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GitHub\FreewheelExciter\Godlibrary\"/>
    </mc:Choice>
  </mc:AlternateContent>
  <bookViews>
    <workbookView xWindow="3888" yWindow="3048" windowWidth="19236" windowHeight="12120" tabRatio="658" firstSheet="2" activeTab="5"/>
  </bookViews>
  <sheets>
    <sheet name="スプリントバックログ(第１）" sheetId="2" r:id="rId1"/>
    <sheet name="スプリントバックログ(第2)" sheetId="9" r:id="rId2"/>
    <sheet name="スプリントバックログ(第3)" sheetId="4" r:id="rId3"/>
    <sheet name="スプリントバックログ(第4)" sheetId="10" r:id="rId4"/>
    <sheet name="スプリントバックログ(第5)" sheetId="11" r:id="rId5"/>
    <sheet name="デバッグシート" sheetId="7" r:id="rId6"/>
  </sheets>
  <definedNames>
    <definedName name="_xlnm._FilterDatabase" localSheetId="1" hidden="1">'スプリントバックログ(第2)'!$C$1:$D$123</definedName>
    <definedName name="_xlnm._FilterDatabase" localSheetId="2" hidden="1">'スプリントバックログ(第3)'!$C$1:$D$23</definedName>
    <definedName name="_xlnm._FilterDatabase" localSheetId="3" hidden="1">'スプリントバックログ(第4)'!$C$1:$D$47</definedName>
    <definedName name="_xlnm._FilterDatabase" localSheetId="4" hidden="1">'スプリントバックログ(第5)'!$C$1:$C$16</definedName>
    <definedName name="_xlnm._FilterDatabase" localSheetId="5" hidden="1">デバッグシート!$B$1:$K$52</definedName>
    <definedName name="重要度" localSheetId="1">OFFSET(#REF!,0,0,COUNTA(#REF!),1)</definedName>
    <definedName name="重要度" localSheetId="3">OFFSET(#REF!,0,0,COUNTA(#REF!),1)</definedName>
    <definedName name="重要度" localSheetId="4">OFFSET(#REF!,0,0,COUNTA(#REF!),1)</definedName>
    <definedName name="重要度" localSheetId="5">OFFSET(デバッグシート!$N$2,0,0,COUNTA(デバッグシート!$N$2:$N$10),1)</definedName>
    <definedName name="重要度">OFFSET(#REF!,0,0,COUNTA(#REF!),1)</definedName>
    <definedName name="状況" localSheetId="1">OFFSET(#REF!,0,0,COUNTA(#REF!),1)</definedName>
    <definedName name="状況" localSheetId="3">OFFSET(#REF!,0,0,COUNTA(#REF!),1)</definedName>
    <definedName name="状況" localSheetId="4">OFFSET(#REF!,0,0,COUNTA(#REF!),1)</definedName>
    <definedName name="状況" localSheetId="5">OFFSET(デバッグシート!$O$2,0,0,COUNTA(デバッグシート!$O$2:$O$10),1)</definedName>
    <definedName name="状況">OFFSET(#REF!,0,0,COUNTA(#REF!),1)</definedName>
    <definedName name="状況２" localSheetId="1">OFFSET(#REF!,0,0,COUNTA(#REF!),1)</definedName>
    <definedName name="状況２" localSheetId="3">OFFSET(#REF!,0,0,COUNTA(#REF!),1)</definedName>
    <definedName name="状況２" localSheetId="4">OFFSET(#REF!,0,0,COUNTA(#REF!),1)</definedName>
    <definedName name="状況２" localSheetId="5">OFFSET(デバッグシート!$P$2,0,0,COUNTA(デバッグシート!$P$2:$P$10),1)</definedName>
    <definedName name="状況２">OFFSET(#REF!,0,0,COUNTA(#REF!),1)</definedName>
    <definedName name="担当者" localSheetId="1">OFFSET(#REF!,0,0,COUNTA(#REF!),1)</definedName>
    <definedName name="担当者" localSheetId="3">OFFSET(#REF!,0,0,COUNTA(#REF!),1)</definedName>
    <definedName name="担当者" localSheetId="4">OFFSET(#REF!,0,0,COUNTA(#REF!),1)</definedName>
    <definedName name="担当者" localSheetId="5">OFFSET(デバッグシート!$Q$2,0,0,COUNTA(デバッグシート!$Q$2:$Q$10),1)</definedName>
    <definedName name="担当者">OFFSET(#REF!,0,0,COUNTA(#REF!),1)</definedName>
    <definedName name="登録者" localSheetId="1">OFFSET(#REF!,0,0,COUNTA(#REF!),1)</definedName>
    <definedName name="登録者" localSheetId="3">OFFSET(#REF!,0,0,COUNTA(#REF!),1)</definedName>
    <definedName name="登録者" localSheetId="4">OFFSET(#REF!,0,0,COUNTA(#REF!),1)</definedName>
    <definedName name="登録者" localSheetId="5">OFFSET(デバッグシート!$R$2,0,0,COUNTA(デバッグシート!$R$2:$R$10),1)</definedName>
    <definedName name="登録者">OFFSET(#REF!,0,0,COUNTA(#REF!),1)</definedName>
  </definedNames>
  <calcPr calcId="162913"/>
</workbook>
</file>

<file path=xl/calcChain.xml><?xml version="1.0" encoding="utf-8"?>
<calcChain xmlns="http://schemas.openxmlformats.org/spreadsheetml/2006/main">
  <c r="I52" i="11" l="1"/>
  <c r="D52" i="11" s="1"/>
  <c r="D53" i="11"/>
  <c r="I53" i="11"/>
  <c r="D54" i="11"/>
  <c r="I54" i="11"/>
  <c r="D55" i="11"/>
  <c r="I55" i="11"/>
  <c r="D56" i="11"/>
  <c r="I56" i="11"/>
  <c r="D57" i="11"/>
  <c r="I57" i="11"/>
  <c r="D58" i="11"/>
  <c r="I58" i="11"/>
  <c r="D59" i="11"/>
  <c r="I59" i="11"/>
  <c r="D60" i="11"/>
  <c r="I60" i="11"/>
  <c r="D61" i="11"/>
  <c r="I61" i="11"/>
  <c r="D62" i="11"/>
  <c r="I62" i="11"/>
  <c r="D63" i="11"/>
  <c r="I63" i="11"/>
  <c r="D64" i="11"/>
  <c r="I64" i="11"/>
  <c r="D65" i="11"/>
  <c r="I65" i="11"/>
  <c r="D66" i="11"/>
  <c r="I66" i="11"/>
  <c r="D67" i="11"/>
  <c r="I67" i="11"/>
  <c r="D68" i="11"/>
  <c r="I68" i="11"/>
  <c r="D69" i="11"/>
  <c r="I69" i="11"/>
  <c r="D70" i="11"/>
  <c r="I70" i="11"/>
  <c r="D71" i="11"/>
  <c r="I71" i="11"/>
  <c r="D72" i="11"/>
  <c r="I72" i="11"/>
  <c r="D73" i="11"/>
  <c r="I73" i="11"/>
  <c r="D74" i="11"/>
  <c r="I74" i="11"/>
  <c r="D75" i="11"/>
  <c r="I75" i="11"/>
  <c r="D76" i="11"/>
  <c r="I76" i="11"/>
  <c r="D77" i="11"/>
  <c r="I77" i="11"/>
  <c r="D78" i="11"/>
  <c r="I78" i="11"/>
  <c r="D79" i="11"/>
  <c r="I79" i="11"/>
  <c r="D80" i="11"/>
  <c r="I80" i="11"/>
  <c r="D81" i="11"/>
  <c r="I81" i="11"/>
  <c r="D82" i="11"/>
  <c r="I82" i="11"/>
  <c r="D83" i="11"/>
  <c r="I83" i="11"/>
  <c r="D84" i="11"/>
  <c r="I84" i="11"/>
  <c r="D85" i="11"/>
  <c r="I85" i="11"/>
  <c r="D86" i="11"/>
  <c r="I86" i="11"/>
  <c r="D87" i="11"/>
  <c r="I87" i="11"/>
  <c r="D88" i="11"/>
  <c r="I88" i="11"/>
  <c r="D89" i="11"/>
  <c r="I89" i="11"/>
  <c r="D90" i="11"/>
  <c r="I90" i="11"/>
  <c r="D91" i="11"/>
  <c r="I91" i="11"/>
  <c r="D92" i="11"/>
  <c r="I92" i="11"/>
  <c r="D93" i="11"/>
  <c r="I93" i="11"/>
  <c r="D94" i="11"/>
  <c r="I94" i="11"/>
  <c r="D95" i="11"/>
  <c r="I95" i="11"/>
  <c r="D96" i="11"/>
  <c r="I96" i="11"/>
  <c r="D97" i="11"/>
  <c r="I97" i="11"/>
  <c r="D98" i="11"/>
  <c r="I98" i="11"/>
  <c r="D99" i="11"/>
  <c r="I99" i="11"/>
  <c r="D100" i="11"/>
  <c r="I100" i="11"/>
  <c r="D101" i="11"/>
  <c r="I101" i="11"/>
  <c r="D102" i="11"/>
  <c r="I102" i="11"/>
  <c r="D103" i="11"/>
  <c r="I103" i="11"/>
  <c r="D104" i="11"/>
  <c r="I104" i="11"/>
  <c r="D105" i="11"/>
  <c r="I105" i="11"/>
  <c r="D106" i="11"/>
  <c r="I106" i="11"/>
  <c r="D107" i="11"/>
  <c r="I107" i="11"/>
  <c r="D108" i="11"/>
  <c r="I108" i="11"/>
  <c r="D109" i="11"/>
  <c r="I109" i="11"/>
  <c r="D110" i="11"/>
  <c r="I110" i="11"/>
  <c r="D111" i="11"/>
  <c r="I111" i="11"/>
  <c r="D112" i="11"/>
  <c r="I112" i="11"/>
  <c r="D113" i="11"/>
  <c r="I113" i="11"/>
  <c r="D114" i="11"/>
  <c r="I114" i="11"/>
  <c r="D115" i="11"/>
  <c r="I115" i="11"/>
  <c r="D116" i="11"/>
  <c r="I116" i="11"/>
  <c r="D117" i="11"/>
  <c r="I117" i="11"/>
  <c r="D118" i="11"/>
  <c r="I118" i="11"/>
  <c r="D119" i="11"/>
  <c r="I119" i="11"/>
  <c r="D120" i="11"/>
  <c r="I120" i="11"/>
  <c r="D121" i="11"/>
  <c r="I121" i="11"/>
  <c r="D122" i="11"/>
  <c r="I122" i="11"/>
  <c r="D123" i="11"/>
  <c r="I123" i="11"/>
  <c r="D124" i="11"/>
  <c r="I124" i="11"/>
  <c r="D125" i="11"/>
  <c r="I125" i="11"/>
  <c r="D126" i="11"/>
  <c r="I126" i="11"/>
  <c r="D127" i="11"/>
  <c r="I127" i="11"/>
  <c r="D128" i="11"/>
  <c r="I128" i="11"/>
  <c r="D129" i="11"/>
  <c r="I129" i="11"/>
  <c r="D130" i="11"/>
  <c r="I130" i="11"/>
  <c r="D131" i="11"/>
  <c r="I131" i="11"/>
  <c r="D132" i="11"/>
  <c r="I132" i="11"/>
  <c r="D133" i="11"/>
  <c r="I133" i="11"/>
  <c r="D134" i="11"/>
  <c r="I134" i="11"/>
  <c r="D135" i="11"/>
  <c r="I135" i="11"/>
  <c r="D136" i="11"/>
  <c r="I136" i="11"/>
  <c r="D137" i="11"/>
  <c r="I137" i="11"/>
  <c r="D138" i="11"/>
  <c r="I138" i="11"/>
  <c r="D139" i="11"/>
  <c r="I139" i="11"/>
  <c r="D140" i="11"/>
  <c r="I140" i="11"/>
  <c r="D141" i="11"/>
  <c r="I141" i="11"/>
  <c r="D142" i="11"/>
  <c r="I142" i="11"/>
  <c r="D143" i="11"/>
  <c r="I143" i="11"/>
  <c r="D144" i="11"/>
  <c r="I144" i="11"/>
  <c r="D145" i="11"/>
  <c r="I145" i="11"/>
  <c r="D146" i="11"/>
  <c r="I146" i="11"/>
  <c r="D147" i="11"/>
  <c r="I147" i="11"/>
  <c r="D148" i="11"/>
  <c r="I148" i="11"/>
  <c r="D149" i="11"/>
  <c r="I149" i="11"/>
  <c r="D150" i="11"/>
  <c r="I150" i="11"/>
  <c r="D151" i="11"/>
  <c r="I151" i="11"/>
  <c r="D152" i="11"/>
  <c r="I152" i="11"/>
  <c r="D153" i="11"/>
  <c r="I153" i="11"/>
  <c r="D154" i="11"/>
  <c r="I154" i="11"/>
  <c r="D155" i="11"/>
  <c r="I155" i="11"/>
  <c r="D156" i="11"/>
  <c r="I156" i="11"/>
  <c r="D157" i="11"/>
  <c r="I157" i="11"/>
  <c r="D158" i="11"/>
  <c r="I158" i="11"/>
  <c r="D159" i="11"/>
  <c r="I159" i="11"/>
  <c r="J37" i="10" l="1"/>
  <c r="I51" i="11"/>
  <c r="D51" i="11" s="1"/>
  <c r="I50" i="11"/>
  <c r="D50" i="11" s="1"/>
  <c r="I49" i="11"/>
  <c r="D49" i="11" s="1"/>
  <c r="I48" i="11"/>
  <c r="D48" i="11" s="1"/>
  <c r="I47" i="11"/>
  <c r="D47" i="11"/>
  <c r="I46" i="11"/>
  <c r="D46" i="11"/>
  <c r="I45" i="11"/>
  <c r="D45" i="11"/>
  <c r="I44" i="11"/>
  <c r="D44" i="11" s="1"/>
  <c r="I43" i="11"/>
  <c r="D43" i="11" s="1"/>
  <c r="I42" i="11"/>
  <c r="D42" i="11" s="1"/>
  <c r="I41" i="11"/>
  <c r="D41" i="11" s="1"/>
  <c r="I40" i="11"/>
  <c r="D40" i="11" s="1"/>
  <c r="I39" i="11"/>
  <c r="D39" i="11" s="1"/>
  <c r="I38" i="11"/>
  <c r="D38" i="11"/>
  <c r="I37" i="11"/>
  <c r="D37" i="11" s="1"/>
  <c r="I36" i="11"/>
  <c r="D36" i="11"/>
  <c r="I35" i="11"/>
  <c r="D35" i="11"/>
  <c r="I34" i="11"/>
  <c r="D34" i="11"/>
  <c r="I33" i="11"/>
  <c r="D33" i="11"/>
  <c r="I30" i="11"/>
  <c r="D30" i="11"/>
  <c r="I29" i="11"/>
  <c r="D29" i="11"/>
  <c r="I28" i="11"/>
  <c r="D28" i="11"/>
  <c r="I27" i="11"/>
  <c r="D27" i="11"/>
  <c r="I26" i="11"/>
  <c r="D26" i="11"/>
  <c r="I25" i="11"/>
  <c r="D25" i="11"/>
  <c r="I24" i="11"/>
  <c r="I22" i="11"/>
  <c r="D22" i="11"/>
  <c r="I21" i="11"/>
  <c r="D21" i="11"/>
  <c r="I20" i="11"/>
  <c r="D20" i="11"/>
  <c r="I19" i="11"/>
  <c r="D19" i="11"/>
  <c r="I18" i="11"/>
  <c r="I17" i="11"/>
  <c r="D17" i="11"/>
  <c r="I16" i="11"/>
  <c r="D16" i="11"/>
  <c r="I15" i="11"/>
  <c r="D15" i="11"/>
  <c r="I14" i="11"/>
  <c r="D14" i="11"/>
  <c r="I13" i="11"/>
  <c r="I12" i="11"/>
  <c r="D12" i="11"/>
  <c r="I11" i="11"/>
  <c r="D11" i="11"/>
  <c r="I10" i="11"/>
  <c r="D10" i="11"/>
  <c r="S28" i="11"/>
  <c r="I9" i="11"/>
  <c r="D9" i="11"/>
  <c r="S27" i="11"/>
  <c r="I8" i="11"/>
  <c r="D8" i="11"/>
  <c r="S26" i="11"/>
  <c r="I7" i="11"/>
  <c r="I5" i="11"/>
  <c r="P4" i="11"/>
  <c r="O4" i="11"/>
  <c r="N4" i="11"/>
  <c r="M4" i="11"/>
  <c r="L4" i="11"/>
  <c r="K4" i="11"/>
  <c r="J4" i="11"/>
  <c r="L3" i="11" s="1"/>
  <c r="T38" i="10"/>
  <c r="T27" i="11" l="1"/>
  <c r="W27" i="11" s="1"/>
  <c r="M3" i="11"/>
  <c r="K3" i="11"/>
  <c r="T26" i="11"/>
  <c r="W26" i="11" s="1"/>
  <c r="N3" i="11"/>
  <c r="O3" i="11"/>
  <c r="P3" i="11"/>
  <c r="T28" i="11"/>
  <c r="J3" i="11"/>
  <c r="E156" i="10"/>
  <c r="U27" i="11" l="1"/>
  <c r="U26" i="11"/>
  <c r="W28" i="11"/>
  <c r="U28" i="11"/>
  <c r="J107" i="10"/>
  <c r="J108" i="10"/>
  <c r="J109" i="10"/>
  <c r="J110" i="10"/>
  <c r="J111" i="10"/>
  <c r="J112" i="10"/>
  <c r="J113" i="10"/>
  <c r="J114" i="10"/>
  <c r="J115" i="10"/>
  <c r="J116" i="10"/>
  <c r="J117" i="10"/>
  <c r="J118" i="10"/>
  <c r="J119" i="10"/>
  <c r="J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E138" i="10" s="1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52" i="10"/>
  <c r="J153" i="10"/>
  <c r="J154" i="10"/>
  <c r="J155" i="10"/>
  <c r="J156" i="10"/>
  <c r="J157" i="10"/>
  <c r="J158" i="10"/>
  <c r="J159" i="10"/>
  <c r="J160" i="10"/>
  <c r="J161" i="10"/>
  <c r="J162" i="10"/>
  <c r="J163" i="10"/>
  <c r="J164" i="10"/>
  <c r="J165" i="10"/>
  <c r="J166" i="10"/>
  <c r="J167" i="10"/>
  <c r="J168" i="10"/>
  <c r="J169" i="10"/>
  <c r="J170" i="10"/>
  <c r="J171" i="10"/>
  <c r="J172" i="10"/>
  <c r="J173" i="10"/>
  <c r="J174" i="10"/>
  <c r="K4" i="4" l="1"/>
  <c r="L4" i="9"/>
  <c r="M4" i="9"/>
  <c r="K4" i="9"/>
  <c r="L4" i="4"/>
  <c r="M4" i="4"/>
  <c r="N4" i="4"/>
  <c r="O4" i="4"/>
  <c r="P4" i="4"/>
  <c r="Q4" i="4"/>
  <c r="R4" i="4"/>
  <c r="L4" i="10"/>
  <c r="M4" i="10"/>
  <c r="N4" i="10"/>
  <c r="O4" i="10"/>
  <c r="P4" i="10"/>
  <c r="Q4" i="10"/>
  <c r="K4" i="10"/>
  <c r="T43" i="10" l="1"/>
  <c r="E115" i="10"/>
  <c r="E114" i="10"/>
  <c r="E113" i="10"/>
  <c r="E108" i="10"/>
  <c r="E109" i="10"/>
  <c r="E110" i="10"/>
  <c r="E111" i="10"/>
  <c r="E107" i="10"/>
  <c r="J99" i="10" l="1"/>
  <c r="E99" i="10" s="1"/>
  <c r="J104" i="10" l="1"/>
  <c r="J85" i="10" l="1"/>
  <c r="J86" i="10"/>
  <c r="J87" i="10"/>
  <c r="J88" i="10"/>
  <c r="J89" i="10"/>
  <c r="J90" i="10"/>
  <c r="J91" i="10"/>
  <c r="J92" i="10"/>
  <c r="J93" i="10"/>
  <c r="J94" i="10"/>
  <c r="J95" i="10"/>
  <c r="J96" i="10"/>
  <c r="J97" i="10"/>
  <c r="J101" i="10"/>
  <c r="J102" i="10"/>
  <c r="J78" i="10"/>
  <c r="L3" i="10" l="1"/>
  <c r="J48" i="10"/>
  <c r="E48" i="10" s="1"/>
  <c r="J49" i="10"/>
  <c r="E49" i="10" s="1"/>
  <c r="J50" i="10"/>
  <c r="J51" i="10"/>
  <c r="J52" i="10"/>
  <c r="E52" i="10" s="1"/>
  <c r="J53" i="10"/>
  <c r="E53" i="10" s="1"/>
  <c r="J54" i="10"/>
  <c r="E54" i="10" s="1"/>
  <c r="J55" i="10"/>
  <c r="E55" i="10" s="1"/>
  <c r="J56" i="10"/>
  <c r="E56" i="10" s="1"/>
  <c r="J57" i="10"/>
  <c r="E57" i="10" s="1"/>
  <c r="J58" i="10"/>
  <c r="E58" i="10" s="1"/>
  <c r="J59" i="10"/>
  <c r="E59" i="10" s="1"/>
  <c r="J60" i="10"/>
  <c r="E60" i="10" s="1"/>
  <c r="J61" i="10"/>
  <c r="J62" i="10"/>
  <c r="J63" i="10"/>
  <c r="E63" i="10" s="1"/>
  <c r="J64" i="10"/>
  <c r="E64" i="10" s="1"/>
  <c r="J65" i="10"/>
  <c r="E65" i="10" s="1"/>
  <c r="J66" i="10"/>
  <c r="E66" i="10" s="1"/>
  <c r="J67" i="10"/>
  <c r="E67" i="10" s="1"/>
  <c r="J68" i="10"/>
  <c r="E68" i="10" s="1"/>
  <c r="J69" i="10"/>
  <c r="T39" i="10"/>
  <c r="T40" i="10"/>
  <c r="T41" i="10"/>
  <c r="T42" i="10"/>
  <c r="E97" i="10"/>
  <c r="E96" i="10"/>
  <c r="E95" i="10"/>
  <c r="E94" i="10"/>
  <c r="E92" i="10"/>
  <c r="E91" i="10"/>
  <c r="E90" i="10"/>
  <c r="E89" i="10"/>
  <c r="E88" i="10"/>
  <c r="E87" i="10"/>
  <c r="E102" i="10"/>
  <c r="J103" i="10"/>
  <c r="E103" i="10" s="1"/>
  <c r="E104" i="10"/>
  <c r="J105" i="10"/>
  <c r="E105" i="10" s="1"/>
  <c r="E106" i="10"/>
  <c r="J106" i="10"/>
  <c r="E112" i="10"/>
  <c r="E117" i="10"/>
  <c r="E118" i="10"/>
  <c r="E119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79" i="10"/>
  <c r="E78" i="10"/>
  <c r="E69" i="10"/>
  <c r="E61" i="10"/>
  <c r="E35" i="10"/>
  <c r="E34" i="10"/>
  <c r="E33" i="10"/>
  <c r="E27" i="10"/>
  <c r="E28" i="10"/>
  <c r="E29" i="10"/>
  <c r="E31" i="10"/>
  <c r="E30" i="10"/>
  <c r="J70" i="10"/>
  <c r="J71" i="10"/>
  <c r="E71" i="10" s="1"/>
  <c r="J72" i="10"/>
  <c r="E72" i="10" s="1"/>
  <c r="E73" i="10"/>
  <c r="J73" i="10"/>
  <c r="J74" i="10"/>
  <c r="J75" i="10"/>
  <c r="E75" i="10" s="1"/>
  <c r="J76" i="10"/>
  <c r="E76" i="10" s="1"/>
  <c r="J77" i="10"/>
  <c r="E77" i="10" s="1"/>
  <c r="J79" i="10"/>
  <c r="J80" i="10"/>
  <c r="E80" i="10" s="1"/>
  <c r="J81" i="10"/>
  <c r="E81" i="10" s="1"/>
  <c r="J82" i="10"/>
  <c r="E82" i="10" s="1"/>
  <c r="J83" i="10"/>
  <c r="E83" i="10" s="1"/>
  <c r="J84" i="10"/>
  <c r="E84" i="10" s="1"/>
  <c r="E85" i="10"/>
  <c r="L3" i="4"/>
  <c r="E24" i="4"/>
  <c r="E32" i="4"/>
  <c r="E34" i="4"/>
  <c r="E48" i="4"/>
  <c r="K3" i="4" l="1"/>
  <c r="M3" i="10"/>
  <c r="K3" i="10"/>
  <c r="Q3" i="10"/>
  <c r="P3" i="10"/>
  <c r="O3" i="10"/>
  <c r="N3" i="10"/>
  <c r="Q3" i="4"/>
  <c r="P3" i="4"/>
  <c r="O3" i="4"/>
  <c r="N3" i="4"/>
  <c r="R3" i="4"/>
  <c r="M3" i="4"/>
  <c r="J41" i="9"/>
  <c r="J42" i="9"/>
  <c r="J12" i="9"/>
  <c r="E12" i="9" s="1"/>
  <c r="J13" i="9"/>
  <c r="E13" i="9" s="1"/>
  <c r="J8" i="9"/>
  <c r="J9" i="9"/>
  <c r="J10" i="9"/>
  <c r="E10" i="9" s="1"/>
  <c r="J11" i="9"/>
  <c r="J14" i="9"/>
  <c r="J15" i="9"/>
  <c r="J16" i="9"/>
  <c r="J17" i="9"/>
  <c r="J18" i="9"/>
  <c r="J19" i="9"/>
  <c r="J20" i="9"/>
  <c r="J21" i="9"/>
  <c r="J22" i="9"/>
  <c r="J24" i="9"/>
  <c r="J25" i="9"/>
  <c r="J26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8" i="10" l="1"/>
  <c r="J9" i="10"/>
  <c r="J10" i="10"/>
  <c r="J11" i="10"/>
  <c r="J12" i="10"/>
  <c r="J13" i="10"/>
  <c r="U41" i="10" s="1"/>
  <c r="J14" i="10"/>
  <c r="J15" i="10"/>
  <c r="J17" i="10"/>
  <c r="J18" i="10"/>
  <c r="E18" i="10" s="1"/>
  <c r="J19" i="10"/>
  <c r="E19" i="10" s="1"/>
  <c r="J20" i="10"/>
  <c r="E20" i="10" s="1"/>
  <c r="J21" i="10"/>
  <c r="E21" i="10" s="1"/>
  <c r="J22" i="10"/>
  <c r="E22" i="10" s="1"/>
  <c r="J23" i="10"/>
  <c r="E23" i="10" s="1"/>
  <c r="J24" i="10"/>
  <c r="E24" i="10" s="1"/>
  <c r="J25" i="10"/>
  <c r="E25" i="10" s="1"/>
  <c r="J26" i="10"/>
  <c r="J27" i="10"/>
  <c r="J28" i="10"/>
  <c r="J29" i="10"/>
  <c r="J30" i="10"/>
  <c r="J31" i="10"/>
  <c r="J32" i="10"/>
  <c r="J33" i="10"/>
  <c r="J34" i="10"/>
  <c r="J35" i="10"/>
  <c r="J36" i="10"/>
  <c r="E37" i="10"/>
  <c r="J38" i="10"/>
  <c r="E38" i="10" s="1"/>
  <c r="J39" i="10"/>
  <c r="E39" i="10" s="1"/>
  <c r="J40" i="10"/>
  <c r="J41" i="10"/>
  <c r="E41" i="10" s="1"/>
  <c r="J42" i="10"/>
  <c r="E42" i="10" s="1"/>
  <c r="J43" i="10"/>
  <c r="E43" i="10" s="1"/>
  <c r="J44" i="10"/>
  <c r="E44" i="10" s="1"/>
  <c r="J45" i="10"/>
  <c r="E45" i="10" s="1"/>
  <c r="J46" i="10"/>
  <c r="E46" i="10" s="1"/>
  <c r="J47" i="10"/>
  <c r="E47" i="10" s="1"/>
  <c r="J7" i="10"/>
  <c r="J6" i="4"/>
  <c r="J7" i="4"/>
  <c r="J8" i="4"/>
  <c r="E8" i="4" s="1"/>
  <c r="J9" i="4"/>
  <c r="J10" i="4"/>
  <c r="J11" i="4"/>
  <c r="E11" i="4" s="1"/>
  <c r="J12" i="4"/>
  <c r="E12" i="4" s="1"/>
  <c r="J13" i="4"/>
  <c r="J14" i="4"/>
  <c r="E14" i="4" s="1"/>
  <c r="J15" i="4"/>
  <c r="E15" i="4" s="1"/>
  <c r="J16" i="4"/>
  <c r="E16" i="4" s="1"/>
  <c r="J17" i="4"/>
  <c r="E17" i="4" s="1"/>
  <c r="J18" i="4"/>
  <c r="E18" i="4" s="1"/>
  <c r="J19" i="4"/>
  <c r="E19" i="4" s="1"/>
  <c r="J20" i="4"/>
  <c r="E20" i="4" s="1"/>
  <c r="J21" i="4"/>
  <c r="E21" i="4" s="1"/>
  <c r="J22" i="4"/>
  <c r="E22" i="4" s="1"/>
  <c r="J23" i="4"/>
  <c r="E23" i="4" s="1"/>
  <c r="J24" i="4"/>
  <c r="J25" i="4"/>
  <c r="J26" i="4"/>
  <c r="E26" i="4" s="1"/>
  <c r="J27" i="4"/>
  <c r="E27" i="4" s="1"/>
  <c r="J28" i="4"/>
  <c r="E28" i="4" s="1"/>
  <c r="J29" i="4"/>
  <c r="E29" i="4" s="1"/>
  <c r="J30" i="4"/>
  <c r="E30" i="4" s="1"/>
  <c r="J31" i="4"/>
  <c r="E31" i="4" s="1"/>
  <c r="J32" i="4"/>
  <c r="J33" i="4"/>
  <c r="E33" i="4" s="1"/>
  <c r="J34" i="4"/>
  <c r="J35" i="4"/>
  <c r="J36" i="4"/>
  <c r="E36" i="4" s="1"/>
  <c r="J37" i="4"/>
  <c r="E37" i="4" s="1"/>
  <c r="J38" i="4"/>
  <c r="E38" i="4" s="1"/>
  <c r="J39" i="4"/>
  <c r="E39" i="4" s="1"/>
  <c r="J40" i="4"/>
  <c r="E40" i="4" s="1"/>
  <c r="J41" i="4"/>
  <c r="E41" i="4" s="1"/>
  <c r="J42" i="4"/>
  <c r="E42" i="4" s="1"/>
  <c r="J43" i="4"/>
  <c r="E43" i="4" s="1"/>
  <c r="J44" i="4"/>
  <c r="E44" i="4" s="1"/>
  <c r="J45" i="4"/>
  <c r="E45" i="4" s="1"/>
  <c r="J46" i="4"/>
  <c r="E46" i="4" s="1"/>
  <c r="J47" i="4"/>
  <c r="E47" i="4" s="1"/>
  <c r="J48" i="4"/>
  <c r="J49" i="4"/>
  <c r="E49" i="4" s="1"/>
  <c r="J50" i="4"/>
  <c r="E50" i="4" s="1"/>
  <c r="U38" i="10" l="1"/>
  <c r="U42" i="10"/>
  <c r="U40" i="10"/>
  <c r="U39" i="10"/>
  <c r="X38" i="10" l="1"/>
  <c r="V38" i="10"/>
  <c r="P39" i="9" l="1"/>
  <c r="E26" i="9" l="1"/>
  <c r="P42" i="9"/>
  <c r="P40" i="9"/>
  <c r="P41" i="9"/>
  <c r="P44" i="9"/>
  <c r="P43" i="9"/>
  <c r="E38" i="9"/>
  <c r="E39" i="9"/>
  <c r="E40" i="9"/>
  <c r="E41" i="9"/>
  <c r="E42" i="9"/>
  <c r="E25" i="9"/>
  <c r="E34" i="9"/>
  <c r="E35" i="9"/>
  <c r="E36" i="9"/>
  <c r="E37" i="9"/>
  <c r="E29" i="9"/>
  <c r="E30" i="9"/>
  <c r="E9" i="9"/>
  <c r="E14" i="9"/>
  <c r="E16" i="9"/>
  <c r="E17" i="9"/>
  <c r="E18" i="9"/>
  <c r="E19" i="9"/>
  <c r="E21" i="9"/>
  <c r="E22" i="9"/>
  <c r="E13" i="10"/>
  <c r="E10" i="10"/>
  <c r="E11" i="10"/>
  <c r="E12" i="10"/>
  <c r="E9" i="10"/>
  <c r="E8" i="10"/>
  <c r="E7" i="10"/>
  <c r="J5" i="10"/>
  <c r="E8" i="9" l="1"/>
  <c r="Q40" i="9"/>
  <c r="Q43" i="9"/>
  <c r="R43" i="9" s="1"/>
  <c r="Q41" i="9"/>
  <c r="E33" i="9"/>
  <c r="E32" i="9"/>
  <c r="E28" i="9"/>
  <c r="J6" i="9"/>
  <c r="J5" i="9"/>
  <c r="E6" i="4"/>
  <c r="J5" i="4"/>
  <c r="Q39" i="9" l="1"/>
  <c r="R39" i="9" s="1"/>
  <c r="Q42" i="9"/>
  <c r="E24" i="9"/>
  <c r="Q44" i="9"/>
  <c r="K3" i="9"/>
  <c r="L3" i="9"/>
  <c r="M3" i="9"/>
  <c r="J4" i="2"/>
  <c r="P3" i="2"/>
  <c r="K3" i="2"/>
  <c r="L3" i="2"/>
  <c r="O3" i="2"/>
  <c r="M3" i="2"/>
  <c r="D5" i="2"/>
  <c r="I5" i="2"/>
  <c r="D6" i="2"/>
  <c r="I6" i="2"/>
  <c r="D7" i="2"/>
  <c r="I7" i="2"/>
  <c r="D8" i="2"/>
  <c r="I8" i="2"/>
  <c r="D9" i="2"/>
  <c r="I9" i="2"/>
  <c r="D10" i="2"/>
  <c r="I10" i="2"/>
  <c r="D11" i="2"/>
  <c r="I11" i="2"/>
  <c r="D12" i="2"/>
  <c r="I12" i="2"/>
  <c r="D13" i="2"/>
  <c r="I13" i="2"/>
  <c r="D14" i="2"/>
  <c r="I14" i="2"/>
  <c r="D15" i="2"/>
  <c r="I15" i="2"/>
  <c r="D16" i="2"/>
  <c r="I16" i="2"/>
  <c r="D17" i="2"/>
  <c r="I17" i="2"/>
  <c r="D18" i="2"/>
  <c r="I18" i="2"/>
  <c r="D19" i="2"/>
  <c r="I19" i="2"/>
  <c r="D20" i="2"/>
  <c r="I20" i="2"/>
  <c r="D21" i="2"/>
  <c r="I21" i="2"/>
  <c r="D22" i="2"/>
  <c r="I22" i="2"/>
  <c r="D23" i="2"/>
  <c r="I23" i="2"/>
  <c r="D24" i="2"/>
  <c r="I24" i="2"/>
  <c r="D25" i="2"/>
  <c r="I25" i="2"/>
  <c r="D26" i="2"/>
  <c r="I26" i="2"/>
  <c r="D27" i="2"/>
  <c r="I27" i="2"/>
  <c r="D28" i="2"/>
  <c r="I28" i="2"/>
  <c r="D29" i="2"/>
  <c r="I29" i="2"/>
  <c r="D30" i="2"/>
  <c r="I30" i="2"/>
  <c r="D31" i="2"/>
  <c r="I31" i="2"/>
  <c r="D32" i="2"/>
  <c r="I32" i="2"/>
  <c r="D33" i="2"/>
  <c r="I33" i="2"/>
  <c r="D34" i="2"/>
  <c r="I34" i="2"/>
  <c r="D35" i="2"/>
  <c r="I35" i="2"/>
  <c r="D36" i="2"/>
  <c r="I36" i="2"/>
  <c r="D37" i="2"/>
  <c r="I37" i="2"/>
  <c r="D38" i="2"/>
  <c r="I38" i="2"/>
  <c r="D39" i="2"/>
  <c r="I39" i="2"/>
  <c r="D40" i="2"/>
  <c r="I40" i="2"/>
  <c r="D41" i="2"/>
  <c r="I41" i="2"/>
  <c r="D42" i="2"/>
  <c r="I42" i="2"/>
  <c r="D43" i="2"/>
  <c r="I43" i="2"/>
  <c r="D44" i="2"/>
  <c r="I44" i="2"/>
  <c r="D45" i="2"/>
  <c r="I45" i="2"/>
  <c r="D46" i="2"/>
  <c r="I46" i="2"/>
  <c r="D47" i="2"/>
  <c r="I47" i="2"/>
  <c r="D48" i="2"/>
  <c r="I48" i="2"/>
  <c r="D49" i="2"/>
  <c r="I49" i="2"/>
  <c r="D50" i="2"/>
  <c r="I50" i="2"/>
  <c r="D51" i="2"/>
  <c r="I51" i="2"/>
  <c r="D52" i="2"/>
  <c r="I52" i="2"/>
  <c r="D53" i="2"/>
  <c r="I53" i="2"/>
  <c r="D54" i="2"/>
  <c r="I54" i="2"/>
  <c r="D55" i="2"/>
  <c r="I55" i="2"/>
  <c r="D56" i="2"/>
  <c r="I56" i="2"/>
  <c r="D57" i="2"/>
  <c r="I57" i="2"/>
  <c r="D58" i="2"/>
  <c r="I58" i="2"/>
  <c r="D59" i="2"/>
  <c r="I59" i="2"/>
  <c r="D60" i="2"/>
  <c r="I60" i="2"/>
  <c r="D61" i="2"/>
  <c r="I61" i="2"/>
  <c r="D62" i="2"/>
  <c r="I62" i="2"/>
  <c r="D63" i="2"/>
  <c r="I63" i="2"/>
  <c r="D64" i="2"/>
  <c r="I64" i="2"/>
  <c r="D65" i="2"/>
  <c r="I65" i="2"/>
  <c r="D66" i="2"/>
  <c r="I66" i="2"/>
  <c r="D67" i="2"/>
  <c r="I67" i="2"/>
  <c r="D68" i="2"/>
  <c r="I68" i="2"/>
  <c r="D69" i="2"/>
  <c r="I69" i="2"/>
  <c r="D70" i="2"/>
  <c r="I70" i="2"/>
  <c r="D71" i="2"/>
  <c r="I71" i="2"/>
  <c r="D72" i="2"/>
  <c r="I72" i="2"/>
  <c r="D73" i="2"/>
  <c r="I73" i="2"/>
  <c r="D74" i="2"/>
  <c r="I74" i="2"/>
  <c r="D75" i="2"/>
  <c r="I75" i="2"/>
  <c r="D76" i="2"/>
  <c r="I76" i="2"/>
  <c r="D77" i="2"/>
  <c r="I77" i="2"/>
  <c r="D78" i="2"/>
  <c r="I78" i="2"/>
  <c r="D79" i="2"/>
  <c r="I79" i="2"/>
  <c r="D80" i="2"/>
  <c r="I80" i="2"/>
  <c r="D81" i="2"/>
  <c r="I81" i="2"/>
  <c r="D82" i="2"/>
  <c r="I82" i="2"/>
  <c r="D83" i="2"/>
  <c r="I83" i="2"/>
  <c r="D84" i="2"/>
  <c r="I84" i="2"/>
  <c r="D85" i="2"/>
  <c r="I85" i="2"/>
  <c r="D86" i="2"/>
  <c r="I86" i="2"/>
  <c r="D87" i="2"/>
  <c r="I87" i="2"/>
  <c r="D88" i="2"/>
  <c r="I88" i="2"/>
  <c r="D89" i="2"/>
  <c r="I89" i="2"/>
  <c r="D90" i="2"/>
  <c r="I90" i="2"/>
  <c r="D91" i="2"/>
  <c r="I91" i="2"/>
  <c r="D92" i="2"/>
  <c r="I92" i="2"/>
  <c r="D93" i="2"/>
  <c r="I93" i="2"/>
  <c r="D94" i="2"/>
  <c r="I94" i="2"/>
  <c r="D95" i="2"/>
  <c r="I95" i="2"/>
  <c r="D96" i="2"/>
  <c r="I96" i="2"/>
  <c r="D97" i="2"/>
  <c r="I97" i="2"/>
  <c r="D98" i="2"/>
  <c r="I98" i="2"/>
  <c r="D99" i="2"/>
  <c r="I99" i="2"/>
  <c r="D100" i="2"/>
  <c r="I100" i="2"/>
  <c r="D101" i="2"/>
  <c r="I101" i="2"/>
  <c r="D102" i="2"/>
  <c r="I102" i="2"/>
  <c r="D103" i="2"/>
  <c r="I103" i="2"/>
  <c r="D104" i="2"/>
  <c r="I104" i="2"/>
  <c r="S107" i="2"/>
  <c r="T107" i="2"/>
  <c r="W107" i="2" s="1"/>
  <c r="U107" i="2"/>
  <c r="V107" i="2"/>
  <c r="S108" i="2"/>
  <c r="T108" i="2"/>
  <c r="W108" i="2" s="1"/>
  <c r="U108" i="2"/>
  <c r="V108" i="2"/>
  <c r="S109" i="2"/>
  <c r="T109" i="2"/>
  <c r="W109" i="2" s="1"/>
  <c r="U109" i="2"/>
  <c r="V109" i="2"/>
  <c r="S110" i="2"/>
  <c r="T110" i="2"/>
  <c r="U110" i="2"/>
  <c r="V110" i="2"/>
  <c r="W110" i="2"/>
  <c r="S111" i="2"/>
  <c r="T111" i="2"/>
  <c r="U111" i="2"/>
  <c r="V111" i="2"/>
  <c r="W111" i="2"/>
  <c r="S112" i="2"/>
  <c r="T112" i="2"/>
  <c r="W112" i="2" s="1"/>
  <c r="U112" i="2"/>
  <c r="V112" i="2"/>
  <c r="S113" i="2"/>
  <c r="T113" i="2"/>
  <c r="U113" i="2"/>
  <c r="V113" i="2"/>
  <c r="W113" i="2"/>
  <c r="S114" i="2"/>
  <c r="T114" i="2"/>
  <c r="U114" i="2"/>
  <c r="V114" i="2"/>
  <c r="W114" i="2"/>
  <c r="S115" i="2"/>
  <c r="T115" i="2"/>
  <c r="W115" i="2" s="1"/>
  <c r="U115" i="2"/>
  <c r="V115" i="2"/>
  <c r="S116" i="2"/>
  <c r="T116" i="2"/>
  <c r="W116" i="2" s="1"/>
  <c r="U116" i="2"/>
  <c r="V116" i="2"/>
  <c r="J3" i="2"/>
  <c r="N3" i="2"/>
  <c r="T41" i="9" l="1"/>
  <c r="R41" i="9"/>
  <c r="T42" i="9"/>
  <c r="R42" i="9"/>
  <c r="T43" i="9"/>
  <c r="T44" i="9"/>
  <c r="R44" i="9"/>
  <c r="T39" i="9"/>
  <c r="X39" i="10"/>
  <c r="X42" i="10"/>
  <c r="X40" i="10"/>
  <c r="X41" i="10"/>
  <c r="V39" i="10" l="1"/>
  <c r="V41" i="10"/>
  <c r="V40" i="10"/>
  <c r="V42" i="10"/>
  <c r="U27" i="10"/>
  <c r="X27" i="10" s="1"/>
  <c r="U28" i="10"/>
  <c r="X28" i="10" s="1"/>
  <c r="U26" i="10"/>
  <c r="X26" i="10" s="1"/>
  <c r="T28" i="10"/>
  <c r="T26" i="10"/>
  <c r="T27" i="10"/>
  <c r="V28" i="10" l="1"/>
  <c r="V27" i="10"/>
  <c r="V26" i="10"/>
  <c r="R40" i="9" l="1"/>
  <c r="T40" i="9" l="1"/>
  <c r="W38" i="4" l="1"/>
  <c r="U41" i="4"/>
  <c r="W39" i="4"/>
  <c r="U40" i="4"/>
  <c r="U43" i="4"/>
  <c r="W43" i="4"/>
  <c r="U42" i="4"/>
  <c r="W40" i="4"/>
  <c r="W42" i="4"/>
  <c r="W41" i="4"/>
  <c r="U39" i="4"/>
  <c r="V40" i="4"/>
  <c r="Y40" i="4" s="1"/>
  <c r="V42" i="4"/>
  <c r="Y42" i="4" s="1"/>
  <c r="V41" i="4"/>
  <c r="Y41" i="4" s="1"/>
  <c r="V43" i="4"/>
  <c r="Y43" i="4" s="1"/>
  <c r="V38" i="4"/>
  <c r="Y38" i="4" s="1"/>
  <c r="U38" i="4"/>
  <c r="V39" i="4"/>
  <c r="Y39" i="4" s="1"/>
  <c r="E116" i="10"/>
  <c r="U43" i="10"/>
  <c r="V43" i="10" s="1"/>
  <c r="X43" i="10" l="1"/>
  <c r="T42" i="11"/>
  <c r="W42" i="11" s="1"/>
  <c r="T43" i="11"/>
  <c r="W43" i="11" s="1"/>
  <c r="S39" i="11"/>
  <c r="T41" i="11"/>
  <c r="W41" i="11" s="1"/>
  <c r="S41" i="11"/>
  <c r="S42" i="11"/>
  <c r="S40" i="11"/>
  <c r="T38" i="11"/>
  <c r="W38" i="11" s="1"/>
  <c r="S43" i="11"/>
  <c r="T40" i="11"/>
  <c r="W40" i="11" s="1"/>
  <c r="S38" i="11"/>
  <c r="T39" i="11"/>
  <c r="W39" i="11" s="1"/>
  <c r="U40" i="11" l="1"/>
  <c r="U42" i="11"/>
  <c r="U43" i="11"/>
  <c r="U38" i="11"/>
  <c r="U41" i="11"/>
  <c r="U39" i="11"/>
</calcChain>
</file>

<file path=xl/comments1.xml><?xml version="1.0" encoding="utf-8"?>
<comments xmlns="http://schemas.openxmlformats.org/spreadsheetml/2006/main">
  <authors>
    <author>Ohzu</author>
  </authors>
  <commentList>
    <comment ref="D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現在のタスクの状態
ここは記入しない！
</t>
        </r>
      </text>
    </comment>
    <comment ref="E1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スケジュール表の日付。
一度記入をしたら変更しない。
</t>
        </r>
      </text>
    </comment>
    <comment ref="F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タスクを開始した日付を入力。
開始まで入力しない。</t>
        </r>
      </text>
    </comment>
    <comment ref="G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初期の見積もり時間を記入する。
一度記入をしたら変更しない。</t>
        </r>
      </text>
    </comment>
    <comment ref="H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実作業時間を記入する。
作業を行ったら更新する。</t>
        </r>
      </text>
    </comment>
    <comment ref="I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現時点の残作業時間。
ここは記入しない！</t>
        </r>
      </text>
    </comment>
    <comment ref="J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毎回更新する。
タスクの見積もり時間は調整しながら増減させる。
終了したら０になる。</t>
        </r>
      </text>
    </comment>
    <comment ref="J4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残作業時間の合計。
</t>
        </r>
      </text>
    </comment>
  </commentList>
</comments>
</file>

<file path=xl/comments2.xml><?xml version="1.0" encoding="utf-8"?>
<comments xmlns="http://schemas.openxmlformats.org/spreadsheetml/2006/main">
  <authors>
    <author>遠藤伸一</author>
    <author>Ohzu</author>
  </authors>
  <commentList>
    <comment ref="D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S&gt;&gt;&gt;A&gt;B&gt;&gt;&gt;Cのイメージで
</t>
        </r>
      </text>
    </comment>
    <comment ref="E1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現在のタスクの状態
ここは記入しない！
</t>
        </r>
      </text>
    </comment>
    <comment ref="F1" authorId="1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スケジュール表の日付。
一度記入をしたら変更しない。
</t>
        </r>
      </text>
    </comment>
    <comment ref="G1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タスクを開始した日付を入力。
開始まで入力しない。</t>
        </r>
      </text>
    </comment>
    <comment ref="H1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初期の見積もり時間を記入する。
一度記入をしたら変更しない。</t>
        </r>
      </text>
    </comment>
    <comment ref="I1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実作業時間を記入する。
作業を行ったら更新する。</t>
        </r>
      </text>
    </comment>
    <comment ref="J1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現時点の残作業時間。
ここは記入しない！</t>
        </r>
      </text>
    </comment>
    <comment ref="K1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毎回更新する。
タスクの見積もり時間は調整しながら増減させる。
終了したら０になる。</t>
        </r>
      </text>
    </comment>
    <comment ref="K4" authorId="1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残作業時間の合計。
</t>
        </r>
      </text>
    </comment>
  </commentList>
</comments>
</file>

<file path=xl/comments3.xml><?xml version="1.0" encoding="utf-8"?>
<comments xmlns="http://schemas.openxmlformats.org/spreadsheetml/2006/main">
  <authors>
    <author>遠藤伸一</author>
    <author>Ohzu</author>
  </authors>
  <commentList>
    <comment ref="D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S&gt;&gt;&gt;A&gt;B&gt;&gt;&gt;Cのイメージで
</t>
        </r>
      </text>
    </comment>
    <comment ref="E1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現在のタスクの状態
ここは記入しない！
</t>
        </r>
      </text>
    </comment>
    <comment ref="F1" authorId="1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スケジュール表の日付。
一度記入をしたら変更しない。
</t>
        </r>
      </text>
    </comment>
    <comment ref="G1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タスクを開始した日付を入力。
開始まで入力しない。</t>
        </r>
      </text>
    </comment>
    <comment ref="H1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初期の見積もり時間を記入する。
一度記入をしたら変更しない。</t>
        </r>
      </text>
    </comment>
    <comment ref="I1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実作業時間を記入する。
作業を行ったら更新する。</t>
        </r>
      </text>
    </comment>
    <comment ref="J1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現時点の残作業時間。
ここは記入しない！</t>
        </r>
      </text>
    </comment>
    <comment ref="K1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毎回更新する。
タスクの見積もり時間は調整しながら増減させる。
終了したら０になる。</t>
        </r>
      </text>
    </comment>
    <comment ref="K4" authorId="1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残作業時間の合計。
</t>
        </r>
      </text>
    </comment>
  </commentList>
</comments>
</file>

<file path=xl/comments4.xml><?xml version="1.0" encoding="utf-8"?>
<comments xmlns="http://schemas.openxmlformats.org/spreadsheetml/2006/main">
  <authors>
    <author>遠藤伸一</author>
    <author>Ohzu</author>
  </authors>
  <commentList>
    <comment ref="D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S&gt;&gt;&gt;A&gt;B&gt;&gt;&gt;Cのイメージで
</t>
        </r>
      </text>
    </comment>
    <comment ref="E1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現在のタスクの状態
ここは記入しない！
</t>
        </r>
      </text>
    </comment>
    <comment ref="F1" authorId="1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スケジュール表の日付。
一度記入をしたら変更しない。
</t>
        </r>
      </text>
    </comment>
    <comment ref="G1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タスクを開始した日付を入力。
開始まで入力しない。</t>
        </r>
      </text>
    </comment>
    <comment ref="H1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初期の見積もり時間を記入する。
一度記入をしたら変更しない。</t>
        </r>
      </text>
    </comment>
    <comment ref="I1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実作業時間を記入する。
作業を行ったら更新する。</t>
        </r>
      </text>
    </comment>
    <comment ref="J1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現時点の残作業時間。
ここは記入しない！</t>
        </r>
      </text>
    </comment>
    <comment ref="K1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毎回更新する。
タスクの見積もり時間は調整しながら増減させる。
終了したら０になる。</t>
        </r>
      </text>
    </comment>
    <comment ref="K4" authorId="1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残作業時間の合計。
</t>
        </r>
      </text>
    </comment>
  </commentList>
</comments>
</file>

<file path=xl/comments5.xml><?xml version="1.0" encoding="utf-8"?>
<comments xmlns="http://schemas.openxmlformats.org/spreadsheetml/2006/main">
  <authors>
    <author>Ohzu</author>
  </authors>
  <commentList>
    <comment ref="D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現在のタスクの状態
ここは記入しない！
</t>
        </r>
      </text>
    </comment>
    <comment ref="E1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スケジュール表の日付。
一度記入をしたら変更しない。
</t>
        </r>
      </text>
    </comment>
    <comment ref="F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タスクを開始した日付を入力。
開始まで入力しない。</t>
        </r>
      </text>
    </comment>
    <comment ref="G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初期の見積もり時間を記入する。
一度記入をしたら変更しない。</t>
        </r>
      </text>
    </comment>
    <comment ref="H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実作業時間を記入する。
作業を行ったら更新する。</t>
        </r>
      </text>
    </comment>
    <comment ref="I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現時点の残作業時間。
ここは記入しない！</t>
        </r>
      </text>
    </comment>
    <comment ref="J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毎回更新する。
タスクの見積もり時間は調整しながら増減させる。
終了したら０になる。</t>
        </r>
      </text>
    </comment>
    <comment ref="J4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残作業時間の合計。
</t>
        </r>
      </text>
    </comment>
  </commentList>
</comments>
</file>

<file path=xl/sharedStrings.xml><?xml version="1.0" encoding="utf-8"?>
<sst xmlns="http://schemas.openxmlformats.org/spreadsheetml/2006/main" count="871" uniqueCount="429">
  <si>
    <t>担当者</t>
  </si>
  <si>
    <t>番号</t>
    <rPh sb="0" eb="2">
      <t>バンゴウ</t>
    </rPh>
    <phoneticPr fontId="4"/>
  </si>
  <si>
    <t>タスク</t>
    <phoneticPr fontId="4"/>
  </si>
  <si>
    <t>担当者</t>
    <rPh sb="0" eb="3">
      <t>タントウシャ</t>
    </rPh>
    <phoneticPr fontId="4"/>
  </si>
  <si>
    <t>状態</t>
    <rPh sb="0" eb="2">
      <t>ジョウタイ</t>
    </rPh>
    <phoneticPr fontId="4"/>
  </si>
  <si>
    <t>予定日</t>
    <rPh sb="0" eb="2">
      <t>ヨテイ</t>
    </rPh>
    <rPh sb="2" eb="3">
      <t>ビ</t>
    </rPh>
    <phoneticPr fontId="4"/>
  </si>
  <si>
    <t>開始日</t>
    <rPh sb="0" eb="3">
      <t>カイシビ</t>
    </rPh>
    <phoneticPr fontId="4"/>
  </si>
  <si>
    <t>見積もり</t>
    <rPh sb="0" eb="2">
      <t>ミツ</t>
    </rPh>
    <phoneticPr fontId="4"/>
  </si>
  <si>
    <t>実作業</t>
    <rPh sb="0" eb="1">
      <t>ジツ</t>
    </rPh>
    <rPh sb="1" eb="3">
      <t>サギョウ</t>
    </rPh>
    <phoneticPr fontId="4"/>
  </si>
  <si>
    <t>残作業</t>
    <rPh sb="0" eb="1">
      <t>ザン</t>
    </rPh>
    <rPh sb="1" eb="3">
      <t>サギョウ</t>
    </rPh>
    <phoneticPr fontId="4"/>
  </si>
  <si>
    <t>残作業時間</t>
    <rPh sb="0" eb="1">
      <t>ノコ</t>
    </rPh>
    <rPh sb="1" eb="3">
      <t>サギョウ</t>
    </rPh>
    <rPh sb="3" eb="5">
      <t>ジカン</t>
    </rPh>
    <phoneticPr fontId="4"/>
  </si>
  <si>
    <t>4/20</t>
    <phoneticPr fontId="4"/>
  </si>
  <si>
    <t>4/21</t>
    <phoneticPr fontId="4"/>
  </si>
  <si>
    <t>4/22</t>
    <phoneticPr fontId="4"/>
  </si>
  <si>
    <t>4/26</t>
    <phoneticPr fontId="4"/>
  </si>
  <si>
    <t>4/27</t>
    <phoneticPr fontId="4"/>
  </si>
  <si>
    <t>4/28</t>
    <phoneticPr fontId="4"/>
  </si>
  <si>
    <t>4/29</t>
    <phoneticPr fontId="4"/>
  </si>
  <si>
    <t>担当者名</t>
    <rPh sb="0" eb="2">
      <t>タントウ</t>
    </rPh>
    <rPh sb="2" eb="3">
      <t>シャ</t>
    </rPh>
    <rPh sb="3" eb="4">
      <t>メイ</t>
    </rPh>
    <phoneticPr fontId="4"/>
  </si>
  <si>
    <t>残時間</t>
    <rPh sb="0" eb="1">
      <t>ザン</t>
    </rPh>
    <rPh sb="1" eb="3">
      <t>ジカン</t>
    </rPh>
    <phoneticPr fontId="4"/>
  </si>
  <si>
    <t>遅延時間</t>
    <rPh sb="0" eb="2">
      <t>チエン</t>
    </rPh>
    <rPh sb="2" eb="4">
      <t>ジカン</t>
    </rPh>
    <phoneticPr fontId="4"/>
  </si>
  <si>
    <t>ID</t>
  </si>
  <si>
    <t>重要度</t>
  </si>
  <si>
    <t>再現性</t>
  </si>
  <si>
    <t>状況</t>
  </si>
  <si>
    <t>状況２</t>
  </si>
  <si>
    <t>詳細</t>
  </si>
  <si>
    <t>コメント</t>
  </si>
  <si>
    <t>登録者</t>
  </si>
  <si>
    <t>登録日</t>
  </si>
  <si>
    <t>最終更新日</t>
  </si>
  <si>
    <t>S（最優先）</t>
  </si>
  <si>
    <t>対応</t>
  </si>
  <si>
    <t>仕様</t>
  </si>
  <si>
    <t>A（必須）</t>
  </si>
  <si>
    <t>確認済</t>
  </si>
  <si>
    <t>２重登録</t>
  </si>
  <si>
    <t>B（直せたら）</t>
  </si>
  <si>
    <t>クローズ</t>
  </si>
  <si>
    <t>タスクへ追加</t>
  </si>
  <si>
    <t>C（見逃しあり）</t>
  </si>
  <si>
    <t>要望</t>
  </si>
  <si>
    <t>タスク</t>
    <phoneticPr fontId="4"/>
  </si>
  <si>
    <t>優先度</t>
    <rPh sb="0" eb="3">
      <t>ユウセンド</t>
    </rPh>
    <phoneticPr fontId="4"/>
  </si>
  <si>
    <t>12/15</t>
    <phoneticPr fontId="4"/>
  </si>
  <si>
    <t>ゲームメインシーン</t>
    <phoneticPr fontId="4"/>
  </si>
  <si>
    <t>プレイヤー移動[選択時アニメーション]</t>
    <rPh sb="5" eb="7">
      <t>イドウ</t>
    </rPh>
    <rPh sb="8" eb="10">
      <t>センタク</t>
    </rPh>
    <rPh sb="10" eb="11">
      <t>ジ</t>
    </rPh>
    <phoneticPr fontId="4"/>
  </si>
  <si>
    <t>中東</t>
    <rPh sb="0" eb="1">
      <t>ナカ</t>
    </rPh>
    <rPh sb="1" eb="2">
      <t>ヒガシ</t>
    </rPh>
    <phoneticPr fontId="4"/>
  </si>
  <si>
    <t>B</t>
    <phoneticPr fontId="4"/>
  </si>
  <si>
    <t>プレイヤー移動[移動時アニメーション]</t>
    <rPh sb="5" eb="7">
      <t>イドウ</t>
    </rPh>
    <rPh sb="8" eb="10">
      <t>イドウ</t>
    </rPh>
    <rPh sb="10" eb="11">
      <t>ジ</t>
    </rPh>
    <phoneticPr fontId="4"/>
  </si>
  <si>
    <t>B</t>
    <phoneticPr fontId="4"/>
  </si>
  <si>
    <t>プレイヤー攻撃[攻撃アニメーション]</t>
    <rPh sb="5" eb="7">
      <t>コウゲキ</t>
    </rPh>
    <rPh sb="8" eb="10">
      <t>コウゲキ</t>
    </rPh>
    <phoneticPr fontId="4"/>
  </si>
  <si>
    <t>プレイヤー待機[待機アニメーション]</t>
    <rPh sb="5" eb="7">
      <t>タイキ</t>
    </rPh>
    <rPh sb="8" eb="10">
      <t>タイキ</t>
    </rPh>
    <phoneticPr fontId="4"/>
  </si>
  <si>
    <t>プレイヤー被弾[被弾アニメーション]</t>
    <rPh sb="5" eb="7">
      <t>ヒダン</t>
    </rPh>
    <rPh sb="8" eb="10">
      <t>ヒダン</t>
    </rPh>
    <phoneticPr fontId="4"/>
  </si>
  <si>
    <t>道具取得[フィールドアイテム取得]</t>
    <rPh sb="0" eb="2">
      <t>ドウグ</t>
    </rPh>
    <rPh sb="2" eb="4">
      <t>シュトク</t>
    </rPh>
    <rPh sb="14" eb="16">
      <t>シュトク</t>
    </rPh>
    <phoneticPr fontId="4"/>
  </si>
  <si>
    <t>C</t>
    <phoneticPr fontId="4"/>
  </si>
  <si>
    <t>S</t>
    <phoneticPr fontId="4"/>
  </si>
  <si>
    <t>エネミー待機[待機アニメーション]</t>
    <rPh sb="4" eb="6">
      <t>タイキ</t>
    </rPh>
    <rPh sb="7" eb="9">
      <t>タイキ</t>
    </rPh>
    <phoneticPr fontId="4"/>
  </si>
  <si>
    <t>エネミー攻撃[攻撃アニメーション]</t>
    <rPh sb="4" eb="6">
      <t>コウゲキ</t>
    </rPh>
    <rPh sb="7" eb="9">
      <t>コウゲキ</t>
    </rPh>
    <phoneticPr fontId="4"/>
  </si>
  <si>
    <t>エネミー被弾[被弾アニメーション]</t>
    <rPh sb="4" eb="6">
      <t>ヒダン</t>
    </rPh>
    <rPh sb="7" eb="9">
      <t>ヒダン</t>
    </rPh>
    <phoneticPr fontId="4"/>
  </si>
  <si>
    <t>エネミーAI④[移動指定型]</t>
    <rPh sb="8" eb="10">
      <t>イドウ</t>
    </rPh>
    <rPh sb="10" eb="11">
      <t>ユビ</t>
    </rPh>
    <rPh sb="11" eb="13">
      <t>テイケイ</t>
    </rPh>
    <phoneticPr fontId="4"/>
  </si>
  <si>
    <t>穴久保</t>
    <rPh sb="0" eb="3">
      <t>アナクボ</t>
    </rPh>
    <phoneticPr fontId="4"/>
  </si>
  <si>
    <t>エネミー戦闘[落とすアイテム]</t>
    <rPh sb="4" eb="6">
      <t>セントウ</t>
    </rPh>
    <rPh sb="7" eb="8">
      <t>オ</t>
    </rPh>
    <phoneticPr fontId="4"/>
  </si>
  <si>
    <t>土橋</t>
    <rPh sb="0" eb="2">
      <t>ドバシ</t>
    </rPh>
    <phoneticPr fontId="4"/>
  </si>
  <si>
    <t>水沼</t>
    <rPh sb="0" eb="2">
      <t>ミズヌマ</t>
    </rPh>
    <phoneticPr fontId="4"/>
  </si>
  <si>
    <t>ターン管理[ターン出現時のアニメ―ション]</t>
    <rPh sb="3" eb="5">
      <t>カンリ</t>
    </rPh>
    <rPh sb="9" eb="11">
      <t>シュツゲン</t>
    </rPh>
    <rPh sb="11" eb="12">
      <t>ジ</t>
    </rPh>
    <phoneticPr fontId="4"/>
  </si>
  <si>
    <t>中東</t>
    <rPh sb="0" eb="2">
      <t>ナカヒガシ</t>
    </rPh>
    <phoneticPr fontId="4"/>
  </si>
  <si>
    <t>S</t>
    <phoneticPr fontId="4"/>
  </si>
  <si>
    <t>状態異常[睡眠]</t>
    <rPh sb="0" eb="2">
      <t>ジョウタイ</t>
    </rPh>
    <rPh sb="2" eb="4">
      <t>イジョウ</t>
    </rPh>
    <rPh sb="5" eb="7">
      <t>スイミン</t>
    </rPh>
    <phoneticPr fontId="4"/>
  </si>
  <si>
    <t>状態異常[火傷]</t>
    <rPh sb="0" eb="2">
      <t>ジョウタイ</t>
    </rPh>
    <rPh sb="2" eb="4">
      <t>イジョウ</t>
    </rPh>
    <rPh sb="5" eb="7">
      <t>ヤケド</t>
    </rPh>
    <phoneticPr fontId="4"/>
  </si>
  <si>
    <t>状態異常[混乱]</t>
    <rPh sb="0" eb="2">
      <t>ジョウタイ</t>
    </rPh>
    <rPh sb="2" eb="4">
      <t>イジョウ</t>
    </rPh>
    <rPh sb="5" eb="7">
      <t>コンラン</t>
    </rPh>
    <phoneticPr fontId="4"/>
  </si>
  <si>
    <t>チュートリアル[テキストの表示]</t>
    <rPh sb="13" eb="15">
      <t>ヒョウジ</t>
    </rPh>
    <phoneticPr fontId="4"/>
  </si>
  <si>
    <t>B</t>
    <phoneticPr fontId="4"/>
  </si>
  <si>
    <t>チュートリアル[テキストの判定]</t>
    <rPh sb="13" eb="15">
      <t>ハンテイ</t>
    </rPh>
    <phoneticPr fontId="4"/>
  </si>
  <si>
    <t>チュートリアル[時間の停止]</t>
    <rPh sb="8" eb="10">
      <t>ジカン</t>
    </rPh>
    <rPh sb="11" eb="13">
      <t>テイシ</t>
    </rPh>
    <phoneticPr fontId="4"/>
  </si>
  <si>
    <t>チュートリアル[顔グラフィックの表示]</t>
    <rPh sb="8" eb="9">
      <t>カオ</t>
    </rPh>
    <rPh sb="16" eb="18">
      <t>ヒョウジ</t>
    </rPh>
    <phoneticPr fontId="4"/>
  </si>
  <si>
    <t>チュートリアル[顔グラフィックの取得]</t>
    <rPh sb="8" eb="9">
      <t>カオ</t>
    </rPh>
    <rPh sb="16" eb="18">
      <t>シュトク</t>
    </rPh>
    <phoneticPr fontId="4"/>
  </si>
  <si>
    <t>A</t>
    <phoneticPr fontId="4"/>
  </si>
  <si>
    <t>遠藤</t>
    <rPh sb="0" eb="2">
      <t>エンドウ</t>
    </rPh>
    <phoneticPr fontId="4"/>
  </si>
  <si>
    <t>UI[ゲームロード]</t>
    <phoneticPr fontId="4"/>
  </si>
  <si>
    <t>UI[クレジット]</t>
    <phoneticPr fontId="4"/>
  </si>
  <si>
    <t>A</t>
    <phoneticPr fontId="4"/>
  </si>
  <si>
    <t>UI[ボタン入力待ち受け]</t>
    <rPh sb="6" eb="8">
      <t>ニュウリョク</t>
    </rPh>
    <rPh sb="8" eb="9">
      <t>マ</t>
    </rPh>
    <rPh sb="10" eb="11">
      <t>ウ</t>
    </rPh>
    <phoneticPr fontId="4"/>
  </si>
  <si>
    <t>UI[編成の表示]</t>
    <rPh sb="3" eb="5">
      <t>ヘンセイ</t>
    </rPh>
    <rPh sb="6" eb="8">
      <t>ヒョウジ</t>
    </rPh>
    <phoneticPr fontId="4"/>
  </si>
  <si>
    <t>S</t>
    <phoneticPr fontId="4"/>
  </si>
  <si>
    <t>UI[道具の表示]</t>
    <rPh sb="3" eb="5">
      <t>ドウグ</t>
    </rPh>
    <rPh sb="6" eb="8">
      <t>ヒョウジ</t>
    </rPh>
    <phoneticPr fontId="4"/>
  </si>
  <si>
    <t>UI[マップ表示]</t>
    <rPh sb="6" eb="8">
      <t>ヒョウジ</t>
    </rPh>
    <phoneticPr fontId="4"/>
  </si>
  <si>
    <t>編成[何人出撃できるか]</t>
    <rPh sb="0" eb="2">
      <t>ヘンセイ</t>
    </rPh>
    <rPh sb="3" eb="5">
      <t>ナンニン</t>
    </rPh>
    <rPh sb="5" eb="7">
      <t>シュツゲキ</t>
    </rPh>
    <phoneticPr fontId="4"/>
  </si>
  <si>
    <t>マップ[マップの表示]</t>
    <rPh sb="8" eb="10">
      <t>ヒョウジ</t>
    </rPh>
    <phoneticPr fontId="4"/>
  </si>
  <si>
    <t>A</t>
    <phoneticPr fontId="4"/>
  </si>
  <si>
    <t>マップ[マップの移動]</t>
    <rPh sb="8" eb="10">
      <t>イドウ</t>
    </rPh>
    <phoneticPr fontId="4"/>
  </si>
  <si>
    <t>A</t>
    <phoneticPr fontId="4"/>
  </si>
  <si>
    <t>齋藤</t>
    <rPh sb="0" eb="2">
      <t>サイトウ</t>
    </rPh>
    <phoneticPr fontId="4"/>
  </si>
  <si>
    <t>編成:初期動作[マップ情報]</t>
    <rPh sb="0" eb="2">
      <t>ヘンセイ</t>
    </rPh>
    <rPh sb="3" eb="5">
      <t>ショキ</t>
    </rPh>
    <rPh sb="5" eb="7">
      <t>ドウサ</t>
    </rPh>
    <rPh sb="11" eb="13">
      <t>ジョウホウ</t>
    </rPh>
    <phoneticPr fontId="4"/>
  </si>
  <si>
    <t>章タイトルの表示</t>
    <rPh sb="0" eb="1">
      <t>ショウ</t>
    </rPh>
    <rPh sb="6" eb="8">
      <t>ヒョウジ</t>
    </rPh>
    <phoneticPr fontId="4"/>
  </si>
  <si>
    <t>章タイトルの処理(STARTボタンでスキップ)</t>
    <rPh sb="0" eb="1">
      <t>ショウ</t>
    </rPh>
    <rPh sb="6" eb="8">
      <t>ショリ</t>
    </rPh>
    <phoneticPr fontId="4"/>
  </si>
  <si>
    <t>章タイトルを取得可能に</t>
    <rPh sb="0" eb="1">
      <t>ショウ</t>
    </rPh>
    <rPh sb="6" eb="8">
      <t>シュトク</t>
    </rPh>
    <rPh sb="8" eb="10">
      <t>カノウ</t>
    </rPh>
    <phoneticPr fontId="4"/>
  </si>
  <si>
    <t>カーソル移動速度調整</t>
    <rPh sb="4" eb="6">
      <t>イドウ</t>
    </rPh>
    <rPh sb="6" eb="8">
      <t>ソクド</t>
    </rPh>
    <rPh sb="8" eb="10">
      <t>チョウセイ</t>
    </rPh>
    <phoneticPr fontId="4"/>
  </si>
  <si>
    <t>キー連打によるバグ</t>
    <rPh sb="2" eb="4">
      <t>レンダ</t>
    </rPh>
    <phoneticPr fontId="4"/>
  </si>
  <si>
    <t>編成・詳細の修正</t>
    <rPh sb="0" eb="2">
      <t>ヘンセ</t>
    </rPh>
    <rPh sb="3" eb="6">
      <t>ショウ</t>
    </rPh>
    <rPh sb="6" eb="8">
      <t>シュウセイ</t>
    </rPh>
    <phoneticPr fontId="4"/>
  </si>
  <si>
    <t>プランナー系</t>
    <rPh sb="5" eb="6">
      <t>ケイ</t>
    </rPh>
    <phoneticPr fontId="4"/>
  </si>
  <si>
    <t>S</t>
    <phoneticPr fontId="4"/>
  </si>
  <si>
    <t>ゲームオーバーBGM</t>
    <phoneticPr fontId="4"/>
  </si>
  <si>
    <t>チュートリアルテキスト</t>
    <phoneticPr fontId="4"/>
  </si>
  <si>
    <t>顔グラフィック1～3[プレイヤー]</t>
    <rPh sb="0" eb="1">
      <t>カオ</t>
    </rPh>
    <phoneticPr fontId="4"/>
  </si>
  <si>
    <t>顔グラフィック4～6[プレイヤー]</t>
    <rPh sb="0" eb="1">
      <t>カオ</t>
    </rPh>
    <phoneticPr fontId="4"/>
  </si>
  <si>
    <t>顔グラフィック7～9[プレイヤー]</t>
    <rPh sb="0" eb="1">
      <t>カオ</t>
    </rPh>
    <phoneticPr fontId="4"/>
  </si>
  <si>
    <t>顔グラフィック10～12[プレイヤーとエネミー]</t>
    <rPh sb="0" eb="1">
      <t>カオ</t>
    </rPh>
    <phoneticPr fontId="4"/>
  </si>
  <si>
    <t>顔グラフィック13～15[エネミー]</t>
    <rPh sb="0" eb="1">
      <t>カオ</t>
    </rPh>
    <phoneticPr fontId="4"/>
  </si>
  <si>
    <t>シナリオパートメインマップ[リソース]</t>
    <phoneticPr fontId="4"/>
  </si>
  <si>
    <t>各行動のキャンセル</t>
    <rPh sb="0" eb="1">
      <t>カク</t>
    </rPh>
    <rPh sb="1" eb="3">
      <t>コウドウ</t>
    </rPh>
    <phoneticPr fontId="4"/>
  </si>
  <si>
    <t>中東</t>
    <rPh sb="0" eb="2">
      <t>ナカヒ</t>
    </rPh>
    <phoneticPr fontId="4"/>
  </si>
  <si>
    <t>レベルアップテキスト表示の位置調整</t>
    <rPh sb="10" eb="12">
      <t>ヒョウジ</t>
    </rPh>
    <rPh sb="13" eb="17">
      <t>イチチョウセイ</t>
    </rPh>
    <phoneticPr fontId="4"/>
  </si>
  <si>
    <t>中東</t>
    <rPh sb="0" eb="2">
      <t>ナカ</t>
    </rPh>
    <phoneticPr fontId="4"/>
  </si>
  <si>
    <t>エネミーにカメラが追従するタイミング調整</t>
    <rPh sb="9" eb="11">
      <t>ツイジュウ</t>
    </rPh>
    <rPh sb="18" eb="20">
      <t>チョウセイ</t>
    </rPh>
    <phoneticPr fontId="4"/>
  </si>
  <si>
    <t>A</t>
    <phoneticPr fontId="4"/>
  </si>
  <si>
    <t>セーブ関連</t>
    <rPh sb="3" eb="5">
      <t>カンレン</t>
    </rPh>
    <phoneticPr fontId="4"/>
  </si>
  <si>
    <t>S</t>
    <phoneticPr fontId="4"/>
  </si>
  <si>
    <t>[セーブデータ]マップ開始時に読み込み</t>
    <rPh sb="11" eb="13">
      <t>カイシ</t>
    </rPh>
    <rPh sb="13" eb="14">
      <t>ジ</t>
    </rPh>
    <rPh sb="15" eb="16">
      <t>ヨ</t>
    </rPh>
    <rPh sb="17" eb="18">
      <t>コ</t>
    </rPh>
    <phoneticPr fontId="4"/>
  </si>
  <si>
    <t>[セーブデータ]マップ開始時に適応</t>
    <rPh sb="11" eb="14">
      <t>カイシジ</t>
    </rPh>
    <rPh sb="15" eb="17">
      <t>テキオウ</t>
    </rPh>
    <phoneticPr fontId="4"/>
  </si>
  <si>
    <t>[セーブデータ]プレイ時間の保存</t>
    <rPh sb="11" eb="13">
      <t>ジカン</t>
    </rPh>
    <rPh sb="14" eb="16">
      <t>ホゾン</t>
    </rPh>
    <phoneticPr fontId="4"/>
  </si>
  <si>
    <t>[セーブデータ]プレイ時間の読み込み</t>
    <rPh sb="11" eb="13">
      <t>ジカン</t>
    </rPh>
    <rPh sb="14" eb="15">
      <t>ヨ</t>
    </rPh>
    <rPh sb="16" eb="17">
      <t>コ</t>
    </rPh>
    <phoneticPr fontId="4"/>
  </si>
  <si>
    <t>[セーブデータ]ターン数の保存</t>
    <rPh sb="11" eb="12">
      <t>スウ</t>
    </rPh>
    <rPh sb="13" eb="15">
      <t>ホゾン</t>
    </rPh>
    <phoneticPr fontId="4"/>
  </si>
  <si>
    <t>[セーブデータ]ターン数の読み込み</t>
    <rPh sb="11" eb="12">
      <t>スウ</t>
    </rPh>
    <rPh sb="13" eb="14">
      <t>ヨ</t>
    </rPh>
    <rPh sb="15" eb="16">
      <t>コ</t>
    </rPh>
    <phoneticPr fontId="4"/>
  </si>
  <si>
    <t>1/5</t>
    <phoneticPr fontId="4"/>
  </si>
  <si>
    <t>12/27</t>
    <phoneticPr fontId="4"/>
  </si>
  <si>
    <t>12/29</t>
    <phoneticPr fontId="4"/>
  </si>
  <si>
    <t>1/1</t>
    <phoneticPr fontId="4"/>
  </si>
  <si>
    <t>1/3</t>
    <phoneticPr fontId="4"/>
  </si>
  <si>
    <t>1/7</t>
    <phoneticPr fontId="4"/>
  </si>
  <si>
    <t>第2未着手分タスク</t>
    <rPh sb="0" eb="1">
      <t>ダイ</t>
    </rPh>
    <rPh sb="2" eb="5">
      <t>ミチャクシュ</t>
    </rPh>
    <rPh sb="5" eb="6">
      <t>ブン</t>
    </rPh>
    <phoneticPr fontId="4"/>
  </si>
  <si>
    <t>プログラマ系</t>
    <rPh sb="5" eb="6">
      <t>ケイ</t>
    </rPh>
    <phoneticPr fontId="4"/>
  </si>
  <si>
    <t>冬期休暇追加タスク</t>
    <rPh sb="0" eb="4">
      <t>トウキキュウカ</t>
    </rPh>
    <rPh sb="4" eb="6">
      <t>ツイカ</t>
    </rPh>
    <phoneticPr fontId="4"/>
  </si>
  <si>
    <t>12/23</t>
    <phoneticPr fontId="4"/>
  </si>
  <si>
    <t>12/25</t>
    <phoneticPr fontId="4"/>
  </si>
  <si>
    <t>C</t>
    <phoneticPr fontId="4"/>
  </si>
  <si>
    <t>タスク</t>
    <phoneticPr fontId="4"/>
  </si>
  <si>
    <t>1/9</t>
    <phoneticPr fontId="4"/>
  </si>
  <si>
    <t>1/12</t>
    <phoneticPr fontId="4"/>
  </si>
  <si>
    <t>1/16</t>
    <phoneticPr fontId="4"/>
  </si>
  <si>
    <t>1/19</t>
    <phoneticPr fontId="4"/>
  </si>
  <si>
    <t>1/23</t>
    <phoneticPr fontId="4"/>
  </si>
  <si>
    <t>1/26</t>
    <phoneticPr fontId="4"/>
  </si>
  <si>
    <t>1/30</t>
    <phoneticPr fontId="4"/>
  </si>
  <si>
    <t>チュートリアル</t>
    <phoneticPr fontId="4"/>
  </si>
  <si>
    <t>全シナリオマネージャー作成</t>
    <rPh sb="0" eb="1">
      <t>ゼン</t>
    </rPh>
    <rPh sb="11" eb="13">
      <t>サクセイ</t>
    </rPh>
    <phoneticPr fontId="4"/>
  </si>
  <si>
    <t>Xboxコントローラー対応</t>
    <rPh sb="11" eb="13">
      <t>タイオウ</t>
    </rPh>
    <phoneticPr fontId="4"/>
  </si>
  <si>
    <t>ファイターモデル</t>
    <phoneticPr fontId="4"/>
  </si>
  <si>
    <t>ソルジャーモデル</t>
    <phoneticPr fontId="4"/>
  </si>
  <si>
    <t>マーセナリーモデル</t>
    <phoneticPr fontId="4"/>
  </si>
  <si>
    <t>ガンナー・レンジャーモデル</t>
    <phoneticPr fontId="4"/>
  </si>
  <si>
    <t>ライダーモデル</t>
    <phoneticPr fontId="4"/>
  </si>
  <si>
    <t>パイロットモデル</t>
    <phoneticPr fontId="4"/>
  </si>
  <si>
    <t>タイトルBGM</t>
    <phoneticPr fontId="4"/>
  </si>
  <si>
    <t>ストーリーBGM</t>
    <phoneticPr fontId="4"/>
  </si>
  <si>
    <t>ナレーションテキスト表示</t>
    <rPh sb="10" eb="12">
      <t>ヒョウジ</t>
    </rPh>
    <phoneticPr fontId="4"/>
  </si>
  <si>
    <t>ナレーション背景画像表示</t>
    <rPh sb="6" eb="8">
      <t>ハイケイ</t>
    </rPh>
    <rPh sb="8" eb="10">
      <t>ガゾウ</t>
    </rPh>
    <rPh sb="10" eb="12">
      <t>ヒョウジ</t>
    </rPh>
    <phoneticPr fontId="4"/>
  </si>
  <si>
    <t>ストーリー</t>
    <phoneticPr fontId="4"/>
  </si>
  <si>
    <t>編成</t>
    <rPh sb="0" eb="2">
      <t>ヘンセイ</t>
    </rPh>
    <phoneticPr fontId="4"/>
  </si>
  <si>
    <t>戦闘アニメーション</t>
    <rPh sb="0" eb="2">
      <t>セントウ</t>
    </rPh>
    <phoneticPr fontId="4"/>
  </si>
  <si>
    <t>3Dモデル</t>
    <phoneticPr fontId="4"/>
  </si>
  <si>
    <t>2Dリソース</t>
    <phoneticPr fontId="4"/>
  </si>
  <si>
    <t>インターフェース・入力系</t>
    <rPh sb="9" eb="11">
      <t>ニュウリョク</t>
    </rPh>
    <rPh sb="11" eb="12">
      <t>ケイ</t>
    </rPh>
    <phoneticPr fontId="4"/>
  </si>
  <si>
    <t>追加タスク</t>
    <rPh sb="0" eb="2">
      <t>ツイカ</t>
    </rPh>
    <phoneticPr fontId="4"/>
  </si>
  <si>
    <t>12/19</t>
    <phoneticPr fontId="4"/>
  </si>
  <si>
    <t>12/22</t>
    <phoneticPr fontId="4"/>
  </si>
  <si>
    <t>戦闘画面に入った時のストーリー関連の処理</t>
    <rPh sb="0" eb="4">
      <t>セントウガメン</t>
    </rPh>
    <rPh sb="5" eb="6">
      <t>ハイ</t>
    </rPh>
    <rPh sb="8" eb="9">
      <t>トキ</t>
    </rPh>
    <rPh sb="15" eb="17">
      <t>カンレン</t>
    </rPh>
    <rPh sb="18" eb="20">
      <t>ショリ</t>
    </rPh>
    <phoneticPr fontId="4"/>
  </si>
  <si>
    <t>エディタ上でのプレイヤー初期配置</t>
    <rPh sb="4" eb="5">
      <t>ジョウ</t>
    </rPh>
    <rPh sb="12" eb="16">
      <t>ショキハイチ</t>
    </rPh>
    <phoneticPr fontId="4"/>
  </si>
  <si>
    <t>エディタ上でのエネミー初期配置</t>
    <rPh sb="4" eb="5">
      <t>ジョウ</t>
    </rPh>
    <rPh sb="11" eb="15">
      <t>ショキハイチ</t>
    </rPh>
    <phoneticPr fontId="4"/>
  </si>
  <si>
    <t>齋藤</t>
    <rPh sb="0" eb="2">
      <t>サイトウ</t>
    </rPh>
    <phoneticPr fontId="4"/>
  </si>
  <si>
    <t>S</t>
    <phoneticPr fontId="4"/>
  </si>
  <si>
    <t>プログラマ</t>
    <phoneticPr fontId="4"/>
  </si>
  <si>
    <t>S</t>
    <phoneticPr fontId="4"/>
  </si>
  <si>
    <t>戦闘・アニメーション</t>
    <rPh sb="0" eb="2">
      <t>セントウ</t>
    </rPh>
    <phoneticPr fontId="4"/>
  </si>
  <si>
    <t>エディター</t>
    <phoneticPr fontId="4"/>
  </si>
  <si>
    <t>マップエディタ</t>
    <phoneticPr fontId="4"/>
  </si>
  <si>
    <t>編成[ゲームスタート(章開始,保存した情報を取得)]</t>
    <phoneticPr fontId="4"/>
  </si>
  <si>
    <t>穴久保</t>
    <rPh sb="0" eb="3">
      <t>アナ</t>
    </rPh>
    <phoneticPr fontId="4"/>
  </si>
  <si>
    <t>A</t>
    <phoneticPr fontId="4"/>
  </si>
  <si>
    <t>編成:カーソル位置の修正</t>
    <rPh sb="0" eb="2">
      <t>ヘンセイ</t>
    </rPh>
    <rPh sb="10" eb="12">
      <t>シュウセイ</t>
    </rPh>
    <phoneticPr fontId="4"/>
  </si>
  <si>
    <t>編成:マップの表示</t>
    <rPh sb="0" eb="2">
      <t>ヘンセイ</t>
    </rPh>
    <rPh sb="7" eb="9">
      <t>ヒョウジ</t>
    </rPh>
    <phoneticPr fontId="4"/>
  </si>
  <si>
    <t>編成:マップ確認中の操作</t>
    <rPh sb="6" eb="8">
      <t>カクニン</t>
    </rPh>
    <rPh sb="8" eb="9">
      <t>チュウ</t>
    </rPh>
    <rPh sb="10" eb="12">
      <t>ソウサ</t>
    </rPh>
    <phoneticPr fontId="4"/>
  </si>
  <si>
    <t>A</t>
    <phoneticPr fontId="4"/>
  </si>
  <si>
    <t>編成:UI(マップ確認のメニュー)</t>
    <rPh sb="0" eb="2">
      <t>ヘンセ</t>
    </rPh>
    <phoneticPr fontId="4"/>
  </si>
  <si>
    <t>A</t>
    <phoneticPr fontId="4"/>
  </si>
  <si>
    <t>[:エディタ]スタージ2本実装</t>
    <rPh sb="12" eb="15">
      <t>ホンジッソウ</t>
    </rPh>
    <phoneticPr fontId="4"/>
  </si>
  <si>
    <t>[:エディタ]スタージ3本実装</t>
    <rPh sb="12" eb="15">
      <t>ホンジッソウ</t>
    </rPh>
    <phoneticPr fontId="4"/>
  </si>
  <si>
    <t>[:エディタ]スタージ4本実装</t>
    <rPh sb="12" eb="15">
      <t>ホンジッソウ</t>
    </rPh>
    <phoneticPr fontId="4"/>
  </si>
  <si>
    <t>[:エディタ]スタージ5本実装</t>
    <rPh sb="12" eb="15">
      <t>ホンジッソウ</t>
    </rPh>
    <phoneticPr fontId="4"/>
  </si>
  <si>
    <t>A</t>
    <phoneticPr fontId="4"/>
  </si>
  <si>
    <t>ステージ1本実装</t>
    <rPh sb="5" eb="8">
      <t>ホンジッソウ</t>
    </rPh>
    <phoneticPr fontId="4"/>
  </si>
  <si>
    <t>遠藤</t>
    <rPh sb="0" eb="2">
      <t>エンドウ</t>
    </rPh>
    <phoneticPr fontId="4"/>
  </si>
  <si>
    <t>セーブするキャラクターのステータス取得</t>
    <rPh sb="17" eb="19">
      <t>シュトク</t>
    </rPh>
    <phoneticPr fontId="4"/>
  </si>
  <si>
    <t>セーブするキャラクターの所持アイテム取得</t>
    <rPh sb="12" eb="14">
      <t>ショジ</t>
    </rPh>
    <rPh sb="18" eb="20">
      <t>シュトク</t>
    </rPh>
    <phoneticPr fontId="4"/>
  </si>
  <si>
    <t>セーブするキャラクターの所持武器を取得</t>
    <rPh sb="12" eb="14">
      <t>ショジ</t>
    </rPh>
    <rPh sb="14" eb="16">
      <t>ブキ</t>
    </rPh>
    <rPh sb="17" eb="19">
      <t>シュトク</t>
    </rPh>
    <phoneticPr fontId="4"/>
  </si>
  <si>
    <t>土橋</t>
    <rPh sb="0" eb="2">
      <t>ドバシ</t>
    </rPh>
    <phoneticPr fontId="4"/>
  </si>
  <si>
    <t>A</t>
    <phoneticPr fontId="4"/>
  </si>
  <si>
    <t>土橋</t>
    <rPh sb="0" eb="2">
      <t>ドバシ</t>
    </rPh>
    <phoneticPr fontId="4"/>
  </si>
  <si>
    <t>武器の作成（銃）</t>
    <rPh sb="0" eb="2">
      <t>ブキ</t>
    </rPh>
    <rPh sb="3" eb="5">
      <t>サクセイ</t>
    </rPh>
    <rPh sb="6" eb="7">
      <t>ジュウ</t>
    </rPh>
    <phoneticPr fontId="4"/>
  </si>
  <si>
    <t>武器の作成（ライフル）</t>
    <rPh sb="0" eb="2">
      <t>ブキ</t>
    </rPh>
    <rPh sb="3" eb="5">
      <t>サクセイ</t>
    </rPh>
    <phoneticPr fontId="4"/>
  </si>
  <si>
    <t>武器の作成（ナイフ）</t>
    <rPh sb="0" eb="2">
      <t>ブキ</t>
    </rPh>
    <rPh sb="3" eb="5">
      <t>サクセイ</t>
    </rPh>
    <phoneticPr fontId="4"/>
  </si>
  <si>
    <t>武器の作成（斧）</t>
    <rPh sb="0" eb="2">
      <t>ブキ</t>
    </rPh>
    <rPh sb="3" eb="5">
      <t>サクセイ</t>
    </rPh>
    <rPh sb="6" eb="7">
      <t>オノ</t>
    </rPh>
    <phoneticPr fontId="4"/>
  </si>
  <si>
    <t>武器の作成（槍）</t>
    <rPh sb="0" eb="5">
      <t>ブキ</t>
    </rPh>
    <rPh sb="6" eb="7">
      <t>ヤリ</t>
    </rPh>
    <phoneticPr fontId="4"/>
  </si>
  <si>
    <t>武器の作成（格闘）</t>
    <rPh sb="0" eb="2">
      <t>ブキ</t>
    </rPh>
    <rPh sb="3" eb="5">
      <t>サクセイ</t>
    </rPh>
    <rPh sb="6" eb="8">
      <t>カクトウ</t>
    </rPh>
    <phoneticPr fontId="4"/>
  </si>
  <si>
    <t>アイテムの作成（プレハブ）</t>
    <rPh sb="5" eb="7">
      <t>サクセイ</t>
    </rPh>
    <phoneticPr fontId="4"/>
  </si>
  <si>
    <t>編成画面のアイテム交換実装</t>
    <rPh sb="0" eb="4">
      <t>ヘンセイガメン</t>
    </rPh>
    <rPh sb="9" eb="11">
      <t>コウカン</t>
    </rPh>
    <rPh sb="11" eb="13">
      <t>ジッソウ</t>
    </rPh>
    <phoneticPr fontId="4"/>
  </si>
  <si>
    <t>編成画面のアイテムを捨てる処理実装</t>
    <rPh sb="0" eb="4">
      <t>ヘンセイガメン</t>
    </rPh>
    <rPh sb="10" eb="11">
      <t>ス</t>
    </rPh>
    <rPh sb="13" eb="15">
      <t>ショリ</t>
    </rPh>
    <rPh sb="15" eb="17">
      <t>ジッソウ</t>
    </rPh>
    <phoneticPr fontId="4"/>
  </si>
  <si>
    <t>編成画面のキャラクターデーター反映</t>
    <rPh sb="0" eb="4">
      <t>ヘンセイガメン</t>
    </rPh>
    <rPh sb="15" eb="17">
      <t>ハンエイ</t>
    </rPh>
    <phoneticPr fontId="4"/>
  </si>
  <si>
    <t>バックログ修正</t>
    <rPh sb="5" eb="7">
      <t>シュウセイ</t>
    </rPh>
    <phoneticPr fontId="4"/>
  </si>
  <si>
    <t>S</t>
    <phoneticPr fontId="4"/>
  </si>
  <si>
    <t>ステージ本実装</t>
    <rPh sb="4" eb="7">
      <t>ホンジッソウ</t>
    </rPh>
    <phoneticPr fontId="4"/>
  </si>
  <si>
    <t>武器・アイテム作成</t>
    <rPh sb="0" eb="2">
      <t>ブキ</t>
    </rPh>
    <rPh sb="7" eb="9">
      <t>サクセイ</t>
    </rPh>
    <phoneticPr fontId="4"/>
  </si>
  <si>
    <t>第2・第3低優先度タスク</t>
    <rPh sb="0" eb="1">
      <t>ダイ</t>
    </rPh>
    <rPh sb="3" eb="4">
      <t>ダイ</t>
    </rPh>
    <rPh sb="5" eb="6">
      <t>テイ</t>
    </rPh>
    <rPh sb="6" eb="9">
      <t>ユウセンド</t>
    </rPh>
    <phoneticPr fontId="4"/>
  </si>
  <si>
    <t>勝敗判定改良（タグを変えない実装）</t>
    <rPh sb="0" eb="2">
      <t>ショウハイ</t>
    </rPh>
    <rPh sb="2" eb="4">
      <t>ハンテイ</t>
    </rPh>
    <rPh sb="4" eb="6">
      <t>カイリョウ</t>
    </rPh>
    <rPh sb="10" eb="11">
      <t>カ</t>
    </rPh>
    <rPh sb="14" eb="16">
      <t>ジッソウ</t>
    </rPh>
    <phoneticPr fontId="4"/>
  </si>
  <si>
    <t>行動する敵を決める関数改良</t>
    <rPh sb="0" eb="2">
      <t>コウドウ</t>
    </rPh>
    <rPh sb="4" eb="5">
      <t>テキ</t>
    </rPh>
    <rPh sb="6" eb="7">
      <t>キ</t>
    </rPh>
    <rPh sb="9" eb="11">
      <t>カンスウ</t>
    </rPh>
    <rPh sb="11" eb="13">
      <t>カイリョウ</t>
    </rPh>
    <phoneticPr fontId="4"/>
  </si>
  <si>
    <t>セーブデータ関連</t>
    <rPh sb="6" eb="8">
      <t>カンレン</t>
    </rPh>
    <phoneticPr fontId="4"/>
  </si>
  <si>
    <t>ロード機能:プレイタイムのロード</t>
    <rPh sb="3" eb="5">
      <t>キノウ</t>
    </rPh>
    <phoneticPr fontId="4"/>
  </si>
  <si>
    <t>ロード機能:ターン数のロード</t>
    <rPh sb="3" eb="5">
      <t>キノウ</t>
    </rPh>
    <rPh sb="9" eb="10">
      <t>スウ</t>
    </rPh>
    <phoneticPr fontId="4"/>
  </si>
  <si>
    <t>ロード機能:章タイトルのロード</t>
    <rPh sb="3" eb="5">
      <t>キノウ</t>
    </rPh>
    <rPh sb="6" eb="7">
      <t>ショウ</t>
    </rPh>
    <phoneticPr fontId="4"/>
  </si>
  <si>
    <t>ロード機能:キャラクターの名前ロード</t>
    <rPh sb="3" eb="5">
      <t>キノウ</t>
    </rPh>
    <rPh sb="13" eb="15">
      <t>ナマエ</t>
    </rPh>
    <phoneticPr fontId="4"/>
  </si>
  <si>
    <t>S</t>
    <phoneticPr fontId="4"/>
  </si>
  <si>
    <t>ロード機能:初回ロード時Noneに切り替える</t>
    <rPh sb="3" eb="5">
      <t>キノウ</t>
    </rPh>
    <rPh sb="6" eb="8">
      <t>ショカイ</t>
    </rPh>
    <rPh sb="11" eb="12">
      <t>ジ</t>
    </rPh>
    <rPh sb="17" eb="18">
      <t>キ</t>
    </rPh>
    <rPh sb="19" eb="20">
      <t>カ</t>
    </rPh>
    <phoneticPr fontId="4"/>
  </si>
  <si>
    <t>セーブ画面:テキストのマスク</t>
    <rPh sb="3" eb="5">
      <t>ガメン</t>
    </rPh>
    <phoneticPr fontId="4"/>
  </si>
  <si>
    <t>セーブ画面:マスクを利用したアニメーション作成</t>
    <rPh sb="3" eb="5">
      <t>ガメン</t>
    </rPh>
    <rPh sb="10" eb="12">
      <t>リヨウ</t>
    </rPh>
    <rPh sb="21" eb="23">
      <t>サクセイ</t>
    </rPh>
    <phoneticPr fontId="4"/>
  </si>
  <si>
    <t>セーブ画面:選択のカーソルイメージの作成</t>
    <rPh sb="3" eb="5">
      <t>ガメン</t>
    </rPh>
    <rPh sb="6" eb="8">
      <t>センタク</t>
    </rPh>
    <rPh sb="18" eb="20">
      <t>サクセイ</t>
    </rPh>
    <phoneticPr fontId="4"/>
  </si>
  <si>
    <t>セーブ画面:選択のカーソルアニメーションの作成</t>
    <rPh sb="3" eb="5">
      <t>ガメン</t>
    </rPh>
    <rPh sb="6" eb="8">
      <t>センタク</t>
    </rPh>
    <rPh sb="21" eb="23">
      <t>サクセイ</t>
    </rPh>
    <phoneticPr fontId="4"/>
  </si>
  <si>
    <t>メニュー関連</t>
    <rPh sb="4" eb="6">
      <t>カンレン</t>
    </rPh>
    <phoneticPr fontId="4"/>
  </si>
  <si>
    <t>メニュー:テキスト正規リソース変更</t>
    <rPh sb="9" eb="11">
      <t>セイキ</t>
    </rPh>
    <rPh sb="15" eb="17">
      <t>ヘンコウ</t>
    </rPh>
    <phoneticPr fontId="4"/>
  </si>
  <si>
    <t>メニュー:カーソル追加</t>
    <rPh sb="9" eb="11">
      <t>ツイカ</t>
    </rPh>
    <phoneticPr fontId="4"/>
  </si>
  <si>
    <t>メニュー:カーソルのアニメーション追加</t>
    <rPh sb="17" eb="19">
      <t>ツイカ</t>
    </rPh>
    <phoneticPr fontId="4"/>
  </si>
  <si>
    <t>メニュー:状況画面テキストのアニメーション追加</t>
    <rPh sb="5" eb="7">
      <t>ジョウキョウ</t>
    </rPh>
    <rPh sb="7" eb="9">
      <t>ガメン</t>
    </rPh>
    <rPh sb="21" eb="23">
      <t>ツイカ</t>
    </rPh>
    <phoneticPr fontId="4"/>
  </si>
  <si>
    <t>メニュー:設定画面テキストのアニメーション追加</t>
    <rPh sb="5" eb="7">
      <t>セッテイ</t>
    </rPh>
    <rPh sb="7" eb="9">
      <t>ガメン</t>
    </rPh>
    <rPh sb="21" eb="23">
      <t>ツイカ</t>
    </rPh>
    <phoneticPr fontId="4"/>
  </si>
  <si>
    <t>メニュー:中断画面テキストのアニメーション追加</t>
    <rPh sb="5" eb="7">
      <t>チュウダン</t>
    </rPh>
    <rPh sb="7" eb="9">
      <t>ガメン</t>
    </rPh>
    <rPh sb="21" eb="23">
      <t>ツイカ</t>
    </rPh>
    <phoneticPr fontId="4"/>
  </si>
  <si>
    <t>遠藤</t>
    <rPh sb="0" eb="2">
      <t>エンドウ</t>
    </rPh>
    <phoneticPr fontId="4"/>
  </si>
  <si>
    <t>B</t>
    <phoneticPr fontId="4"/>
  </si>
  <si>
    <t>SE</t>
    <phoneticPr fontId="4"/>
  </si>
  <si>
    <t>地形マテリアル</t>
    <rPh sb="0" eb="2">
      <t>チケイ</t>
    </rPh>
    <phoneticPr fontId="4"/>
  </si>
  <si>
    <t>入力エフェクト</t>
    <rPh sb="0" eb="2">
      <t>ニュウリョク</t>
    </rPh>
    <phoneticPr fontId="4"/>
  </si>
  <si>
    <t>ステージ1テキストcsv修正</t>
    <rPh sb="12" eb="14">
      <t>シュウセイ</t>
    </rPh>
    <phoneticPr fontId="4"/>
  </si>
  <si>
    <t>B</t>
    <phoneticPr fontId="4"/>
  </si>
  <si>
    <t>戦闘SE - 選択系</t>
    <rPh sb="0" eb="2">
      <t>セントウ</t>
    </rPh>
    <rPh sb="7" eb="9">
      <t>センタク</t>
    </rPh>
    <rPh sb="9" eb="10">
      <t>ケイ</t>
    </rPh>
    <phoneticPr fontId="4"/>
  </si>
  <si>
    <t>戦闘SE - 移動系</t>
    <rPh sb="0" eb="2">
      <t>セントウ</t>
    </rPh>
    <rPh sb="7" eb="9">
      <t>イドウ</t>
    </rPh>
    <rPh sb="9" eb="10">
      <t>ケイ</t>
    </rPh>
    <phoneticPr fontId="4"/>
  </si>
  <si>
    <t>戦闘SE - バトル・ダメージ系</t>
    <rPh sb="0" eb="2">
      <t>セントウ</t>
    </rPh>
    <rPh sb="15" eb="16">
      <t>ケイ</t>
    </rPh>
    <phoneticPr fontId="4"/>
  </si>
  <si>
    <t>戦闘SE - スキル系</t>
    <rPh sb="0" eb="2">
      <t>セントウ</t>
    </rPh>
    <rPh sb="10" eb="11">
      <t>ケイ</t>
    </rPh>
    <phoneticPr fontId="4"/>
  </si>
  <si>
    <t>戦闘SE - 通知系(レベルアップ音など)</t>
    <rPh sb="0" eb="2">
      <t>セントウ</t>
    </rPh>
    <rPh sb="7" eb="9">
      <t>ツウチ</t>
    </rPh>
    <rPh sb="9" eb="10">
      <t>ケイ</t>
    </rPh>
    <rPh sb="17" eb="18">
      <t>オン</t>
    </rPh>
    <phoneticPr fontId="4"/>
  </si>
  <si>
    <t>SE - 入力系</t>
    <rPh sb="5" eb="7">
      <t>ニュウリョク</t>
    </rPh>
    <rPh sb="7" eb="8">
      <t>ケイ</t>
    </rPh>
    <phoneticPr fontId="4"/>
  </si>
  <si>
    <t>キャラクターの保存するステータスを設定</t>
    <rPh sb="7" eb="9">
      <t>ホゾン</t>
    </rPh>
    <rPh sb="17" eb="19">
      <t>セッテイ</t>
    </rPh>
    <phoneticPr fontId="4"/>
  </si>
  <si>
    <t>キャラクターステータスの保存</t>
    <rPh sb="12" eb="14">
      <t>ホゾン</t>
    </rPh>
    <phoneticPr fontId="4"/>
  </si>
  <si>
    <t>キャラクターステータスのロード</t>
    <phoneticPr fontId="4"/>
  </si>
  <si>
    <t>キャラクターの所持アイテムデータを保存</t>
    <rPh sb="7" eb="9">
      <t>ショジ</t>
    </rPh>
    <rPh sb="17" eb="19">
      <t>ホゾン</t>
    </rPh>
    <phoneticPr fontId="4"/>
  </si>
  <si>
    <t>キャラクターの所持アイテムデーターのロード</t>
    <rPh sb="7" eb="9">
      <t>ショジ</t>
    </rPh>
    <phoneticPr fontId="4"/>
  </si>
  <si>
    <t>キャラクターの所持武器の保存するステータスを設定</t>
    <rPh sb="7" eb="9">
      <t>ショジ</t>
    </rPh>
    <rPh sb="9" eb="11">
      <t>ブキ</t>
    </rPh>
    <rPh sb="12" eb="14">
      <t>ホゾン</t>
    </rPh>
    <rPh sb="22" eb="24">
      <t>セッテイ</t>
    </rPh>
    <phoneticPr fontId="4"/>
  </si>
  <si>
    <t>キャラクターの所持武器のステータスの保存</t>
    <rPh sb="7" eb="9">
      <t>ショジ</t>
    </rPh>
    <rPh sb="9" eb="11">
      <t>ブキ</t>
    </rPh>
    <rPh sb="18" eb="20">
      <t>ホゾン</t>
    </rPh>
    <phoneticPr fontId="4"/>
  </si>
  <si>
    <t>キャラクターの所持武器のステータスロード</t>
    <rPh sb="7" eb="9">
      <t>ショジ</t>
    </rPh>
    <rPh sb="9" eb="11">
      <t>ブキ</t>
    </rPh>
    <phoneticPr fontId="4"/>
  </si>
  <si>
    <t>ロードしたデータをもとに武器のステータスを設定し追加</t>
    <rPh sb="12" eb="14">
      <t>ブキ</t>
    </rPh>
    <rPh sb="21" eb="23">
      <t>セッテイ</t>
    </rPh>
    <rPh sb="24" eb="26">
      <t>ツイカ</t>
    </rPh>
    <phoneticPr fontId="4"/>
  </si>
  <si>
    <t>土橋</t>
    <rPh sb="0" eb="2">
      <t>ドバシ</t>
    </rPh>
    <phoneticPr fontId="4"/>
  </si>
  <si>
    <t>A</t>
    <phoneticPr fontId="4"/>
  </si>
  <si>
    <t>A</t>
    <phoneticPr fontId="4"/>
  </si>
  <si>
    <t>上級クラスのレベル設定</t>
    <rPh sb="0" eb="2">
      <t>ジョウキュウ</t>
    </rPh>
    <rPh sb="9" eb="11">
      <t>セッテイ</t>
    </rPh>
    <phoneticPr fontId="4"/>
  </si>
  <si>
    <t>クラスチェンジ先の設定</t>
    <rPh sb="7" eb="8">
      <t>サキ</t>
    </rPh>
    <rPh sb="9" eb="11">
      <t>セッテイ</t>
    </rPh>
    <phoneticPr fontId="4"/>
  </si>
  <si>
    <t>クラスごとの使用できる武器の設定</t>
    <rPh sb="6" eb="8">
      <t>シヨウ</t>
    </rPh>
    <rPh sb="11" eb="13">
      <t>ブキ</t>
    </rPh>
    <rPh sb="14" eb="16">
      <t>セッテイ</t>
    </rPh>
    <phoneticPr fontId="4"/>
  </si>
  <si>
    <t>クラスごとにステータスの上限値の設定</t>
    <rPh sb="12" eb="15">
      <t>ジョウゲンチ</t>
    </rPh>
    <rPh sb="16" eb="18">
      <t>セッテイ</t>
    </rPh>
    <phoneticPr fontId="4"/>
  </si>
  <si>
    <t>地形補正による回避率の設定</t>
    <rPh sb="0" eb="2">
      <t>チケイ</t>
    </rPh>
    <rPh sb="2" eb="4">
      <t>ホセイ</t>
    </rPh>
    <rPh sb="7" eb="9">
      <t>カイヒ</t>
    </rPh>
    <rPh sb="9" eb="10">
      <t>リツ</t>
    </rPh>
    <rPh sb="11" eb="13">
      <t>セッテイ</t>
    </rPh>
    <phoneticPr fontId="4"/>
  </si>
  <si>
    <t>地形補正による命中率の設定</t>
    <rPh sb="0" eb="2">
      <t>チケイ</t>
    </rPh>
    <rPh sb="2" eb="4">
      <t>ホセイ</t>
    </rPh>
    <rPh sb="7" eb="9">
      <t>メイチュウ</t>
    </rPh>
    <rPh sb="9" eb="10">
      <t>リツ</t>
    </rPh>
    <rPh sb="11" eb="13">
      <t>セッテイ</t>
    </rPh>
    <phoneticPr fontId="4"/>
  </si>
  <si>
    <t>地形による移動力の補正の設定</t>
    <rPh sb="0" eb="2">
      <t>チケイ</t>
    </rPh>
    <rPh sb="5" eb="7">
      <t>イドウ</t>
    </rPh>
    <rPh sb="7" eb="8">
      <t>リョク</t>
    </rPh>
    <rPh sb="9" eb="11">
      <t>ホセイ</t>
    </rPh>
    <rPh sb="12" eb="14">
      <t>セッテイ</t>
    </rPh>
    <phoneticPr fontId="4"/>
  </si>
  <si>
    <t>遠距離武器の命中補正の設定</t>
    <rPh sb="0" eb="3">
      <t>エンキョリ</t>
    </rPh>
    <rPh sb="3" eb="5">
      <t>ブキ</t>
    </rPh>
    <rPh sb="6" eb="8">
      <t>メイチュウ</t>
    </rPh>
    <rPh sb="8" eb="10">
      <t>ホセイ</t>
    </rPh>
    <rPh sb="11" eb="13">
      <t>セッテイ</t>
    </rPh>
    <phoneticPr fontId="4"/>
  </si>
  <si>
    <t>S</t>
    <phoneticPr fontId="4"/>
  </si>
  <si>
    <t>味方キャラクタープレハブの追加</t>
    <rPh sb="0" eb="2">
      <t>ミカタ</t>
    </rPh>
    <rPh sb="13" eb="15">
      <t>ツイカ</t>
    </rPh>
    <phoneticPr fontId="4"/>
  </si>
  <si>
    <t>B</t>
    <phoneticPr fontId="4"/>
  </si>
  <si>
    <t>B</t>
    <phoneticPr fontId="4"/>
  </si>
  <si>
    <t>ユニット関連</t>
    <rPh sb="4" eb="6">
      <t>カンレン</t>
    </rPh>
    <phoneticPr fontId="4"/>
  </si>
  <si>
    <t>地形・武器関連</t>
    <rPh sb="0" eb="2">
      <t>チケイ</t>
    </rPh>
    <rPh sb="3" eb="5">
      <t>ブキ</t>
    </rPh>
    <rPh sb="5" eb="7">
      <t>カンレン</t>
    </rPh>
    <phoneticPr fontId="4"/>
  </si>
  <si>
    <t>ストーリー読み込みCSV修正</t>
    <rPh sb="5" eb="6">
      <t>ヨ</t>
    </rPh>
    <rPh sb="7" eb="8">
      <t>コ</t>
    </rPh>
    <rPh sb="12" eb="14">
      <t>シュウセイ</t>
    </rPh>
    <phoneticPr fontId="4"/>
  </si>
  <si>
    <t>テキストウィンドウ表示不具合修正</t>
    <rPh sb="9" eb="11">
      <t>ヒョウジ</t>
    </rPh>
    <rPh sb="11" eb="14">
      <t>フグアイ</t>
    </rPh>
    <rPh sb="14" eb="16">
      <t>シュウセイ</t>
    </rPh>
    <phoneticPr fontId="4"/>
  </si>
  <si>
    <t>マップエディタ　未実装の地形追加</t>
    <rPh sb="8" eb="11">
      <t>ミジッソウ</t>
    </rPh>
    <rPh sb="12" eb="14">
      <t>チケイ</t>
    </rPh>
    <rPh sb="14" eb="16">
      <t>ツイカ</t>
    </rPh>
    <phoneticPr fontId="4"/>
  </si>
  <si>
    <t>A</t>
    <phoneticPr fontId="4"/>
  </si>
  <si>
    <t>編成[編成並び順の情報を取得しマップに反映]</t>
    <rPh sb="0" eb="2">
      <t>ヘンセイ</t>
    </rPh>
    <rPh sb="3" eb="5">
      <t>ヘンセイ</t>
    </rPh>
    <rPh sb="5" eb="6">
      <t>ナラ</t>
    </rPh>
    <rPh sb="7" eb="8">
      <t>ジュン</t>
    </rPh>
    <rPh sb="9" eb="11">
      <t>ジョウホウ</t>
    </rPh>
    <rPh sb="12" eb="14">
      <t>シュトク</t>
    </rPh>
    <rPh sb="19" eb="21">
      <t>ハンエイ</t>
    </rPh>
    <phoneticPr fontId="4"/>
  </si>
  <si>
    <t>エネミープレハブ追加</t>
    <rPh sb="8" eb="10">
      <t>ツイカ</t>
    </rPh>
    <phoneticPr fontId="4"/>
  </si>
  <si>
    <t>ロード時のエネミー配置調整機能追加</t>
    <rPh sb="3" eb="4">
      <t>ジ</t>
    </rPh>
    <rPh sb="9" eb="11">
      <t>ハイチ</t>
    </rPh>
    <rPh sb="11" eb="13">
      <t>チョウセイ</t>
    </rPh>
    <rPh sb="13" eb="15">
      <t>キノウ</t>
    </rPh>
    <rPh sb="15" eb="17">
      <t>ツイカ</t>
    </rPh>
    <phoneticPr fontId="4"/>
  </si>
  <si>
    <t>エネミー攻撃範囲実装</t>
    <rPh sb="4" eb="8">
      <t>コウゲキハンイ</t>
    </rPh>
    <rPh sb="8" eb="10">
      <t>ジッソウ</t>
    </rPh>
    <phoneticPr fontId="4"/>
  </si>
  <si>
    <t>中東</t>
    <rPh sb="0" eb="2">
      <t>ナカヒガシ</t>
    </rPh>
    <phoneticPr fontId="4"/>
  </si>
  <si>
    <t>キャラクター選択時のバグ</t>
    <rPh sb="6" eb="8">
      <t>センタク</t>
    </rPh>
    <rPh sb="8" eb="9">
      <t>ジ</t>
    </rPh>
    <phoneticPr fontId="4"/>
  </si>
  <si>
    <t>A</t>
    <phoneticPr fontId="4"/>
  </si>
  <si>
    <t>ステージ1ストーリー時　ケン出現時のウィンドウがおかしい</t>
    <rPh sb="10" eb="11">
      <t>ジ</t>
    </rPh>
    <rPh sb="14" eb="16">
      <t>シュツゲン</t>
    </rPh>
    <rPh sb="16" eb="17">
      <t>ジ</t>
    </rPh>
    <phoneticPr fontId="4"/>
  </si>
  <si>
    <t>敵味方の移動速度が違う</t>
    <rPh sb="0" eb="3">
      <t>テキミカタ</t>
    </rPh>
    <rPh sb="4" eb="8">
      <t>イドウソクド</t>
    </rPh>
    <rPh sb="9" eb="10">
      <t>チガ</t>
    </rPh>
    <phoneticPr fontId="4"/>
  </si>
  <si>
    <t>タイトル連打すると動作不良</t>
    <rPh sb="4" eb="6">
      <t>レンダ</t>
    </rPh>
    <rPh sb="9" eb="13">
      <t>ドウサフリョウ</t>
    </rPh>
    <phoneticPr fontId="4"/>
  </si>
  <si>
    <t>常時</t>
    <rPh sb="0" eb="2">
      <t>ジョウジ</t>
    </rPh>
    <phoneticPr fontId="4"/>
  </si>
  <si>
    <t>ターン表示もっと長くしたい</t>
    <rPh sb="3" eb="5">
      <t>ヒョウジ</t>
    </rPh>
    <rPh sb="8" eb="9">
      <t>ナガ</t>
    </rPh>
    <phoneticPr fontId="4"/>
  </si>
  <si>
    <t>倒れるアニメが冗長</t>
    <rPh sb="0" eb="1">
      <t>タオ</t>
    </rPh>
    <rPh sb="7" eb="9">
      <t>ジョウチョウ</t>
    </rPh>
    <phoneticPr fontId="4"/>
  </si>
  <si>
    <t>ターン開始時に主人公にカーソルが固定される機能</t>
    <rPh sb="3" eb="6">
      <t>カイシジ</t>
    </rPh>
    <rPh sb="7" eb="10">
      <t>シュジンコウ</t>
    </rPh>
    <rPh sb="16" eb="18">
      <t>コテイ</t>
    </rPh>
    <rPh sb="21" eb="23">
      <t>キノウ</t>
    </rPh>
    <phoneticPr fontId="4"/>
  </si>
  <si>
    <t>名前ウィンドウの位置</t>
    <rPh sb="0" eb="2">
      <t>ナマエ</t>
    </rPh>
    <rPh sb="8" eb="10">
      <t>イチ</t>
    </rPh>
    <phoneticPr fontId="4"/>
  </si>
  <si>
    <t>第3未着手分タスク</t>
    <rPh sb="0" eb="1">
      <t>ダイ</t>
    </rPh>
    <rPh sb="2" eb="5">
      <t>ミチャクシュ</t>
    </rPh>
    <rPh sb="5" eb="6">
      <t>ブン</t>
    </rPh>
    <phoneticPr fontId="4"/>
  </si>
  <si>
    <t>第4バックログ作成</t>
    <rPh sb="0" eb="1">
      <t>ダイ</t>
    </rPh>
    <rPh sb="7" eb="9">
      <t>サクセイ</t>
    </rPh>
    <phoneticPr fontId="4"/>
  </si>
  <si>
    <t>遠藤</t>
    <rPh sb="0" eb="2">
      <t>エンドウ</t>
    </rPh>
    <phoneticPr fontId="4"/>
  </si>
  <si>
    <t>S</t>
    <phoneticPr fontId="4"/>
  </si>
  <si>
    <t>バトルマネージャー修正</t>
    <rPh sb="9" eb="11">
      <t>シュウセイ</t>
    </rPh>
    <phoneticPr fontId="4"/>
  </si>
  <si>
    <t>土橋</t>
    <rPh sb="0" eb="2">
      <t>ドバシ</t>
    </rPh>
    <phoneticPr fontId="4"/>
  </si>
  <si>
    <t>S</t>
    <phoneticPr fontId="4"/>
  </si>
  <si>
    <t>第4追加タスク</t>
    <rPh sb="0" eb="1">
      <t>ダイ</t>
    </rPh>
    <rPh sb="2" eb="4">
      <t>ツイカ</t>
    </rPh>
    <phoneticPr fontId="4"/>
  </si>
  <si>
    <t>バックログきれいにした</t>
    <phoneticPr fontId="4"/>
  </si>
  <si>
    <t>遠藤</t>
    <rPh sb="0" eb="2">
      <t>エンドウ</t>
    </rPh>
    <phoneticPr fontId="4"/>
  </si>
  <si>
    <t>A</t>
    <phoneticPr fontId="4"/>
  </si>
  <si>
    <t>敵からアイテムドロップする機能</t>
    <rPh sb="0" eb="1">
      <t>テキ</t>
    </rPh>
    <rPh sb="13" eb="15">
      <t>キノウ</t>
    </rPh>
    <phoneticPr fontId="4"/>
  </si>
  <si>
    <t>土橋</t>
    <rPh sb="0" eb="2">
      <t>ドバシ</t>
    </rPh>
    <phoneticPr fontId="4"/>
  </si>
  <si>
    <t>分岐クラスチェンジ実装</t>
    <rPh sb="0" eb="2">
      <t>ブンキ</t>
    </rPh>
    <rPh sb="9" eb="11">
      <t>ジッソウ</t>
    </rPh>
    <phoneticPr fontId="4"/>
  </si>
  <si>
    <t>土橋</t>
    <rPh sb="0" eb="2">
      <t>ドバシ</t>
    </rPh>
    <phoneticPr fontId="4"/>
  </si>
  <si>
    <t>B</t>
    <phoneticPr fontId="4"/>
  </si>
  <si>
    <t>齋藤</t>
    <rPh sb="0" eb="2">
      <t>サイトウ</t>
    </rPh>
    <phoneticPr fontId="4"/>
  </si>
  <si>
    <t>敵がアイテムをドロップするかどうか判定</t>
    <rPh sb="0" eb="1">
      <t>テキ</t>
    </rPh>
    <rPh sb="17" eb="19">
      <t>ハンテイ</t>
    </rPh>
    <phoneticPr fontId="4"/>
  </si>
  <si>
    <t>A</t>
    <phoneticPr fontId="4"/>
  </si>
  <si>
    <t>またおかしくなった</t>
    <phoneticPr fontId="4"/>
  </si>
  <si>
    <t>回復アイテム実装</t>
    <rPh sb="0" eb="2">
      <t>カイフク</t>
    </rPh>
    <rPh sb="6" eb="8">
      <t>ジッソウ</t>
    </rPh>
    <phoneticPr fontId="4"/>
  </si>
  <si>
    <t>土橋</t>
    <rPh sb="0" eb="2">
      <t>ドバシ</t>
    </rPh>
    <phoneticPr fontId="4"/>
  </si>
  <si>
    <t>敵ターン後のカーソル位置の主人公固定</t>
    <rPh sb="0" eb="1">
      <t>テキ</t>
    </rPh>
    <rPh sb="4" eb="5">
      <t>ゴ</t>
    </rPh>
    <rPh sb="10" eb="12">
      <t>イチ</t>
    </rPh>
    <rPh sb="13" eb="16">
      <t>シュジンコウ</t>
    </rPh>
    <rPh sb="16" eb="18">
      <t>コテイ</t>
    </rPh>
    <phoneticPr fontId="4"/>
  </si>
  <si>
    <t>ステージクリアの表示バグ(2重に出る)</t>
    <rPh sb="8" eb="10">
      <t>ヒョウジ</t>
    </rPh>
    <rPh sb="14" eb="15">
      <t>ジュウ</t>
    </rPh>
    <rPh sb="16" eb="17">
      <t>デ</t>
    </rPh>
    <phoneticPr fontId="4"/>
  </si>
  <si>
    <t>初期カーソル位置の主人公固定</t>
    <rPh sb="0" eb="2">
      <t>ショキ</t>
    </rPh>
    <rPh sb="6" eb="8">
      <t>イチ</t>
    </rPh>
    <rPh sb="9" eb="12">
      <t>シュジンコウ</t>
    </rPh>
    <rPh sb="12" eb="14">
      <t>コテイ</t>
    </rPh>
    <phoneticPr fontId="4"/>
  </si>
  <si>
    <t>武器アイテムのウィンドウテキスト修正</t>
    <rPh sb="0" eb="2">
      <t>ブキ</t>
    </rPh>
    <rPh sb="16" eb="18">
      <t>シュウセイ</t>
    </rPh>
    <phoneticPr fontId="4"/>
  </si>
  <si>
    <t>中東</t>
    <rPh sb="0" eb="2">
      <t>ナカヒガシ</t>
    </rPh>
    <phoneticPr fontId="4"/>
  </si>
  <si>
    <t>ステータス表示解除後にカーソル消えるバグ</t>
    <rPh sb="5" eb="7">
      <t>ヒョウジ</t>
    </rPh>
    <rPh sb="7" eb="9">
      <t>カイジョ</t>
    </rPh>
    <rPh sb="9" eb="10">
      <t>ゴ</t>
    </rPh>
    <rPh sb="15" eb="16">
      <t>キ</t>
    </rPh>
    <phoneticPr fontId="4"/>
  </si>
  <si>
    <t>ステータス表示中にカーソルが動くバグ</t>
    <rPh sb="5" eb="7">
      <t>ヒョウジ</t>
    </rPh>
    <rPh sb="7" eb="8">
      <t>チュウ</t>
    </rPh>
    <rPh sb="14" eb="15">
      <t>ウゴ</t>
    </rPh>
    <phoneticPr fontId="4"/>
  </si>
  <si>
    <t>齋藤</t>
    <rPh sb="0" eb="2">
      <t>サイトウ</t>
    </rPh>
    <phoneticPr fontId="4"/>
  </si>
  <si>
    <t>穴久保</t>
    <rPh sb="0" eb="3">
      <t>アナクボ</t>
    </rPh>
    <phoneticPr fontId="4"/>
  </si>
  <si>
    <t>デストロイを分かりやすくする</t>
    <rPh sb="6" eb="7">
      <t>ワ</t>
    </rPh>
    <phoneticPr fontId="4"/>
  </si>
  <si>
    <t>水沼</t>
    <rPh sb="0" eb="2">
      <t>ミズヌマ</t>
    </rPh>
    <phoneticPr fontId="4"/>
  </si>
  <si>
    <t>メッセージウィンドウ再修正</t>
    <rPh sb="10" eb="13">
      <t>サイシュウセイ</t>
    </rPh>
    <phoneticPr fontId="4"/>
  </si>
  <si>
    <t>ステータスウィンドウリソース差し替え</t>
    <rPh sb="14" eb="15">
      <t>サ</t>
    </rPh>
    <rPh sb="16" eb="17">
      <t>カ</t>
    </rPh>
    <phoneticPr fontId="4"/>
  </si>
  <si>
    <t>編成画面をループ中に入れる</t>
    <rPh sb="0" eb="4">
      <t>ヘンセイガメン</t>
    </rPh>
    <rPh sb="8" eb="9">
      <t>チュウ</t>
    </rPh>
    <rPh sb="10" eb="11">
      <t>イ</t>
    </rPh>
    <phoneticPr fontId="4"/>
  </si>
  <si>
    <t>セーブ画面をループ中に入れる</t>
    <rPh sb="3" eb="5">
      <t>ガメン</t>
    </rPh>
    <rPh sb="9" eb="10">
      <t>チュウ</t>
    </rPh>
    <rPh sb="11" eb="12">
      <t>イ</t>
    </rPh>
    <phoneticPr fontId="4"/>
  </si>
  <si>
    <t>レベルアップ中に敵ターンに飛ぶのを修正</t>
    <rPh sb="6" eb="7">
      <t>チュウ</t>
    </rPh>
    <rPh sb="8" eb="9">
      <t>テキ</t>
    </rPh>
    <rPh sb="13" eb="14">
      <t>ト</t>
    </rPh>
    <rPh sb="17" eb="19">
      <t>シュウセイ</t>
    </rPh>
    <phoneticPr fontId="4"/>
  </si>
  <si>
    <t>1/23追加タスク</t>
    <rPh sb="4" eb="6">
      <t>ツイカ</t>
    </rPh>
    <phoneticPr fontId="4"/>
  </si>
  <si>
    <t>ゲームオーバーテキスト消す</t>
    <rPh sb="11" eb="12">
      <t>ケ</t>
    </rPh>
    <phoneticPr fontId="4"/>
  </si>
  <si>
    <t>バトル中のシナリオ読込の処理順修正</t>
    <rPh sb="3" eb="4">
      <t>チュウ</t>
    </rPh>
    <rPh sb="9" eb="11">
      <t>ヨミコミ</t>
    </rPh>
    <rPh sb="12" eb="14">
      <t>ショリ</t>
    </rPh>
    <rPh sb="14" eb="15">
      <t>ジュン</t>
    </rPh>
    <rPh sb="15" eb="17">
      <t>シュウセイ</t>
    </rPh>
    <phoneticPr fontId="4"/>
  </si>
  <si>
    <t>マップの地形ごとの移動コスト</t>
    <rPh sb="4" eb="6">
      <t>チケイ</t>
    </rPh>
    <rPh sb="9" eb="11">
      <t>イドウ</t>
    </rPh>
    <phoneticPr fontId="4"/>
  </si>
  <si>
    <t>ステージ2以降のプレイヤーキャラの初期配置</t>
    <rPh sb="5" eb="7">
      <t>イコウ</t>
    </rPh>
    <rPh sb="17" eb="19">
      <t>ショキ</t>
    </rPh>
    <rPh sb="19" eb="21">
      <t>ハイチ</t>
    </rPh>
    <phoneticPr fontId="4"/>
  </si>
  <si>
    <t>準備画面　アイテム交換、倉庫、捨てる</t>
    <rPh sb="0" eb="2">
      <t>ジュンビ</t>
    </rPh>
    <rPh sb="2" eb="4">
      <t>ガメン</t>
    </rPh>
    <rPh sb="9" eb="11">
      <t>コウカン</t>
    </rPh>
    <rPh sb="12" eb="14">
      <t>ソウコ</t>
    </rPh>
    <rPh sb="15" eb="16">
      <t>ス</t>
    </rPh>
    <phoneticPr fontId="4"/>
  </si>
  <si>
    <t>レベルアップ表示方法をウィンドウに変更</t>
    <rPh sb="6" eb="8">
      <t>ヒョウジ</t>
    </rPh>
    <rPh sb="8" eb="10">
      <t>ホウホウ</t>
    </rPh>
    <rPh sb="17" eb="19">
      <t>ヘンコウ</t>
    </rPh>
    <phoneticPr fontId="4"/>
  </si>
  <si>
    <t>行動キャンセル時の歩行アニメーションのバグ</t>
    <rPh sb="0" eb="2">
      <t>コウドウ</t>
    </rPh>
    <rPh sb="7" eb="8">
      <t>ジ</t>
    </rPh>
    <rPh sb="9" eb="11">
      <t>ホコウ</t>
    </rPh>
    <phoneticPr fontId="4"/>
  </si>
  <si>
    <t>持ち物がいっぱいだった時の処理</t>
    <rPh sb="0" eb="1">
      <t>モ</t>
    </rPh>
    <rPh sb="2" eb="3">
      <t>モノ</t>
    </rPh>
    <rPh sb="11" eb="12">
      <t>トキ</t>
    </rPh>
    <rPh sb="13" eb="15">
      <t>ショリ</t>
    </rPh>
    <phoneticPr fontId="4"/>
  </si>
  <si>
    <t>UI戦闘結果ウィンドウの改良</t>
    <rPh sb="2" eb="6">
      <t>セントウケッカ</t>
    </rPh>
    <rPh sb="12" eb="14">
      <t>カイリョウ</t>
    </rPh>
    <phoneticPr fontId="4"/>
  </si>
  <si>
    <t>主人公死んだらゲームオーバーする</t>
    <rPh sb="0" eb="3">
      <t>シュジンコウ</t>
    </rPh>
    <rPh sb="3" eb="4">
      <t>シ</t>
    </rPh>
    <phoneticPr fontId="4"/>
  </si>
  <si>
    <t>タイトル背景修正</t>
    <rPh sb="4" eb="6">
      <t>ハイケイ</t>
    </rPh>
    <rPh sb="6" eb="8">
      <t>シュウセイ</t>
    </rPh>
    <phoneticPr fontId="4"/>
  </si>
  <si>
    <t>チュートリアルマップ作成</t>
    <rPh sb="10" eb="12">
      <t>サクセイ</t>
    </rPh>
    <phoneticPr fontId="4"/>
  </si>
  <si>
    <t>遠藤</t>
    <rPh sb="0" eb="2">
      <t>エンドウ</t>
    </rPh>
    <phoneticPr fontId="4"/>
  </si>
  <si>
    <t>アイテム交換実装</t>
    <rPh sb="4" eb="6">
      <t>コウカン</t>
    </rPh>
    <rPh sb="6" eb="8">
      <t>ジッソウ</t>
    </rPh>
    <phoneticPr fontId="4"/>
  </si>
  <si>
    <t>敵が武器を持つようにする</t>
    <rPh sb="0" eb="1">
      <t>テキ</t>
    </rPh>
    <rPh sb="2" eb="4">
      <t>ブキ</t>
    </rPh>
    <rPh sb="5" eb="6">
      <t>モ</t>
    </rPh>
    <phoneticPr fontId="4"/>
  </si>
  <si>
    <t>齋藤</t>
    <rPh sb="0" eb="2">
      <t>サイトウ</t>
    </rPh>
    <phoneticPr fontId="4"/>
  </si>
  <si>
    <t>土橋</t>
    <rPh sb="0" eb="2">
      <t>ドバシ</t>
    </rPh>
    <phoneticPr fontId="4"/>
  </si>
  <si>
    <t>アイテム渡す実装</t>
    <rPh sb="4" eb="5">
      <t>ワタ</t>
    </rPh>
    <rPh sb="6" eb="8">
      <t>ジッソウ</t>
    </rPh>
    <phoneticPr fontId="4"/>
  </si>
  <si>
    <t>準備画面アイテム渡す</t>
    <rPh sb="0" eb="2">
      <t>ジュンビ</t>
    </rPh>
    <rPh sb="2" eb="4">
      <t>ガメン</t>
    </rPh>
    <rPh sb="8" eb="9">
      <t>ワタ</t>
    </rPh>
    <phoneticPr fontId="4"/>
  </si>
  <si>
    <t>編成画面背景画像</t>
    <rPh sb="0" eb="4">
      <t>ヘンセイガメン</t>
    </rPh>
    <rPh sb="4" eb="8">
      <t>ハイケイガゾウ</t>
    </rPh>
    <phoneticPr fontId="4"/>
  </si>
  <si>
    <t>中東</t>
    <rPh sb="0" eb="2">
      <t>ナカヒガシ</t>
    </rPh>
    <phoneticPr fontId="4"/>
  </si>
  <si>
    <t>水沼</t>
    <rPh sb="0" eb="2">
      <t>ミズヌマ</t>
    </rPh>
    <phoneticPr fontId="4"/>
  </si>
  <si>
    <t>ステージクリアBGM</t>
    <phoneticPr fontId="4"/>
  </si>
  <si>
    <t>エンディングBGM</t>
    <phoneticPr fontId="4"/>
  </si>
  <si>
    <t>遠藤</t>
    <rPh sb="0" eb="2">
      <t>エンドウ</t>
    </rPh>
    <phoneticPr fontId="4"/>
  </si>
  <si>
    <t>ナレーション背景画像 (編成と統一)</t>
    <rPh sb="6" eb="10">
      <t>ハイケイガゾウ</t>
    </rPh>
    <rPh sb="12" eb="14">
      <t>ヘンセイ</t>
    </rPh>
    <rPh sb="15" eb="17">
      <t>トウイツ</t>
    </rPh>
    <phoneticPr fontId="4"/>
  </si>
  <si>
    <t>編成BGM (現状ストーリーと統一)</t>
    <rPh sb="0" eb="2">
      <t>ヘンセイ</t>
    </rPh>
    <rPh sb="7" eb="9">
      <t>ゲンジョウ</t>
    </rPh>
    <rPh sb="15" eb="17">
      <t>トウイツ</t>
    </rPh>
    <phoneticPr fontId="4"/>
  </si>
  <si>
    <t>2/2</t>
    <phoneticPr fontId="4"/>
  </si>
  <si>
    <t>2/9</t>
    <phoneticPr fontId="4"/>
  </si>
  <si>
    <t>2/6</t>
    <phoneticPr fontId="4"/>
  </si>
  <si>
    <t>2/13</t>
    <phoneticPr fontId="4"/>
  </si>
  <si>
    <t>2/16</t>
    <phoneticPr fontId="4"/>
  </si>
  <si>
    <t>2/23</t>
    <phoneticPr fontId="4"/>
  </si>
  <si>
    <t>2/20</t>
    <phoneticPr fontId="4"/>
  </si>
  <si>
    <t>第5追加タスク</t>
    <rPh sb="0" eb="1">
      <t>ダイ</t>
    </rPh>
    <rPh sb="2" eb="4">
      <t>ツイカ</t>
    </rPh>
    <phoneticPr fontId="4"/>
  </si>
  <si>
    <t>キャラクターモデルの初期向き</t>
    <rPh sb="10" eb="12">
      <t>ショキ</t>
    </rPh>
    <rPh sb="12" eb="13">
      <t>ム</t>
    </rPh>
    <phoneticPr fontId="4"/>
  </si>
  <si>
    <t>武器の持ち替え機能</t>
    <rPh sb="0" eb="2">
      <t>ブキ</t>
    </rPh>
    <rPh sb="3" eb="4">
      <t>モ</t>
    </rPh>
    <rPh sb="5" eb="6">
      <t>カ</t>
    </rPh>
    <rPh sb="7" eb="9">
      <t>キノウ</t>
    </rPh>
    <phoneticPr fontId="4"/>
  </si>
  <si>
    <t>中東</t>
    <rPh sb="0" eb="2">
      <t>ナカヒガシ</t>
    </rPh>
    <phoneticPr fontId="4"/>
  </si>
  <si>
    <t>エフェクトバグ修正</t>
    <rPh sb="7" eb="9">
      <t>シュウセイ</t>
    </rPh>
    <phoneticPr fontId="4"/>
  </si>
  <si>
    <t>土橋</t>
    <rPh sb="0" eb="2">
      <t>ドバシ</t>
    </rPh>
    <phoneticPr fontId="4"/>
  </si>
  <si>
    <t>デバッグログ修正</t>
    <rPh sb="6" eb="8">
      <t>シュウセイ</t>
    </rPh>
    <phoneticPr fontId="4"/>
  </si>
  <si>
    <t>水沼</t>
    <rPh sb="0" eb="2">
      <t>ミズヌマ</t>
    </rPh>
    <phoneticPr fontId="4"/>
  </si>
  <si>
    <t>タイトル画面をいい感じにした</t>
    <rPh sb="4" eb="6">
      <t>ガメン</t>
    </rPh>
    <rPh sb="9" eb="10">
      <t>カン</t>
    </rPh>
    <phoneticPr fontId="4"/>
  </si>
  <si>
    <t>武器の反映</t>
    <rPh sb="0" eb="2">
      <t>ブキ</t>
    </rPh>
    <rPh sb="3" eb="5">
      <t>ハンエイ</t>
    </rPh>
    <phoneticPr fontId="4"/>
  </si>
  <si>
    <t>齋藤</t>
    <rPh sb="0" eb="2">
      <t>サイトウ</t>
    </rPh>
    <phoneticPr fontId="4"/>
  </si>
  <si>
    <t>編成画面のセーブの方作り</t>
    <rPh sb="0" eb="4">
      <t>ヘンセイガメン</t>
    </rPh>
    <rPh sb="9" eb="10">
      <t>カタ</t>
    </rPh>
    <rPh sb="10" eb="11">
      <t>ツク</t>
    </rPh>
    <phoneticPr fontId="4"/>
  </si>
  <si>
    <t>穴久保</t>
    <rPh sb="0" eb="3">
      <t>アナクボ</t>
    </rPh>
    <phoneticPr fontId="4"/>
  </si>
  <si>
    <t>敵の経路探索修正</t>
    <rPh sb="0" eb="1">
      <t>テキ</t>
    </rPh>
    <rPh sb="2" eb="4">
      <t>ケイロ</t>
    </rPh>
    <rPh sb="4" eb="6">
      <t>タンサク</t>
    </rPh>
    <rPh sb="6" eb="8">
      <t>シュウセイ</t>
    </rPh>
    <phoneticPr fontId="4"/>
  </si>
  <si>
    <t>中東</t>
    <rPh sb="0" eb="2">
      <t>ナカヒガシ</t>
    </rPh>
    <phoneticPr fontId="4"/>
  </si>
  <si>
    <t>アニメーションを滑らかにした</t>
    <rPh sb="8" eb="9">
      <t>ナメ</t>
    </rPh>
    <phoneticPr fontId="4"/>
  </si>
  <si>
    <t>攻撃範囲修正</t>
    <rPh sb="0" eb="2">
      <t>コウゲキ</t>
    </rPh>
    <rPh sb="2" eb="4">
      <t>ハンイ</t>
    </rPh>
    <rPh sb="4" eb="6">
      <t>シュウセイ</t>
    </rPh>
    <phoneticPr fontId="4"/>
  </si>
  <si>
    <t>スキルが最初から全部見えてる</t>
    <phoneticPr fontId="4"/>
  </si>
  <si>
    <t>スキルの効果が明示されてないから分かりにくい</t>
    <phoneticPr fontId="4"/>
  </si>
  <si>
    <t>初期だと何も装備してない判定になり、表示上の攻撃力が低くなる</t>
    <rPh sb="0" eb="2">
      <t>ショキ</t>
    </rPh>
    <rPh sb="18" eb="20">
      <t>ヒョウジ</t>
    </rPh>
    <rPh sb="20" eb="21">
      <t>ジョウ</t>
    </rPh>
    <phoneticPr fontId="4"/>
  </si>
  <si>
    <t>編成画面でキャラのステータス開いた時の右下謎のウィンドウ</t>
    <phoneticPr fontId="4"/>
  </si>
  <si>
    <t>SE全面的に差し替え</t>
    <phoneticPr fontId="4"/>
  </si>
  <si>
    <t>SE差し替え</t>
    <rPh sb="2" eb="3">
      <t>サ</t>
    </rPh>
    <rPh sb="4" eb="5">
      <t>カ</t>
    </rPh>
    <phoneticPr fontId="4"/>
  </si>
  <si>
    <t>ジェーコブの顔グラ</t>
    <phoneticPr fontId="4"/>
  </si>
  <si>
    <t>文字が中央揃えじゃないのが多々ある</t>
    <rPh sb="0" eb="2">
      <t>モジ</t>
    </rPh>
    <rPh sb="3" eb="6">
      <t>チュウオウゾロ</t>
    </rPh>
    <rPh sb="13" eb="15">
      <t>タタ</t>
    </rPh>
    <phoneticPr fontId="4"/>
  </si>
  <si>
    <t>レベルの文字が消えてる</t>
    <rPh sb="4" eb="6">
      <t>モジ</t>
    </rPh>
    <rPh sb="7" eb="8">
      <t>キ</t>
    </rPh>
    <phoneticPr fontId="4"/>
  </si>
  <si>
    <t>編成してないキャラの残像問題</t>
    <rPh sb="0" eb="2">
      <t>ヘンセイ</t>
    </rPh>
    <rPh sb="10" eb="12">
      <t>ザンゾウ</t>
    </rPh>
    <rPh sb="12" eb="14">
      <t>モンダイ</t>
    </rPh>
    <phoneticPr fontId="4"/>
  </si>
  <si>
    <t>アニメーションタイミング</t>
    <phoneticPr fontId="4"/>
  </si>
  <si>
    <t>ケンがザコすぎる</t>
    <phoneticPr fontId="4"/>
  </si>
  <si>
    <t>ここまで直すべき仕様系</t>
    <rPh sb="4" eb="5">
      <t>ナオ</t>
    </rPh>
    <rPh sb="8" eb="10">
      <t>シヨウ</t>
    </rPh>
    <rPh sb="10" eb="11">
      <t>ケイ</t>
    </rPh>
    <phoneticPr fontId="4"/>
  </si>
  <si>
    <t>ここまでバグ</t>
    <phoneticPr fontId="4"/>
  </si>
  <si>
    <t>拳系の武器の2回攻撃技が消えてる</t>
    <rPh sb="0" eb="1">
      <t>コブシ</t>
    </rPh>
    <rPh sb="1" eb="2">
      <t>ケイ</t>
    </rPh>
    <rPh sb="3" eb="5">
      <t>ブキ</t>
    </rPh>
    <rPh sb="7" eb="8">
      <t>カイ</t>
    </rPh>
    <rPh sb="8" eb="10">
      <t>コウゲキ</t>
    </rPh>
    <rPh sb="10" eb="11">
      <t>ワザ</t>
    </rPh>
    <rPh sb="12" eb="13">
      <t>キ</t>
    </rPh>
    <phoneticPr fontId="4"/>
  </si>
  <si>
    <t>敵マーセナリーが強い</t>
    <rPh sb="0" eb="1">
      <t>テキ</t>
    </rPh>
    <rPh sb="8" eb="9">
      <t>ツヨ</t>
    </rPh>
    <phoneticPr fontId="4"/>
  </si>
  <si>
    <t>ゲイリーとジェーコブだけでなんとかなる</t>
    <phoneticPr fontId="4"/>
  </si>
  <si>
    <t>ここまでゲームバランス問題</t>
    <rPh sb="11" eb="13">
      <t>モンダイ</t>
    </rPh>
    <phoneticPr fontId="4"/>
  </si>
  <si>
    <t>ガンナーが2発で死ぬ、封印ハード/新暗黒H5くらい</t>
    <rPh sb="6" eb="7">
      <t>ハツ</t>
    </rPh>
    <rPh sb="8" eb="9">
      <t>シ</t>
    </rPh>
    <rPh sb="11" eb="13">
      <t>フウイン</t>
    </rPh>
    <rPh sb="17" eb="20">
      <t>シンアンコク</t>
    </rPh>
    <phoneticPr fontId="4"/>
  </si>
  <si>
    <t>選択してない文字の色が暗すぎる</t>
    <rPh sb="11" eb="12">
      <t>クラ</t>
    </rPh>
    <phoneticPr fontId="4"/>
  </si>
  <si>
    <t>統一しよう！</t>
    <rPh sb="0" eb="2">
      <t>トウイツ</t>
    </rPh>
    <phoneticPr fontId="4"/>
  </si>
  <si>
    <t>交換とかして所持アイテムが無くなると止まる</t>
    <rPh sb="0" eb="2">
      <t>コウカン</t>
    </rPh>
    <rPh sb="6" eb="8">
      <t>ショジ</t>
    </rPh>
    <rPh sb="13" eb="14">
      <t>ナ</t>
    </rPh>
    <rPh sb="18" eb="19">
      <t>ト</t>
    </rPh>
    <phoneticPr fontId="4"/>
  </si>
  <si>
    <t>というかファイターがくっそ弱い</t>
    <rPh sb="13" eb="14">
      <t>ヨワ</t>
    </rPh>
    <phoneticPr fontId="4"/>
  </si>
  <si>
    <t>味方HPゲージの文字がでかすぎる</t>
    <phoneticPr fontId="4"/>
  </si>
  <si>
    <t>烈火とか参考にして直すべき</t>
    <rPh sb="0" eb="2">
      <t>レッカ</t>
    </rPh>
    <rPh sb="4" eb="6">
      <t>サンコウ</t>
    </rPh>
    <rPh sb="9" eb="10">
      <t>ナオ</t>
    </rPh>
    <phoneticPr fontId="4"/>
  </si>
  <si>
    <t>もうちょい明るくて良い</t>
    <rPh sb="5" eb="6">
      <t>アカ</t>
    </rPh>
    <rPh sb="9" eb="10">
      <t>イ</t>
    </rPh>
    <phoneticPr fontId="4"/>
  </si>
  <si>
    <t>攻撃範囲最初だけ表示されない</t>
    <rPh sb="0" eb="4">
      <t>コウゲキハンイ</t>
    </rPh>
    <rPh sb="4" eb="6">
      <t>サイショ</t>
    </rPh>
    <rPh sb="8" eb="10">
      <t>ヒョウジ</t>
    </rPh>
    <phoneticPr fontId="4"/>
  </si>
  <si>
    <t>展示用データ作成</t>
    <rPh sb="0" eb="3">
      <t>テンジヨウ</t>
    </rPh>
    <rPh sb="6" eb="8">
      <t>サクセイ</t>
    </rPh>
    <phoneticPr fontId="4"/>
  </si>
  <si>
    <t>水沼</t>
    <rPh sb="0" eb="2">
      <t>ミズヌマ</t>
    </rPh>
    <phoneticPr fontId="4"/>
  </si>
  <si>
    <t>遠藤</t>
    <rPh sb="0" eb="2">
      <t>エンドウ</t>
    </rPh>
    <phoneticPr fontId="4"/>
  </si>
  <si>
    <t>キャラが2ページ以上になった時スクロールに問題アリ</t>
    <rPh sb="8" eb="10">
      <t>イジョウ</t>
    </rPh>
    <rPh sb="14" eb="15">
      <t>トキ</t>
    </rPh>
    <rPh sb="21" eb="23">
      <t>モンダイ</t>
    </rPh>
    <phoneticPr fontId="4"/>
  </si>
  <si>
    <t>リソース差し替え　UI</t>
    <rPh sb="4" eb="5">
      <t>サ</t>
    </rPh>
    <rPh sb="6" eb="7">
      <t>カ</t>
    </rPh>
    <phoneticPr fontId="4"/>
  </si>
  <si>
    <t>編成画面整理</t>
    <rPh sb="0" eb="4">
      <t>ヘンセイガメン</t>
    </rPh>
    <rPh sb="4" eb="6">
      <t>セイリ</t>
    </rPh>
    <phoneticPr fontId="4"/>
  </si>
  <si>
    <t>遠藤</t>
    <rPh sb="0" eb="2">
      <t>エンドウ</t>
    </rPh>
    <phoneticPr fontId="4"/>
  </si>
  <si>
    <t>アイテム管理からステータス翔べない</t>
    <rPh sb="4" eb="6">
      <t>カンリ</t>
    </rPh>
    <rPh sb="13" eb="14">
      <t>ト</t>
    </rPh>
    <phoneticPr fontId="4"/>
  </si>
  <si>
    <t>レベアップでステ上がりすぎるとはみ出る</t>
    <rPh sb="8" eb="9">
      <t>ア</t>
    </rPh>
    <rPh sb="17" eb="18">
      <t>デ</t>
    </rPh>
    <phoneticPr fontId="4"/>
  </si>
  <si>
    <t>第1章とTurnのプレハブ分ける</t>
    <rPh sb="0" eb="1">
      <t>ダイ</t>
    </rPh>
    <rPh sb="2" eb="3">
      <t>ショウ</t>
    </rPh>
    <rPh sb="13" eb="14">
      <t>ワ</t>
    </rPh>
    <phoneticPr fontId="4"/>
  </si>
  <si>
    <t>編成画面統一</t>
    <rPh sb="0" eb="4">
      <t>ヘンセイガメン</t>
    </rPh>
    <rPh sb="4" eb="6">
      <t>トウイツ</t>
    </rPh>
    <phoneticPr fontId="4"/>
  </si>
  <si>
    <t>マップ上のステ画面でLVとかが反映されてない</t>
    <rPh sb="3" eb="4">
      <t>ジョウ</t>
    </rPh>
    <rPh sb="7" eb="9">
      <t>ガメン</t>
    </rPh>
    <rPh sb="15" eb="17">
      <t>ハンエイ</t>
    </rPh>
    <phoneticPr fontId="4"/>
  </si>
  <si>
    <t>編成画面→マップを見るからだと9でステータス開けない</t>
    <rPh sb="0" eb="2">
      <t>ヘンセイ</t>
    </rPh>
    <rPh sb="2" eb="4">
      <t>ガメン</t>
    </rPh>
    <rPh sb="9" eb="10">
      <t>ミ</t>
    </rPh>
    <rPh sb="22" eb="23">
      <t>ヒラ</t>
    </rPh>
    <phoneticPr fontId="4"/>
  </si>
  <si>
    <t>マップ上メニュー画面の整理</t>
    <rPh sb="3" eb="4">
      <t>ジョウ</t>
    </rPh>
    <rPh sb="8" eb="10">
      <t>ガメン</t>
    </rPh>
    <rPh sb="11" eb="13">
      <t>セイリ</t>
    </rPh>
    <phoneticPr fontId="4"/>
  </si>
  <si>
    <t>マップ上メニューで設定からBGM音量いじろうとするとキャンセルができない？</t>
    <rPh sb="3" eb="4">
      <t>ジョウ</t>
    </rPh>
    <rPh sb="9" eb="11">
      <t>セッテイ</t>
    </rPh>
    <rPh sb="16" eb="18">
      <t>オンリョウ</t>
    </rPh>
    <phoneticPr fontId="4"/>
  </si>
  <si>
    <t>編成画面　初回でのチラツキ</t>
    <rPh sb="0" eb="4">
      <t>ヘンセイガメン</t>
    </rPh>
    <rPh sb="5" eb="7">
      <t>ショカイ</t>
    </rPh>
    <phoneticPr fontId="4"/>
  </si>
  <si>
    <t>マップ上のステ画面きれいにする</t>
    <rPh sb="3" eb="4">
      <t>ジョウ</t>
    </rPh>
    <rPh sb="7" eb="9">
      <t>ガメン</t>
    </rPh>
    <phoneticPr fontId="4"/>
  </si>
  <si>
    <t>セーブデータ更新</t>
    <rPh sb="6" eb="8">
      <t>コウシン</t>
    </rPh>
    <phoneticPr fontId="4"/>
  </si>
  <si>
    <t>水沼</t>
    <rPh sb="0" eb="2">
      <t>ミズヌマ</t>
    </rPh>
    <phoneticPr fontId="4"/>
  </si>
  <si>
    <t>遠藤</t>
    <rPh sb="0" eb="2">
      <t>エンドウ</t>
    </rPh>
    <phoneticPr fontId="4"/>
  </si>
  <si>
    <t>編成画面でカーソル動かない</t>
    <rPh sb="0" eb="4">
      <t>ヘンセイガメン</t>
    </rPh>
    <rPh sb="9" eb="10">
      <t>ウゴ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</si>
</sst>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"/>
    <numFmt numFmtId="177" formatCode="0_ "/>
  </numFmts>
  <fonts count="1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40"/>
      <name val="ＭＳ Ｐゴシック"/>
      <family val="3"/>
      <charset val="128"/>
    </font>
    <font>
      <b/>
      <sz val="10"/>
      <color indexed="1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10"/>
      <color indexed="8"/>
      <name val="Verdana"/>
      <family val="2"/>
    </font>
    <font>
      <b/>
      <sz val="10"/>
      <color indexed="8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/>
  </cellStyleXfs>
  <cellXfs count="10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Protection="1">
      <alignment vertical="center"/>
      <protection locked="0"/>
    </xf>
    <xf numFmtId="176" fontId="5" fillId="0" borderId="1" xfId="0" applyNumberFormat="1" applyFont="1" applyBorder="1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vertical="center"/>
      <protection locked="0"/>
    </xf>
    <xf numFmtId="0" fontId="2" fillId="0" borderId="0" xfId="1" applyBorder="1" applyAlignment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NumberFormat="1" applyAlignment="1" applyProtection="1">
      <alignment horizontal="center" vertical="center"/>
      <protection locked="0"/>
    </xf>
    <xf numFmtId="0" fontId="0" fillId="0" borderId="1" xfId="0" applyNumberFormat="1" applyBorder="1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</xf>
    <xf numFmtId="0" fontId="0" fillId="2" borderId="1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 applyProtection="1">
      <alignment horizontal="center" vertical="center"/>
    </xf>
    <xf numFmtId="0" fontId="5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" xfId="0" applyNumberFormat="1" applyFont="1" applyBorder="1" applyAlignment="1" applyProtection="1">
      <alignment horizontal="center" vertical="center"/>
      <protection locked="0"/>
    </xf>
    <xf numFmtId="0" fontId="6" fillId="0" borderId="1" xfId="1" applyNumberFormat="1" applyFont="1" applyFill="1" applyBorder="1" applyAlignment="1" applyProtection="1">
      <alignment horizontal="center" vertical="center"/>
    </xf>
    <xf numFmtId="0" fontId="7" fillId="0" borderId="1" xfId="1" applyNumberFormat="1" applyFont="1" applyFill="1" applyBorder="1" applyAlignment="1" applyProtection="1">
      <alignment horizontal="center" vertical="center"/>
    </xf>
    <xf numFmtId="0" fontId="5" fillId="0" borderId="1" xfId="1" applyNumberFormat="1" applyFont="1" applyFill="1" applyBorder="1" applyAlignment="1" applyProtection="1">
      <alignment horizontal="center" vertical="center"/>
      <protection locked="0"/>
    </xf>
    <xf numFmtId="49" fontId="3" fillId="3" borderId="1" xfId="1" applyNumberFormat="1" applyFont="1" applyFill="1" applyBorder="1" applyAlignment="1" applyProtection="1">
      <alignment horizontal="center" vertical="center"/>
    </xf>
    <xf numFmtId="0" fontId="5" fillId="0" borderId="0" xfId="2" applyNumberFormat="1" applyFont="1" applyBorder="1" applyAlignment="1" applyProtection="1">
      <alignment vertical="center"/>
      <protection locked="0"/>
    </xf>
    <xf numFmtId="0" fontId="1" fillId="0" borderId="0" xfId="2" applyBorder="1" applyAlignment="1" applyProtection="1">
      <alignment vertical="center"/>
      <protection locked="0"/>
    </xf>
    <xf numFmtId="0" fontId="10" fillId="3" borderId="2" xfId="3" applyFont="1" applyFill="1" applyBorder="1"/>
    <xf numFmtId="0" fontId="11" fillId="3" borderId="2" xfId="3" applyFont="1" applyFill="1" applyBorder="1"/>
    <xf numFmtId="0" fontId="1" fillId="0" borderId="0" xfId="3"/>
    <xf numFmtId="0" fontId="11" fillId="3" borderId="3" xfId="3" applyFont="1" applyFill="1" applyBorder="1"/>
    <xf numFmtId="0" fontId="11" fillId="3" borderId="4" xfId="3" applyFont="1" applyFill="1" applyBorder="1"/>
    <xf numFmtId="0" fontId="11" fillId="3" borderId="5" xfId="3" applyFont="1" applyFill="1" applyBorder="1"/>
    <xf numFmtId="0" fontId="1" fillId="0" borderId="2" xfId="3" applyBorder="1"/>
    <xf numFmtId="14" fontId="1" fillId="0" borderId="2" xfId="3" applyNumberFormat="1" applyBorder="1"/>
    <xf numFmtId="0" fontId="5" fillId="0" borderId="6" xfId="3" applyFont="1" applyBorder="1"/>
    <xf numFmtId="0" fontId="5" fillId="0" borderId="7" xfId="3" applyFont="1" applyBorder="1"/>
    <xf numFmtId="0" fontId="5" fillId="0" borderId="8" xfId="3" applyFont="1" applyBorder="1"/>
    <xf numFmtId="0" fontId="5" fillId="0" borderId="7" xfId="3" applyFont="1" applyFill="1" applyBorder="1"/>
    <xf numFmtId="0" fontId="1" fillId="0" borderId="2" xfId="3" applyBorder="1" applyAlignment="1">
      <alignment wrapText="1"/>
    </xf>
    <xf numFmtId="0" fontId="5" fillId="0" borderId="9" xfId="3" applyFont="1" applyBorder="1"/>
    <xf numFmtId="0" fontId="5" fillId="0" borderId="10" xfId="3" applyFont="1" applyBorder="1"/>
    <xf numFmtId="0" fontId="5" fillId="0" borderId="11" xfId="3" applyFont="1" applyBorder="1"/>
    <xf numFmtId="49" fontId="12" fillId="3" borderId="1" xfId="1" applyNumberFormat="1" applyFont="1" applyFill="1" applyBorder="1" applyAlignment="1" applyProtection="1">
      <alignment horizontal="center" vertical="center"/>
    </xf>
    <xf numFmtId="0" fontId="13" fillId="4" borderId="1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 applyProtection="1">
      <alignment horizontal="center" vertical="center"/>
    </xf>
    <xf numFmtId="176" fontId="5" fillId="4" borderId="1" xfId="0" applyNumberFormat="1" applyFont="1" applyFill="1" applyBorder="1" applyAlignment="1" applyProtection="1">
      <alignment horizontal="center" vertical="center"/>
      <protection locked="0"/>
    </xf>
    <xf numFmtId="0" fontId="5" fillId="4" borderId="1" xfId="0" applyNumberFormat="1" applyFont="1" applyFill="1" applyBorder="1" applyAlignment="1" applyProtection="1">
      <alignment horizontal="center" vertical="center"/>
      <protection locked="0"/>
    </xf>
    <xf numFmtId="0" fontId="5" fillId="4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5" fillId="0" borderId="0" xfId="0" applyFont="1" applyProtection="1">
      <alignment vertical="center"/>
      <protection locked="0"/>
    </xf>
    <xf numFmtId="0" fontId="5" fillId="5" borderId="1" xfId="0" applyFont="1" applyFill="1" applyBorder="1" applyAlignment="1" applyProtection="1">
      <alignment horizontal="center" vertical="center"/>
      <protection locked="0"/>
    </xf>
    <xf numFmtId="0" fontId="5" fillId="5" borderId="1" xfId="0" applyFont="1" applyFill="1" applyBorder="1" applyAlignment="1" applyProtection="1">
      <alignment horizontal="center" vertical="center"/>
    </xf>
    <xf numFmtId="176" fontId="5" fillId="5" borderId="1" xfId="0" applyNumberFormat="1" applyFont="1" applyFill="1" applyBorder="1" applyAlignment="1" applyProtection="1">
      <alignment horizontal="center" vertical="center"/>
      <protection locked="0"/>
    </xf>
    <xf numFmtId="0" fontId="5" fillId="5" borderId="1" xfId="0" applyNumberFormat="1" applyFont="1" applyFill="1" applyBorder="1" applyAlignment="1" applyProtection="1">
      <alignment horizontal="center" vertical="center"/>
      <protection locked="0"/>
    </xf>
    <xf numFmtId="0" fontId="5" fillId="5" borderId="1" xfId="1" applyNumberFormat="1" applyFont="1" applyFill="1" applyBorder="1" applyAlignment="1" applyProtection="1">
      <alignment horizontal="center" vertical="center"/>
      <protection locked="0"/>
    </xf>
    <xf numFmtId="0" fontId="13" fillId="5" borderId="1" xfId="0" applyFont="1" applyFill="1" applyBorder="1" applyAlignment="1" applyProtection="1">
      <alignment horizontal="center" vertical="center"/>
      <protection locked="0"/>
    </xf>
    <xf numFmtId="0" fontId="13" fillId="6" borderId="1" xfId="0" applyFont="1" applyFill="1" applyBorder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/>
    </xf>
    <xf numFmtId="176" fontId="5" fillId="6" borderId="1" xfId="0" applyNumberFormat="1" applyFont="1" applyFill="1" applyBorder="1" applyAlignment="1" applyProtection="1">
      <alignment horizontal="center" vertical="center"/>
      <protection locked="0"/>
    </xf>
    <xf numFmtId="0" fontId="5" fillId="6" borderId="1" xfId="0" applyNumberFormat="1" applyFont="1" applyFill="1" applyBorder="1" applyAlignment="1" applyProtection="1">
      <alignment horizontal="center" vertical="center"/>
      <protection locked="0"/>
    </xf>
    <xf numFmtId="0" fontId="5" fillId="6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13" xfId="0" applyFont="1" applyBorder="1" applyAlignment="1" applyProtection="1">
      <alignment horizontal="center" vertical="center"/>
      <protection locked="0"/>
    </xf>
    <xf numFmtId="0" fontId="14" fillId="6" borderId="1" xfId="0" applyFont="1" applyFill="1" applyBorder="1" applyAlignment="1" applyProtection="1">
      <alignment horizontal="center" vertical="center"/>
      <protection locked="0"/>
    </xf>
    <xf numFmtId="0" fontId="14" fillId="7" borderId="1" xfId="0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 applyProtection="1">
      <alignment horizontal="center" vertical="center"/>
    </xf>
    <xf numFmtId="176" fontId="5" fillId="7" borderId="1" xfId="0" applyNumberFormat="1" applyFont="1" applyFill="1" applyBorder="1" applyAlignment="1" applyProtection="1">
      <alignment horizontal="center" vertical="center"/>
      <protection locked="0"/>
    </xf>
    <xf numFmtId="0" fontId="5" fillId="7" borderId="1" xfId="0" applyNumberFormat="1" applyFont="1" applyFill="1" applyBorder="1" applyAlignment="1" applyProtection="1">
      <alignment horizontal="center" vertical="center"/>
      <protection locked="0"/>
    </xf>
    <xf numFmtId="0" fontId="5" fillId="7" borderId="1" xfId="1" applyNumberFormat="1" applyFont="1" applyFill="1" applyBorder="1" applyAlignment="1" applyProtection="1">
      <alignment horizontal="center" vertical="center"/>
      <protection locked="0"/>
    </xf>
    <xf numFmtId="0" fontId="1" fillId="0" borderId="0" xfId="1" applyFont="1" applyFill="1" applyBorder="1" applyAlignment="1" applyProtection="1">
      <alignment vertical="center"/>
    </xf>
    <xf numFmtId="49" fontId="3" fillId="3" borderId="15" xfId="1" applyNumberFormat="1" applyFont="1" applyFill="1" applyBorder="1" applyAlignment="1" applyProtection="1">
      <alignment horizontal="center" vertical="center"/>
    </xf>
    <xf numFmtId="176" fontId="14" fillId="6" borderId="1" xfId="0" applyNumberFormat="1" applyFont="1" applyFill="1" applyBorder="1" applyAlignment="1" applyProtection="1">
      <alignment horizontal="center" vertical="center"/>
      <protection locked="0"/>
    </xf>
    <xf numFmtId="0" fontId="14" fillId="6" borderId="1" xfId="0" applyNumberFormat="1" applyFont="1" applyFill="1" applyBorder="1" applyAlignment="1" applyProtection="1">
      <alignment horizontal="center" vertical="center"/>
      <protection locked="0"/>
    </xf>
    <xf numFmtId="0" fontId="14" fillId="6" borderId="1" xfId="1" applyNumberFormat="1" applyFont="1" applyFill="1" applyBorder="1" applyAlignment="1" applyProtection="1">
      <alignment horizontal="center" vertical="center"/>
      <protection locked="0"/>
    </xf>
    <xf numFmtId="0" fontId="14" fillId="0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center" vertical="center"/>
    </xf>
    <xf numFmtId="176" fontId="5" fillId="0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 applyProtection="1">
      <alignment horizontal="center" vertical="center"/>
      <protection locked="0"/>
    </xf>
    <xf numFmtId="0" fontId="16" fillId="8" borderId="1" xfId="0" applyFont="1" applyFill="1" applyBorder="1" applyAlignment="1" applyProtection="1">
      <alignment horizontal="center" vertical="center"/>
      <protection locked="0"/>
    </xf>
    <xf numFmtId="0" fontId="14" fillId="8" borderId="1" xfId="0" applyFont="1" applyFill="1" applyBorder="1" applyAlignment="1" applyProtection="1">
      <alignment horizontal="center" vertical="center"/>
      <protection locked="0"/>
    </xf>
    <xf numFmtId="0" fontId="13" fillId="8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vertical="center"/>
      <protection locked="0"/>
    </xf>
    <xf numFmtId="0" fontId="17" fillId="4" borderId="1" xfId="0" applyFont="1" applyFill="1" applyBorder="1" applyAlignment="1" applyProtection="1">
      <alignment horizontal="center" vertical="center"/>
      <protection locked="0"/>
    </xf>
    <xf numFmtId="176" fontId="14" fillId="0" borderId="1" xfId="0" applyNumberFormat="1" applyFont="1" applyFill="1" applyBorder="1" applyAlignment="1" applyProtection="1">
      <alignment horizontal="center" vertical="center"/>
      <protection locked="0"/>
    </xf>
    <xf numFmtId="0" fontId="14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2" xfId="3" applyFont="1" applyBorder="1"/>
    <xf numFmtId="0" fontId="0" fillId="0" borderId="2" xfId="3" applyFont="1" applyBorder="1" applyAlignment="1">
      <alignment wrapText="1"/>
    </xf>
    <xf numFmtId="0" fontId="13" fillId="0" borderId="1" xfId="0" applyFont="1" applyFill="1" applyBorder="1" applyAlignment="1" applyProtection="1">
      <alignment horizontal="center" vertical="center"/>
      <protection locked="0"/>
    </xf>
    <xf numFmtId="0" fontId="0" fillId="0" borderId="0" xfId="3" applyFont="1"/>
    <xf numFmtId="56" fontId="0" fillId="0" borderId="2" xfId="3" applyNumberFormat="1" applyFont="1" applyBorder="1"/>
    <xf numFmtId="0" fontId="1" fillId="0" borderId="2" xfId="3" applyFont="1" applyBorder="1"/>
    <xf numFmtId="0" fontId="1" fillId="2" borderId="15" xfId="1" applyFont="1" applyFill="1" applyBorder="1" applyAlignment="1" applyProtection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vertical="center"/>
    </xf>
    <xf numFmtId="0" fontId="0" fillId="0" borderId="1" xfId="0" applyBorder="1" applyAlignment="1" applyProtection="1">
      <alignment vertical="center"/>
    </xf>
    <xf numFmtId="176" fontId="0" fillId="2" borderId="1" xfId="0" applyNumberFormat="1" applyFill="1" applyBorder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2" borderId="16" xfId="1" applyFont="1" applyFill="1" applyBorder="1" applyAlignment="1" applyProtection="1">
      <alignment horizontal="center" vertical="center"/>
    </xf>
    <xf numFmtId="0" fontId="1" fillId="2" borderId="17" xfId="1" applyFont="1" applyFill="1" applyBorder="1" applyAlignment="1" applyProtection="1">
      <alignment horizontal="center" vertical="center"/>
    </xf>
    <xf numFmtId="0" fontId="0" fillId="2" borderId="13" xfId="0" applyFill="1" applyBorder="1" applyAlignment="1" applyProtection="1">
      <alignment horizontal="center" vertical="center"/>
    </xf>
    <xf numFmtId="0" fontId="0" fillId="2" borderId="12" xfId="0" applyFill="1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1" fillId="2" borderId="1" xfId="1" applyFont="1" applyFill="1" applyBorder="1" applyAlignment="1" applyProtection="1">
      <alignment horizontal="center" vertical="center"/>
    </xf>
  </cellXfs>
  <cellStyles count="4">
    <cellStyle name="標準" xfId="0" builtinId="0"/>
    <cellStyle name="標準_チーム編成" xfId="1"/>
    <cellStyle name="標準_チーム編成_スプリントバックログ（第４）" xfId="2"/>
    <cellStyle name="標準_バグシート" xfId="3"/>
  </cellStyles>
  <dxfs count="888">
    <dxf>
      <font>
        <condense val="0"/>
        <extend val="0"/>
        <color auto="1"/>
      </font>
      <fill>
        <patternFill patternType="solid">
          <fgColor indexed="45"/>
          <bgColor indexed="44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auto="1"/>
      </font>
      <fill>
        <patternFill patternType="solid">
          <fgColor indexed="9"/>
          <bgColor indexed="43"/>
        </patternFill>
      </fill>
    </dxf>
    <dxf>
      <font>
        <condense val="0"/>
        <extend val="0"/>
        <color auto="1"/>
      </font>
      <fill>
        <patternFill patternType="solid">
          <fgColor indexed="45"/>
          <bgColor indexed="44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auto="1"/>
      </font>
      <fill>
        <patternFill patternType="solid">
          <fgColor indexed="9"/>
          <bgColor indexed="43"/>
        </patternFill>
      </fill>
    </dxf>
    <dxf>
      <font>
        <condense val="0"/>
        <extend val="0"/>
        <color auto="1"/>
      </font>
      <fill>
        <patternFill patternType="solid">
          <fgColor indexed="45"/>
          <bgColor indexed="44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auto="1"/>
      </font>
      <fill>
        <patternFill patternType="solid">
          <fgColor indexed="9"/>
          <bgColor indexed="43"/>
        </patternFill>
      </fill>
    </dxf>
    <dxf>
      <font>
        <condense val="0"/>
        <extend val="0"/>
        <color auto="1"/>
      </font>
      <fill>
        <patternFill patternType="solid">
          <fgColor indexed="45"/>
          <bgColor indexed="44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auto="1"/>
      </font>
      <fill>
        <patternFill patternType="solid">
          <fgColor indexed="9"/>
          <bgColor indexed="43"/>
        </patternFill>
      </fill>
    </dxf>
    <dxf>
      <font>
        <condense val="0"/>
        <extend val="0"/>
        <color auto="1"/>
      </font>
      <fill>
        <patternFill patternType="solid">
          <fgColor indexed="45"/>
          <bgColor indexed="44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auto="1"/>
      </font>
      <fill>
        <patternFill patternType="solid">
          <fgColor indexed="9"/>
          <bgColor indexed="43"/>
        </patternFill>
      </fill>
    </dxf>
    <dxf>
      <font>
        <condense val="0"/>
        <extend val="0"/>
        <color auto="1"/>
      </font>
      <fill>
        <patternFill patternType="solid">
          <fgColor indexed="45"/>
          <bgColor indexed="44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auto="1"/>
      </font>
      <fill>
        <patternFill patternType="solid">
          <fgColor indexed="9"/>
          <bgColor indexed="43"/>
        </patternFill>
      </fill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1400" b="0" i="0" u="none" strike="noStrike" baseline="0">
                <a:solidFill>
                  <a:srgbClr val="800000"/>
                </a:solidFill>
                <a:latin typeface="HGS創英角ｺﾞｼｯｸUB"/>
                <a:ea typeface="HGS創英角ｺﾞｼｯｸUB"/>
                <a:cs typeface="HGS創英角ｺﾞｼｯｸUB"/>
              </a:defRPr>
            </a:pPr>
            <a:r>
              <a:rPr lang="ja-JP" altLang="en-US"/>
              <a:t>バーンダウンチャート</a:t>
            </a:r>
          </a:p>
        </c:rich>
      </c:tx>
      <c:layout>
        <c:manualLayout>
          <c:xMode val="edge"/>
          <c:yMode val="edge"/>
          <c:x val="0.34829753865906077"/>
          <c:y val="3.0303030303030304E-2"/>
        </c:manualLayout>
      </c:layout>
      <c:overlay val="0"/>
      <c:spPr>
        <a:solidFill>
          <a:srgbClr val="FFFFFF"/>
        </a:solidFill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31899075363924"/>
          <c:y val="0.15800899200358495"/>
          <c:w val="0.63467540232213437"/>
          <c:h val="0.64502300845299065"/>
        </c:manualLayout>
      </c:layout>
      <c:lineChart>
        <c:grouping val="standard"/>
        <c:varyColors val="0"/>
        <c:ser>
          <c:idx val="0"/>
          <c:order val="0"/>
          <c:tx>
            <c:strRef>
              <c:f>'スプリントバックログ(第１）'!$J$1</c:f>
              <c:strCache>
                <c:ptCount val="1"/>
                <c:pt idx="0">
                  <c:v>残作業時間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9933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strRef>
              <c:f>'スプリントバックログ(第１）'!$J$2:$P$2</c:f>
              <c:strCache>
                <c:ptCount val="7"/>
                <c:pt idx="0">
                  <c:v>4/20</c:v>
                </c:pt>
                <c:pt idx="1">
                  <c:v>4/21</c:v>
                </c:pt>
                <c:pt idx="2">
                  <c:v>4/22</c:v>
                </c:pt>
                <c:pt idx="3">
                  <c:v>4/26</c:v>
                </c:pt>
                <c:pt idx="4">
                  <c:v>4/27</c:v>
                </c:pt>
                <c:pt idx="5">
                  <c:v>4/28</c:v>
                </c:pt>
                <c:pt idx="6">
                  <c:v>4/29</c:v>
                </c:pt>
              </c:strCache>
            </c:strRef>
          </c:cat>
          <c:val>
            <c:numRef>
              <c:f>'スプリントバックログ(第１）'!$J$4:$P$4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7-48B2-AA2F-D8AD8D32D1F7}"/>
            </c:ext>
          </c:extLst>
        </c:ser>
        <c:ser>
          <c:idx val="1"/>
          <c:order val="1"/>
          <c:tx>
            <c:v>理想時間</c:v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66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strRef>
              <c:f>'スプリントバックログ(第１）'!$J$2:$P$2</c:f>
              <c:strCache>
                <c:ptCount val="7"/>
                <c:pt idx="0">
                  <c:v>4/20</c:v>
                </c:pt>
                <c:pt idx="1">
                  <c:v>4/21</c:v>
                </c:pt>
                <c:pt idx="2">
                  <c:v>4/22</c:v>
                </c:pt>
                <c:pt idx="3">
                  <c:v>4/26</c:v>
                </c:pt>
                <c:pt idx="4">
                  <c:v>4/27</c:v>
                </c:pt>
                <c:pt idx="5">
                  <c:v>4/28</c:v>
                </c:pt>
                <c:pt idx="6">
                  <c:v>4/29</c:v>
                </c:pt>
              </c:strCache>
            </c:strRef>
          </c:cat>
          <c:val>
            <c:numRef>
              <c:f>'スプリントバックログ(第１）'!$J$3:$P$3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C17-48B2-AA2F-D8AD8D32D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4926207"/>
        <c:axId val="1"/>
      </c:lineChart>
      <c:catAx>
        <c:axId val="18149262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ja-JP" sz="1150" b="0" i="0" u="none" strike="noStrike" baseline="0">
                    <a:solidFill>
                      <a:srgbClr val="00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作業日</a:t>
                </a:r>
              </a:p>
            </c:rich>
          </c:tx>
          <c:layout>
            <c:manualLayout>
              <c:xMode val="edge"/>
              <c:yMode val="edge"/>
              <c:x val="0.41950496899961809"/>
              <c:y val="0.91991546511231548"/>
            </c:manualLayout>
          </c:layout>
          <c:overlay val="0"/>
          <c:spPr>
            <a:noFill/>
            <a:ln w="25400">
              <a:noFill/>
            </a:ln>
          </c:spPr>
        </c:title>
        <c:numFmt formatCode="m/d;@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lang="ja-JP" sz="11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wordArtVert"/>
              <a:lstStyle/>
              <a:p>
                <a:pPr algn="ctr">
                  <a:defRPr lang="ja-JP" sz="1100" b="0" i="0" u="none" strike="noStrike" baseline="0">
                    <a:solidFill>
                      <a:srgbClr val="00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残作業時間</a:t>
                </a:r>
              </a:p>
            </c:rich>
          </c:tx>
          <c:layout>
            <c:manualLayout>
              <c:xMode val="edge"/>
              <c:yMode val="edge"/>
              <c:x val="5.2631578947368418E-2"/>
              <c:y val="0.378788787765165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0" i="0" u="none" strike="noStrike" baseline="0">
                <a:solidFill>
                  <a:srgbClr val="8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1814926207"/>
        <c:crossesAt val="1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805018567725473"/>
          <c:y val="0.43723034620672413"/>
          <c:w val="0.1795667259858772"/>
          <c:h val="8.87448159889104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0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0"/>
    <c:dispBlanksAs val="span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1450" b="0" i="0" u="none" strike="noStrike" baseline="0">
                <a:solidFill>
                  <a:srgbClr val="800000"/>
                </a:solidFill>
                <a:latin typeface="HG創英角ｺﾞｼｯｸUB"/>
                <a:ea typeface="HG創英角ｺﾞｼｯｸUB"/>
                <a:cs typeface="HG創英角ｺﾞｼｯｸUB"/>
              </a:defRPr>
            </a:pPr>
            <a:r>
              <a:rPr lang="ja-JP" altLang="en-US"/>
              <a:t>担当者別作業時間</a:t>
            </a:r>
          </a:p>
        </c:rich>
      </c:tx>
      <c:layout>
        <c:manualLayout>
          <c:xMode val="edge"/>
          <c:yMode val="edge"/>
          <c:x val="0.37151735290054688"/>
          <c:y val="2.73311897106109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4891674798394871E-2"/>
          <c:y val="0.13022518261497582"/>
          <c:w val="0.79876221365419831"/>
          <c:h val="0.856913855972618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'スプリントバックログ(第１）'!$I$1</c:f>
              <c:strCache>
                <c:ptCount val="1"/>
                <c:pt idx="0">
                  <c:v>残作業</c:v>
                </c:pt>
              </c:strCache>
            </c:strRef>
          </c:tx>
          <c:spPr>
            <a:solidFill>
              <a:srgbClr val="800000"/>
            </a:solidFill>
            <a:ln w="3175">
              <a:solidFill>
                <a:srgbClr val="9933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lang="ja-JP" sz="850" b="0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'スプリントバックログ(第１）'!$R$107:$R$116</c:f>
              <c:numCache>
                <c:formatCode>General</c:formatCode>
                <c:ptCount val="10"/>
              </c:numCache>
            </c:numRef>
          </c:cat>
          <c:val>
            <c:numRef>
              <c:f>'スプリントバックログ(第１）'!$T$107:$T$116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5-4B19-900A-F81BA3788C8C}"/>
            </c:ext>
          </c:extLst>
        </c:ser>
        <c:ser>
          <c:idx val="1"/>
          <c:order val="1"/>
          <c:tx>
            <c:strRef>
              <c:f>'スプリントバックログ(第１）'!$H$1</c:f>
              <c:strCache>
                <c:ptCount val="1"/>
                <c:pt idx="0">
                  <c:v>実作業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FF66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lang="ja-JP" sz="850" b="0" i="0" u="none" strike="noStrike" baseline="0">
                    <a:solidFill>
                      <a:srgbClr val="FF66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'スプリントバックログ(第１）'!$R$107:$R$116</c:f>
              <c:numCache>
                <c:formatCode>General</c:formatCode>
                <c:ptCount val="10"/>
              </c:numCache>
            </c:numRef>
          </c:cat>
          <c:val>
            <c:numRef>
              <c:f>'スプリントバックログ(第１）'!$U$107:$U$116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F5-4B19-900A-F81BA3788C8C}"/>
            </c:ext>
          </c:extLst>
        </c:ser>
        <c:ser>
          <c:idx val="2"/>
          <c:order val="2"/>
          <c:tx>
            <c:strRef>
              <c:f>'スプリントバックログ(第１）'!$G$1</c:f>
              <c:strCache>
                <c:ptCount val="1"/>
                <c:pt idx="0">
                  <c:v>見積もり</c:v>
                </c:pt>
              </c:strCache>
            </c:strRef>
          </c:tx>
          <c:spPr>
            <a:solidFill>
              <a:srgbClr val="CCFFFF"/>
            </a:solidFill>
            <a:ln w="3175">
              <a:solidFill>
                <a:srgbClr val="00808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lang="ja-JP" sz="825" b="0" i="0" u="none" strike="noStrike" baseline="0">
                    <a:solidFill>
                      <a:srgbClr val="339966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'スプリントバックログ(第１）'!$S$107:$S$116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F5-4B19-900A-F81BA3788C8C}"/>
            </c:ext>
          </c:extLst>
        </c:ser>
        <c:ser>
          <c:idx val="3"/>
          <c:order val="3"/>
          <c:tx>
            <c:strRef>
              <c:f>'スプリントバックログ(第１）'!$W$106</c:f>
              <c:strCache>
                <c:ptCount val="1"/>
                <c:pt idx="0">
                  <c:v>遅延時間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993366"/>
              </a:solidFill>
              <a:prstDash val="solid"/>
            </a:ln>
          </c:spPr>
          <c:invertIfNegative val="0"/>
          <c:dLbls>
            <c:spPr>
              <a:solidFill>
                <a:srgbClr val="FFFFFF"/>
              </a:solidFill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lang="ja-JP" sz="825" b="0" i="0" u="none" strike="noStrike" baseline="0">
                    <a:solidFill>
                      <a:srgbClr val="FF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'スプリントバックログ(第１）'!$W$107:$W$116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F5-4B19-900A-F81BA3788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5154815"/>
        <c:axId val="1"/>
      </c:barChart>
      <c:catAx>
        <c:axId val="1815154815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0" i="0" u="none" strike="noStrike" baseline="0">
                <a:solidFill>
                  <a:srgbClr val="8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1815154815"/>
        <c:crosses val="autoZero"/>
        <c:crossBetween val="between"/>
        <c:majorUnit val="6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913377700852411"/>
          <c:y val="0.50643120574558409"/>
          <c:w val="0.12848313465460781"/>
          <c:h val="0.130225249175042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0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 paperSize="9" orientation="landscape" horizontalDpi="30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800000"/>
                </a:solidFill>
                <a:latin typeface="HGS創英角ｺﾞｼｯｸUB"/>
                <a:ea typeface="HGS創英角ｺﾞｼｯｸUB"/>
                <a:cs typeface="HGS創英角ｺﾞｼｯｸUB"/>
              </a:defRPr>
            </a:pPr>
            <a:r>
              <a:rPr lang="ja-JP" altLang="en-US"/>
              <a:t>バーンダウンチャート</a:t>
            </a:r>
          </a:p>
        </c:rich>
      </c:tx>
      <c:layout>
        <c:manualLayout>
          <c:xMode val="edge"/>
          <c:yMode val="edge"/>
          <c:x val="0.34829751490806549"/>
          <c:y val="3.0302260604521208E-2"/>
        </c:manualLayout>
      </c:layout>
      <c:overlay val="0"/>
      <c:spPr>
        <a:solidFill>
          <a:srgbClr val="FFFFFF"/>
        </a:solidFill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31899075363924"/>
          <c:y val="0.15800899200358495"/>
          <c:w val="0.63467540232213437"/>
          <c:h val="0.64502300845299065"/>
        </c:manualLayout>
      </c:layout>
      <c:lineChart>
        <c:grouping val="standard"/>
        <c:varyColors val="0"/>
        <c:ser>
          <c:idx val="0"/>
          <c:order val="0"/>
          <c:tx>
            <c:v>残作業時間</c:v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9933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strLit>
              <c:ptCount val="11"/>
              <c:pt idx="0">
                <c:v>12/15</c:v>
              </c:pt>
              <c:pt idx="1">
                <c:v>12/19</c:v>
              </c:pt>
              <c:pt idx="2">
                <c:v>12/22</c:v>
              </c:pt>
              <c:pt idx="3">
                <c:v>12/26</c:v>
              </c:pt>
              <c:pt idx="4">
                <c:v>12/27</c:v>
              </c:pt>
              <c:pt idx="5">
                <c:v>12/29</c:v>
              </c:pt>
              <c:pt idx="6">
                <c:v>1/4</c:v>
              </c:pt>
              <c:pt idx="7">
                <c:v>1/5</c:v>
              </c:pt>
              <c:pt idx="8">
                <c:v>1/6</c:v>
              </c:pt>
              <c:pt idx="9">
                <c:v>1/7</c:v>
              </c:pt>
              <c:pt idx="10">
                <c:v>1/8</c:v>
              </c:pt>
            </c:strLit>
          </c:cat>
          <c:val>
            <c:numLit>
              <c:formatCode>General</c:formatCode>
              <c:ptCount val="11"/>
              <c:pt idx="0">
                <c:v>123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4B2E-4B56-8210-850170E31CB2}"/>
            </c:ext>
          </c:extLst>
        </c:ser>
        <c:ser>
          <c:idx val="1"/>
          <c:order val="1"/>
          <c:tx>
            <c:v>理想時間</c:v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66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strLit>
              <c:ptCount val="11"/>
              <c:pt idx="0">
                <c:v>12/15</c:v>
              </c:pt>
              <c:pt idx="1">
                <c:v>12/19</c:v>
              </c:pt>
              <c:pt idx="2">
                <c:v>12/22</c:v>
              </c:pt>
              <c:pt idx="3">
                <c:v>12/26</c:v>
              </c:pt>
              <c:pt idx="4">
                <c:v>12/27</c:v>
              </c:pt>
              <c:pt idx="5">
                <c:v>12/29</c:v>
              </c:pt>
              <c:pt idx="6">
                <c:v>1/4</c:v>
              </c:pt>
              <c:pt idx="7">
                <c:v>1/5</c:v>
              </c:pt>
              <c:pt idx="8">
                <c:v>1/6</c:v>
              </c:pt>
              <c:pt idx="9">
                <c:v>1/7</c:v>
              </c:pt>
              <c:pt idx="10">
                <c:v>1/8</c:v>
              </c:pt>
            </c:strLit>
          </c:cat>
          <c:val>
            <c:numLit>
              <c:formatCode>General</c:formatCode>
              <c:ptCount val="11"/>
              <c:pt idx="0">
                <c:v>123</c:v>
              </c:pt>
              <c:pt idx="1">
                <c:v>111</c:v>
              </c:pt>
              <c:pt idx="2">
                <c:v>100</c:v>
              </c:pt>
              <c:pt idx="3">
                <c:v>89</c:v>
              </c:pt>
              <c:pt idx="4">
                <c:v>78</c:v>
              </c:pt>
              <c:pt idx="5">
                <c:v>67</c:v>
              </c:pt>
              <c:pt idx="6">
                <c:v>55</c:v>
              </c:pt>
              <c:pt idx="7">
                <c:v>44</c:v>
              </c:pt>
              <c:pt idx="8">
                <c:v>33</c:v>
              </c:pt>
              <c:pt idx="9">
                <c:v>22</c:v>
              </c:pt>
              <c:pt idx="10">
                <c:v>11</c:v>
              </c:pt>
            </c:numLit>
          </c:val>
          <c:smooth val="1"/>
          <c:extLst>
            <c:ext xmlns:c16="http://schemas.microsoft.com/office/drawing/2014/chart" uri="{C3380CC4-5D6E-409C-BE32-E72D297353CC}">
              <c16:uniqueId val="{00000001-4B2E-4B56-8210-850170E31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9854976"/>
        <c:axId val="1"/>
      </c:lineChart>
      <c:catAx>
        <c:axId val="479854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0" i="0" u="none" strike="noStrike" baseline="0">
                    <a:solidFill>
                      <a:srgbClr val="00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作業日</a:t>
                </a:r>
              </a:p>
            </c:rich>
          </c:tx>
          <c:layout>
            <c:manualLayout>
              <c:xMode val="edge"/>
              <c:yMode val="edge"/>
              <c:x val="0.41950514812170808"/>
              <c:y val="0.8"/>
            </c:manualLayout>
          </c:layout>
          <c:overlay val="0"/>
          <c:spPr>
            <a:noFill/>
            <a:ln w="25400">
              <a:noFill/>
            </a:ln>
          </c:spPr>
        </c:title>
        <c:numFmt formatCode="m/d;@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eaVert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wordArtVertRtl"/>
              <a:lstStyle/>
              <a:p>
                <a:pPr algn="ctr">
                  <a:defRPr sz="1100" b="0" i="0" u="none" strike="noStrike" baseline="0">
                    <a:solidFill>
                      <a:srgbClr val="00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残作業時間</a:t>
                </a:r>
              </a:p>
            </c:rich>
          </c:tx>
          <c:layout>
            <c:manualLayout>
              <c:xMode val="edge"/>
              <c:yMode val="edge"/>
              <c:x val="5.2631775222955049E-2"/>
              <c:y val="0.239565235797138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8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479854976"/>
        <c:crossesAt val="1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025834727357325"/>
          <c:y val="0.4836631106595547"/>
          <c:w val="0.20027099115993452"/>
          <c:h val="8.496740326813989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0"/>
    <c:dispBlanksAs val="span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0" i="0" u="none" strike="noStrike" baseline="0">
                <a:solidFill>
                  <a:srgbClr val="800000"/>
                </a:solidFill>
                <a:latin typeface="HG創英角ｺﾞｼｯｸUB"/>
                <a:ea typeface="HG創英角ｺﾞｼｯｸUB"/>
                <a:cs typeface="HG創英角ｺﾞｼｯｸUB"/>
              </a:defRPr>
            </a:pPr>
            <a:r>
              <a:rPr lang="ja-JP" altLang="en-US"/>
              <a:t>担当者別作業時間</a:t>
            </a:r>
          </a:p>
        </c:rich>
      </c:tx>
      <c:layout>
        <c:manualLayout>
          <c:xMode val="edge"/>
          <c:yMode val="edge"/>
          <c:x val="0.36940451592487106"/>
          <c:y val="2.73309222975035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53945449801231"/>
          <c:y val="0.13022520622422201"/>
          <c:w val="0.73248545686175193"/>
          <c:h val="0.69973241149734322"/>
        </c:manualLayout>
      </c:layout>
      <c:barChart>
        <c:barDir val="bar"/>
        <c:grouping val="clustered"/>
        <c:varyColors val="0"/>
        <c:ser>
          <c:idx val="0"/>
          <c:order val="0"/>
          <c:tx>
            <c:v>残作業</c:v>
          </c:tx>
          <c:spPr>
            <a:solidFill>
              <a:srgbClr val="800000"/>
            </a:solidFill>
            <a:ln w="3175">
              <a:solidFill>
                <a:srgbClr val="9933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50" b="0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0"/>
              <c:pt idx="0">
                <c:v>中東</c:v>
              </c:pt>
              <c:pt idx="1">
                <c:v>斎藤</c:v>
              </c:pt>
              <c:pt idx="2">
                <c:v>穴久保</c:v>
              </c:pt>
              <c:pt idx="3">
                <c:v>水沼</c:v>
              </c:pt>
              <c:pt idx="4">
                <c:v>土橋</c:v>
              </c:pt>
              <c:pt idx="5">
                <c:v>遠藤</c:v>
              </c:pt>
            </c:strLit>
          </c:cat>
          <c:val>
            <c:numLit>
              <c:formatCode>General</c:formatCode>
              <c:ptCount val="1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C2E0-404B-A810-BD9F4631AFFB}"/>
            </c:ext>
          </c:extLst>
        </c:ser>
        <c:ser>
          <c:idx val="1"/>
          <c:order val="1"/>
          <c:tx>
            <c:v>実作業</c:v>
          </c:tx>
          <c:spPr>
            <a:solidFill>
              <a:srgbClr val="FFFF99"/>
            </a:solidFill>
            <a:ln w="12700">
              <a:solidFill>
                <a:srgbClr val="FF66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50" b="0" i="0" u="none" strike="noStrike" baseline="0">
                    <a:solidFill>
                      <a:srgbClr val="FF66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0"/>
              <c:pt idx="0">
                <c:v>中東</c:v>
              </c:pt>
              <c:pt idx="1">
                <c:v>斎藤</c:v>
              </c:pt>
              <c:pt idx="2">
                <c:v>穴久保</c:v>
              </c:pt>
              <c:pt idx="3">
                <c:v>水沼</c:v>
              </c:pt>
              <c:pt idx="4">
                <c:v>土橋</c:v>
              </c:pt>
              <c:pt idx="5">
                <c:v>遠藤</c:v>
              </c:pt>
            </c:strLit>
          </c:cat>
          <c:val>
            <c:numLit>
              <c:formatCode>General</c:formatCode>
              <c:ptCount val="10"/>
              <c:pt idx="0">
                <c:v>5</c:v>
              </c:pt>
              <c:pt idx="1">
                <c:v>3</c:v>
              </c:pt>
              <c:pt idx="2">
                <c:v>7</c:v>
              </c:pt>
              <c:pt idx="3">
                <c:v>0</c:v>
              </c:pt>
              <c:pt idx="4">
                <c:v>2</c:v>
              </c:pt>
              <c:pt idx="5">
                <c:v>0</c:v>
              </c:pt>
              <c:pt idx="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C2E0-404B-A810-BD9F4631AFFB}"/>
            </c:ext>
          </c:extLst>
        </c:ser>
        <c:ser>
          <c:idx val="2"/>
          <c:order val="2"/>
          <c:tx>
            <c:v>見積もり</c:v>
          </c:tx>
          <c:spPr>
            <a:solidFill>
              <a:srgbClr val="CCFFFF"/>
            </a:solidFill>
            <a:ln w="3175">
              <a:solidFill>
                <a:srgbClr val="00808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25" b="0" i="0" u="none" strike="noStrike" baseline="0">
                    <a:solidFill>
                      <a:srgbClr val="339966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0"/>
            </c:numLit>
          </c:val>
          <c:extLst>
            <c:ext xmlns:c16="http://schemas.microsoft.com/office/drawing/2014/chart" uri="{C3380CC4-5D6E-409C-BE32-E72D297353CC}">
              <c16:uniqueId val="{00000002-C2E0-404B-A810-BD9F4631AFFB}"/>
            </c:ext>
          </c:extLst>
        </c:ser>
        <c:ser>
          <c:idx val="3"/>
          <c:order val="3"/>
          <c:tx>
            <c:v>遅延時間</c:v>
          </c:tx>
          <c:spPr>
            <a:solidFill>
              <a:srgbClr val="FF00FF"/>
            </a:solidFill>
            <a:ln w="12700">
              <a:solidFill>
                <a:srgbClr val="993366"/>
              </a:solidFill>
              <a:prstDash val="solid"/>
            </a:ln>
          </c:spPr>
          <c:invertIfNegative val="0"/>
          <c:dLbls>
            <c:spPr>
              <a:solidFill>
                <a:srgbClr val="FFFFFF"/>
              </a:solidFill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25" b="0" i="0" u="none" strike="noStrike" baseline="0">
                    <a:solidFill>
                      <a:srgbClr val="FF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C2E0-404B-A810-BD9F4631A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5775664"/>
        <c:axId val="1"/>
      </c:barChart>
      <c:catAx>
        <c:axId val="495775664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8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495775664"/>
        <c:crosses val="autoZero"/>
        <c:crossBetween val="between"/>
        <c:majorUnit val="6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836637441596385"/>
          <c:y val="0.5422541659036807"/>
          <c:w val="0.1411764486885948"/>
          <c:h val="0.119717847769028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 paperSize="9" orientation="landscape" horizontalDpi="300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800000"/>
                </a:solidFill>
                <a:latin typeface="HGS創英角ｺﾞｼｯｸUB"/>
                <a:ea typeface="HGS創英角ｺﾞｼｯｸUB"/>
                <a:cs typeface="HGS創英角ｺﾞｼｯｸUB"/>
              </a:defRPr>
            </a:pPr>
            <a:r>
              <a:rPr lang="ja-JP" altLang="en-US"/>
              <a:t>バーンダウンチャート</a:t>
            </a:r>
          </a:p>
        </c:rich>
      </c:tx>
      <c:layout>
        <c:manualLayout>
          <c:xMode val="edge"/>
          <c:yMode val="edge"/>
          <c:x val="0.34829751490806549"/>
          <c:y val="3.0302260604521208E-2"/>
        </c:manualLayout>
      </c:layout>
      <c:overlay val="0"/>
      <c:spPr>
        <a:solidFill>
          <a:srgbClr val="FFFFFF"/>
        </a:solidFill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31899075363924"/>
          <c:y val="0.15800899200358495"/>
          <c:w val="0.63467540232213437"/>
          <c:h val="0.64502300845299065"/>
        </c:manualLayout>
      </c:layout>
      <c:lineChart>
        <c:grouping val="standard"/>
        <c:varyColors val="0"/>
        <c:ser>
          <c:idx val="0"/>
          <c:order val="0"/>
          <c:tx>
            <c:v>残作業時間</c:v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9933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strLit>
              <c:ptCount val="11"/>
              <c:pt idx="0">
                <c:v>12/15</c:v>
              </c:pt>
              <c:pt idx="1">
                <c:v>12/19</c:v>
              </c:pt>
              <c:pt idx="2">
                <c:v>12/22</c:v>
              </c:pt>
              <c:pt idx="3">
                <c:v>12/26</c:v>
              </c:pt>
              <c:pt idx="4">
                <c:v>12/27</c:v>
              </c:pt>
              <c:pt idx="5">
                <c:v>12/29</c:v>
              </c:pt>
              <c:pt idx="6">
                <c:v>1/4</c:v>
              </c:pt>
              <c:pt idx="7">
                <c:v>1/5</c:v>
              </c:pt>
              <c:pt idx="8">
                <c:v>1/6</c:v>
              </c:pt>
              <c:pt idx="9">
                <c:v>1/7</c:v>
              </c:pt>
              <c:pt idx="10">
                <c:v>1/8</c:v>
              </c:pt>
            </c:strLit>
          </c:cat>
          <c:val>
            <c:numLit>
              <c:formatCode>General</c:formatCode>
              <c:ptCount val="11"/>
              <c:pt idx="0">
                <c:v>123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721C-4848-B812-409869016915}"/>
            </c:ext>
          </c:extLst>
        </c:ser>
        <c:ser>
          <c:idx val="1"/>
          <c:order val="1"/>
          <c:tx>
            <c:v>理想時間</c:v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66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strLit>
              <c:ptCount val="11"/>
              <c:pt idx="0">
                <c:v>12/15</c:v>
              </c:pt>
              <c:pt idx="1">
                <c:v>12/19</c:v>
              </c:pt>
              <c:pt idx="2">
                <c:v>12/22</c:v>
              </c:pt>
              <c:pt idx="3">
                <c:v>12/26</c:v>
              </c:pt>
              <c:pt idx="4">
                <c:v>12/27</c:v>
              </c:pt>
              <c:pt idx="5">
                <c:v>12/29</c:v>
              </c:pt>
              <c:pt idx="6">
                <c:v>1/4</c:v>
              </c:pt>
              <c:pt idx="7">
                <c:v>1/5</c:v>
              </c:pt>
              <c:pt idx="8">
                <c:v>1/6</c:v>
              </c:pt>
              <c:pt idx="9">
                <c:v>1/7</c:v>
              </c:pt>
              <c:pt idx="10">
                <c:v>1/8</c:v>
              </c:pt>
            </c:strLit>
          </c:cat>
          <c:val>
            <c:numLit>
              <c:formatCode>General</c:formatCode>
              <c:ptCount val="11"/>
              <c:pt idx="0">
                <c:v>123</c:v>
              </c:pt>
              <c:pt idx="1">
                <c:v>111</c:v>
              </c:pt>
              <c:pt idx="2">
                <c:v>100</c:v>
              </c:pt>
              <c:pt idx="3">
                <c:v>89</c:v>
              </c:pt>
              <c:pt idx="4">
                <c:v>78</c:v>
              </c:pt>
              <c:pt idx="5">
                <c:v>67</c:v>
              </c:pt>
              <c:pt idx="6">
                <c:v>55</c:v>
              </c:pt>
              <c:pt idx="7">
                <c:v>44</c:v>
              </c:pt>
              <c:pt idx="8">
                <c:v>33</c:v>
              </c:pt>
              <c:pt idx="9">
                <c:v>22</c:v>
              </c:pt>
              <c:pt idx="10">
                <c:v>11</c:v>
              </c:pt>
            </c:numLit>
          </c:val>
          <c:smooth val="1"/>
          <c:extLst>
            <c:ext xmlns:c16="http://schemas.microsoft.com/office/drawing/2014/chart" uri="{C3380CC4-5D6E-409C-BE32-E72D297353CC}">
              <c16:uniqueId val="{00000001-721C-4848-B812-409869016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9854976"/>
        <c:axId val="1"/>
      </c:lineChart>
      <c:catAx>
        <c:axId val="479854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0" i="0" u="none" strike="noStrike" baseline="0">
                    <a:solidFill>
                      <a:srgbClr val="00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作業日</a:t>
                </a:r>
              </a:p>
            </c:rich>
          </c:tx>
          <c:layout>
            <c:manualLayout>
              <c:xMode val="edge"/>
              <c:yMode val="edge"/>
              <c:x val="0.41950514812170808"/>
              <c:y val="0.8"/>
            </c:manualLayout>
          </c:layout>
          <c:overlay val="0"/>
          <c:spPr>
            <a:noFill/>
            <a:ln w="25400">
              <a:noFill/>
            </a:ln>
          </c:spPr>
        </c:title>
        <c:numFmt formatCode="m/d;@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eaVert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wordArtVertRtl"/>
              <a:lstStyle/>
              <a:p>
                <a:pPr algn="ctr">
                  <a:defRPr sz="1100" b="0" i="0" u="none" strike="noStrike" baseline="0">
                    <a:solidFill>
                      <a:srgbClr val="00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残作業時間</a:t>
                </a:r>
              </a:p>
            </c:rich>
          </c:tx>
          <c:layout>
            <c:manualLayout>
              <c:xMode val="edge"/>
              <c:yMode val="edge"/>
              <c:x val="5.2631775222955049E-2"/>
              <c:y val="0.239565235797138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8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479854976"/>
        <c:crossesAt val="1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025834727357325"/>
          <c:y val="0.4836631106595547"/>
          <c:w val="0.20027099115993452"/>
          <c:h val="8.496740326813989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0"/>
    <c:dispBlanksAs val="span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0" i="0" u="none" strike="noStrike" baseline="0">
                <a:solidFill>
                  <a:srgbClr val="800000"/>
                </a:solidFill>
                <a:latin typeface="HG創英角ｺﾞｼｯｸUB"/>
                <a:ea typeface="HG創英角ｺﾞｼｯｸUB"/>
                <a:cs typeface="HG創英角ｺﾞｼｯｸUB"/>
              </a:defRPr>
            </a:pPr>
            <a:r>
              <a:rPr lang="ja-JP" altLang="en-US"/>
              <a:t>担当者別作業時間</a:t>
            </a:r>
          </a:p>
        </c:rich>
      </c:tx>
      <c:layout>
        <c:manualLayout>
          <c:xMode val="edge"/>
          <c:yMode val="edge"/>
          <c:x val="0.36940451592487106"/>
          <c:y val="2.73309222975035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53945449801231"/>
          <c:y val="0.13022520622422201"/>
          <c:w val="0.73248545686175193"/>
          <c:h val="0.69973241149734322"/>
        </c:manualLayout>
      </c:layout>
      <c:barChart>
        <c:barDir val="bar"/>
        <c:grouping val="clustered"/>
        <c:varyColors val="0"/>
        <c:ser>
          <c:idx val="0"/>
          <c:order val="0"/>
          <c:tx>
            <c:v>残作業</c:v>
          </c:tx>
          <c:spPr>
            <a:solidFill>
              <a:srgbClr val="800000"/>
            </a:solidFill>
            <a:ln w="3175">
              <a:solidFill>
                <a:srgbClr val="9933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50" b="0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Lit>
              <c:ptCount val="10"/>
              <c:pt idx="0">
                <c:v>中東</c:v>
              </c:pt>
              <c:pt idx="1">
                <c:v>斎藤</c:v>
              </c:pt>
              <c:pt idx="2">
                <c:v>穴久保</c:v>
              </c:pt>
              <c:pt idx="3">
                <c:v>水沼</c:v>
              </c:pt>
              <c:pt idx="4">
                <c:v>土橋</c:v>
              </c:pt>
              <c:pt idx="5">
                <c:v>遠藤</c:v>
              </c:pt>
            </c:strLit>
          </c:cat>
          <c:val>
            <c:numLit>
              <c:formatCode>General</c:formatCode>
              <c:ptCount val="1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7FE5-4D7F-8126-41860628B271}"/>
            </c:ext>
          </c:extLst>
        </c:ser>
        <c:ser>
          <c:idx val="1"/>
          <c:order val="1"/>
          <c:tx>
            <c:v>実作業</c:v>
          </c:tx>
          <c:spPr>
            <a:solidFill>
              <a:srgbClr val="FFFF99"/>
            </a:solidFill>
            <a:ln w="12700">
              <a:solidFill>
                <a:srgbClr val="FF66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50" b="0" i="0" u="none" strike="noStrike" baseline="0">
                    <a:solidFill>
                      <a:srgbClr val="FF66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Lit>
              <c:ptCount val="10"/>
              <c:pt idx="0">
                <c:v>中東</c:v>
              </c:pt>
              <c:pt idx="1">
                <c:v>斎藤</c:v>
              </c:pt>
              <c:pt idx="2">
                <c:v>穴久保</c:v>
              </c:pt>
              <c:pt idx="3">
                <c:v>水沼</c:v>
              </c:pt>
              <c:pt idx="4">
                <c:v>土橋</c:v>
              </c:pt>
              <c:pt idx="5">
                <c:v>遠藤</c:v>
              </c:pt>
            </c:strLit>
          </c:cat>
          <c:val>
            <c:numLit>
              <c:formatCode>General</c:formatCode>
              <c:ptCount val="10"/>
              <c:pt idx="0">
                <c:v>5</c:v>
              </c:pt>
              <c:pt idx="1">
                <c:v>3</c:v>
              </c:pt>
              <c:pt idx="2">
                <c:v>7</c:v>
              </c:pt>
              <c:pt idx="3">
                <c:v>0</c:v>
              </c:pt>
              <c:pt idx="4">
                <c:v>2</c:v>
              </c:pt>
              <c:pt idx="5">
                <c:v>0</c:v>
              </c:pt>
              <c:pt idx="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7FE5-4D7F-8126-41860628B271}"/>
            </c:ext>
          </c:extLst>
        </c:ser>
        <c:ser>
          <c:idx val="2"/>
          <c:order val="2"/>
          <c:tx>
            <c:v>見積もり</c:v>
          </c:tx>
          <c:spPr>
            <a:solidFill>
              <a:srgbClr val="CCFFFF"/>
            </a:solidFill>
            <a:ln w="3175">
              <a:solidFill>
                <a:srgbClr val="00808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25" b="0" i="0" u="none" strike="noStrike" baseline="0">
                    <a:solidFill>
                      <a:srgbClr val="339966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0"/>
            </c:numLit>
          </c:val>
          <c:extLst>
            <c:ext xmlns:c16="http://schemas.microsoft.com/office/drawing/2014/chart" uri="{C3380CC4-5D6E-409C-BE32-E72D297353CC}">
              <c16:uniqueId val="{00000002-7FE5-4D7F-8126-41860628B271}"/>
            </c:ext>
          </c:extLst>
        </c:ser>
        <c:ser>
          <c:idx val="3"/>
          <c:order val="3"/>
          <c:tx>
            <c:v>遅延時間</c:v>
          </c:tx>
          <c:spPr>
            <a:solidFill>
              <a:srgbClr val="FF00FF"/>
            </a:solidFill>
            <a:ln w="12700">
              <a:solidFill>
                <a:srgbClr val="993366"/>
              </a:solidFill>
              <a:prstDash val="solid"/>
            </a:ln>
          </c:spPr>
          <c:invertIfNegative val="0"/>
          <c:dLbls>
            <c:spPr>
              <a:solidFill>
                <a:srgbClr val="FFFFFF"/>
              </a:solidFill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25" b="0" i="0" u="none" strike="noStrike" baseline="0">
                    <a:solidFill>
                      <a:srgbClr val="FF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Lit>
              <c:formatCode>General</c:formatCode>
              <c:ptCount val="1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7FE5-4D7F-8126-41860628B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5775664"/>
        <c:axId val="1"/>
      </c:barChart>
      <c:catAx>
        <c:axId val="495775664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8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495775664"/>
        <c:crosses val="autoZero"/>
        <c:crossBetween val="between"/>
        <c:majorUnit val="6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836637441596385"/>
          <c:y val="0.5422541659036807"/>
          <c:w val="0.1411764486885948"/>
          <c:h val="0.119717847769028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 paperSize="9" orientation="landscape" horizontalDpi="300" vertic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800000"/>
                </a:solidFill>
                <a:latin typeface="HGS創英角ｺﾞｼｯｸUB"/>
                <a:ea typeface="HGS創英角ｺﾞｼｯｸUB"/>
                <a:cs typeface="HGS創英角ｺﾞｼｯｸUB"/>
              </a:defRPr>
            </a:pPr>
            <a:r>
              <a:rPr lang="ja-JP" altLang="en-US"/>
              <a:t>バーンダウンチャート</a:t>
            </a:r>
          </a:p>
        </c:rich>
      </c:tx>
      <c:layout>
        <c:manualLayout>
          <c:xMode val="edge"/>
          <c:yMode val="edge"/>
          <c:x val="0.34829751490806549"/>
          <c:y val="3.0302260604521208E-2"/>
        </c:manualLayout>
      </c:layout>
      <c:overlay val="0"/>
      <c:spPr>
        <a:solidFill>
          <a:srgbClr val="FFFFFF"/>
        </a:solidFill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31899075363924"/>
          <c:y val="0.15800899200358495"/>
          <c:w val="0.63467540232213437"/>
          <c:h val="0.64502300845299065"/>
        </c:manualLayout>
      </c:layout>
      <c:lineChart>
        <c:grouping val="standard"/>
        <c:varyColors val="0"/>
        <c:ser>
          <c:idx val="0"/>
          <c:order val="0"/>
          <c:tx>
            <c:v>残作業時間</c:v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9933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strLit>
              <c:ptCount val="11"/>
              <c:pt idx="0">
                <c:v>12/15</c:v>
              </c:pt>
              <c:pt idx="1">
                <c:v>12/19</c:v>
              </c:pt>
              <c:pt idx="2">
                <c:v>12/22</c:v>
              </c:pt>
              <c:pt idx="3">
                <c:v>12/26</c:v>
              </c:pt>
              <c:pt idx="4">
                <c:v>12/27</c:v>
              </c:pt>
              <c:pt idx="5">
                <c:v>12/29</c:v>
              </c:pt>
              <c:pt idx="6">
                <c:v>1/4</c:v>
              </c:pt>
              <c:pt idx="7">
                <c:v>1/5</c:v>
              </c:pt>
              <c:pt idx="8">
                <c:v>1/6</c:v>
              </c:pt>
              <c:pt idx="9">
                <c:v>1/7</c:v>
              </c:pt>
              <c:pt idx="10">
                <c:v>1/8</c:v>
              </c:pt>
            </c:strLit>
          </c:cat>
          <c:val>
            <c:numLit>
              <c:formatCode>General</c:formatCode>
              <c:ptCount val="11"/>
              <c:pt idx="0">
                <c:v>123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8EBF-409B-84AC-4CDE84E011FB}"/>
            </c:ext>
          </c:extLst>
        </c:ser>
        <c:ser>
          <c:idx val="1"/>
          <c:order val="1"/>
          <c:tx>
            <c:v>理想時間</c:v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66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strLit>
              <c:ptCount val="11"/>
              <c:pt idx="0">
                <c:v>12/15</c:v>
              </c:pt>
              <c:pt idx="1">
                <c:v>12/19</c:v>
              </c:pt>
              <c:pt idx="2">
                <c:v>12/22</c:v>
              </c:pt>
              <c:pt idx="3">
                <c:v>12/26</c:v>
              </c:pt>
              <c:pt idx="4">
                <c:v>12/27</c:v>
              </c:pt>
              <c:pt idx="5">
                <c:v>12/29</c:v>
              </c:pt>
              <c:pt idx="6">
                <c:v>1/4</c:v>
              </c:pt>
              <c:pt idx="7">
                <c:v>1/5</c:v>
              </c:pt>
              <c:pt idx="8">
                <c:v>1/6</c:v>
              </c:pt>
              <c:pt idx="9">
                <c:v>1/7</c:v>
              </c:pt>
              <c:pt idx="10">
                <c:v>1/8</c:v>
              </c:pt>
            </c:strLit>
          </c:cat>
          <c:val>
            <c:numLit>
              <c:formatCode>General</c:formatCode>
              <c:ptCount val="11"/>
              <c:pt idx="0">
                <c:v>123</c:v>
              </c:pt>
              <c:pt idx="1">
                <c:v>111</c:v>
              </c:pt>
              <c:pt idx="2">
                <c:v>100</c:v>
              </c:pt>
              <c:pt idx="3">
                <c:v>89</c:v>
              </c:pt>
              <c:pt idx="4">
                <c:v>78</c:v>
              </c:pt>
              <c:pt idx="5">
                <c:v>67</c:v>
              </c:pt>
              <c:pt idx="6">
                <c:v>55</c:v>
              </c:pt>
              <c:pt idx="7">
                <c:v>44</c:v>
              </c:pt>
              <c:pt idx="8">
                <c:v>33</c:v>
              </c:pt>
              <c:pt idx="9">
                <c:v>22</c:v>
              </c:pt>
              <c:pt idx="10">
                <c:v>11</c:v>
              </c:pt>
            </c:numLit>
          </c:val>
          <c:smooth val="1"/>
          <c:extLst>
            <c:ext xmlns:c16="http://schemas.microsoft.com/office/drawing/2014/chart" uri="{C3380CC4-5D6E-409C-BE32-E72D297353CC}">
              <c16:uniqueId val="{00000001-8EBF-409B-84AC-4CDE84E01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9854976"/>
        <c:axId val="1"/>
      </c:lineChart>
      <c:catAx>
        <c:axId val="479854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0" i="0" u="none" strike="noStrike" baseline="0">
                    <a:solidFill>
                      <a:srgbClr val="00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作業日</a:t>
                </a:r>
              </a:p>
            </c:rich>
          </c:tx>
          <c:layout>
            <c:manualLayout>
              <c:xMode val="edge"/>
              <c:yMode val="edge"/>
              <c:x val="0.41950514812170808"/>
              <c:y val="0.8"/>
            </c:manualLayout>
          </c:layout>
          <c:overlay val="0"/>
          <c:spPr>
            <a:noFill/>
            <a:ln w="25400">
              <a:noFill/>
            </a:ln>
          </c:spPr>
        </c:title>
        <c:numFmt formatCode="m/d;@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eaVert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wordArtVertRtl"/>
              <a:lstStyle/>
              <a:p>
                <a:pPr algn="ctr">
                  <a:defRPr sz="1100" b="0" i="0" u="none" strike="noStrike" baseline="0">
                    <a:solidFill>
                      <a:srgbClr val="00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残作業時間</a:t>
                </a:r>
              </a:p>
            </c:rich>
          </c:tx>
          <c:layout>
            <c:manualLayout>
              <c:xMode val="edge"/>
              <c:yMode val="edge"/>
              <c:x val="5.2631775222955049E-2"/>
              <c:y val="0.239565235797138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8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479854976"/>
        <c:crossesAt val="1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025834727357325"/>
          <c:y val="0.4836631106595547"/>
          <c:w val="0.20027099115993452"/>
          <c:h val="8.496740326813989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0"/>
    <c:dispBlanksAs val="span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0" i="0" u="none" strike="noStrike" baseline="0">
                <a:solidFill>
                  <a:srgbClr val="800000"/>
                </a:solidFill>
                <a:latin typeface="HG創英角ｺﾞｼｯｸUB"/>
                <a:ea typeface="HG創英角ｺﾞｼｯｸUB"/>
                <a:cs typeface="HG創英角ｺﾞｼｯｸUB"/>
              </a:defRPr>
            </a:pPr>
            <a:r>
              <a:rPr lang="ja-JP" altLang="en-US"/>
              <a:t>担当者別作業時間</a:t>
            </a:r>
          </a:p>
        </c:rich>
      </c:tx>
      <c:layout>
        <c:manualLayout>
          <c:xMode val="edge"/>
          <c:yMode val="edge"/>
          <c:x val="0.36940451592487106"/>
          <c:y val="2.73309222975035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53945449801231"/>
          <c:y val="0.13022520622422201"/>
          <c:w val="0.73248545686175193"/>
          <c:h val="0.69973241149734322"/>
        </c:manualLayout>
      </c:layout>
      <c:barChart>
        <c:barDir val="bar"/>
        <c:grouping val="clustered"/>
        <c:varyColors val="0"/>
        <c:ser>
          <c:idx val="0"/>
          <c:order val="0"/>
          <c:tx>
            <c:v>残作業</c:v>
          </c:tx>
          <c:spPr>
            <a:solidFill>
              <a:srgbClr val="800000"/>
            </a:solidFill>
            <a:ln w="3175">
              <a:solidFill>
                <a:srgbClr val="9933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50" b="0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Lit>
              <c:ptCount val="10"/>
              <c:pt idx="0">
                <c:v>中東</c:v>
              </c:pt>
              <c:pt idx="1">
                <c:v>斎藤</c:v>
              </c:pt>
              <c:pt idx="2">
                <c:v>穴久保</c:v>
              </c:pt>
              <c:pt idx="3">
                <c:v>水沼</c:v>
              </c:pt>
              <c:pt idx="4">
                <c:v>土橋</c:v>
              </c:pt>
              <c:pt idx="5">
                <c:v>遠藤</c:v>
              </c:pt>
            </c:strLit>
          </c:cat>
          <c:val>
            <c:numLit>
              <c:formatCode>General</c:formatCode>
              <c:ptCount val="1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8562-4252-985D-DC978959E2A7}"/>
            </c:ext>
          </c:extLst>
        </c:ser>
        <c:ser>
          <c:idx val="1"/>
          <c:order val="1"/>
          <c:tx>
            <c:v>実作業</c:v>
          </c:tx>
          <c:spPr>
            <a:solidFill>
              <a:srgbClr val="FFFF99"/>
            </a:solidFill>
            <a:ln w="12700">
              <a:solidFill>
                <a:srgbClr val="FF66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50" b="0" i="0" u="none" strike="noStrike" baseline="0">
                    <a:solidFill>
                      <a:srgbClr val="FF66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Lit>
              <c:ptCount val="10"/>
              <c:pt idx="0">
                <c:v>中東</c:v>
              </c:pt>
              <c:pt idx="1">
                <c:v>斎藤</c:v>
              </c:pt>
              <c:pt idx="2">
                <c:v>穴久保</c:v>
              </c:pt>
              <c:pt idx="3">
                <c:v>水沼</c:v>
              </c:pt>
              <c:pt idx="4">
                <c:v>土橋</c:v>
              </c:pt>
              <c:pt idx="5">
                <c:v>遠藤</c:v>
              </c:pt>
            </c:strLit>
          </c:cat>
          <c:val>
            <c:numLit>
              <c:formatCode>General</c:formatCode>
              <c:ptCount val="10"/>
              <c:pt idx="0">
                <c:v>5</c:v>
              </c:pt>
              <c:pt idx="1">
                <c:v>3</c:v>
              </c:pt>
              <c:pt idx="2">
                <c:v>7</c:v>
              </c:pt>
              <c:pt idx="3">
                <c:v>0</c:v>
              </c:pt>
              <c:pt idx="4">
                <c:v>2</c:v>
              </c:pt>
              <c:pt idx="5">
                <c:v>0</c:v>
              </c:pt>
              <c:pt idx="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8562-4252-985D-DC978959E2A7}"/>
            </c:ext>
          </c:extLst>
        </c:ser>
        <c:ser>
          <c:idx val="2"/>
          <c:order val="2"/>
          <c:tx>
            <c:v>見積もり</c:v>
          </c:tx>
          <c:spPr>
            <a:solidFill>
              <a:srgbClr val="CCFFFF"/>
            </a:solidFill>
            <a:ln w="3175">
              <a:solidFill>
                <a:srgbClr val="00808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25" b="0" i="0" u="none" strike="noStrike" baseline="0">
                    <a:solidFill>
                      <a:srgbClr val="339966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0"/>
            </c:numLit>
          </c:val>
          <c:extLst>
            <c:ext xmlns:c16="http://schemas.microsoft.com/office/drawing/2014/chart" uri="{C3380CC4-5D6E-409C-BE32-E72D297353CC}">
              <c16:uniqueId val="{00000002-8562-4252-985D-DC978959E2A7}"/>
            </c:ext>
          </c:extLst>
        </c:ser>
        <c:ser>
          <c:idx val="3"/>
          <c:order val="3"/>
          <c:tx>
            <c:v>遅延時間</c:v>
          </c:tx>
          <c:spPr>
            <a:solidFill>
              <a:srgbClr val="FF00FF"/>
            </a:solidFill>
            <a:ln w="12700">
              <a:solidFill>
                <a:srgbClr val="993366"/>
              </a:solidFill>
              <a:prstDash val="solid"/>
            </a:ln>
          </c:spPr>
          <c:invertIfNegative val="0"/>
          <c:dLbls>
            <c:spPr>
              <a:solidFill>
                <a:srgbClr val="FFFFFF"/>
              </a:solidFill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25" b="0" i="0" u="none" strike="noStrike" baseline="0">
                    <a:solidFill>
                      <a:srgbClr val="FF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Lit>
              <c:formatCode>General</c:formatCode>
              <c:ptCount val="1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8562-4252-985D-DC978959E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9855960"/>
        <c:axId val="1"/>
      </c:barChart>
      <c:catAx>
        <c:axId val="479855960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8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479855960"/>
        <c:crosses val="autoZero"/>
        <c:crossBetween val="between"/>
        <c:majorUnit val="6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836637441596385"/>
          <c:y val="0.5422541659036807"/>
          <c:w val="0.1411764486885948"/>
          <c:h val="0.119717847769028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 paperSize="9" orientation="landscape" horizontalDpi="300" vertic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800000"/>
                </a:solidFill>
                <a:latin typeface="HGS創英角ｺﾞｼｯｸUB"/>
                <a:ea typeface="HGS創英角ｺﾞｼｯｸUB"/>
                <a:cs typeface="HGS創英角ｺﾞｼｯｸUB"/>
              </a:defRPr>
            </a:pPr>
            <a:r>
              <a:rPr lang="ja-JP" altLang="en-US"/>
              <a:t>バーンダウンチャート</a:t>
            </a:r>
          </a:p>
        </c:rich>
      </c:tx>
      <c:layout>
        <c:manualLayout>
          <c:xMode val="edge"/>
          <c:yMode val="edge"/>
          <c:x val="0.34829751490806549"/>
          <c:y val="3.0302260604521208E-2"/>
        </c:manualLayout>
      </c:layout>
      <c:overlay val="0"/>
      <c:spPr>
        <a:solidFill>
          <a:srgbClr val="FFFFFF"/>
        </a:solidFill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31899075363924"/>
          <c:y val="0.15800899200358495"/>
          <c:w val="0.63467540232213437"/>
          <c:h val="0.64502300845299065"/>
        </c:manualLayout>
      </c:layout>
      <c:lineChart>
        <c:grouping val="standard"/>
        <c:varyColors val="0"/>
        <c:ser>
          <c:idx val="0"/>
          <c:order val="0"/>
          <c:tx>
            <c:v>残作業時間</c:v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9933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strLit>
              <c:ptCount val="11"/>
              <c:pt idx="0">
                <c:v>12/15</c:v>
              </c:pt>
              <c:pt idx="1">
                <c:v>12/19</c:v>
              </c:pt>
              <c:pt idx="2">
                <c:v>12/22</c:v>
              </c:pt>
              <c:pt idx="3">
                <c:v>12/26</c:v>
              </c:pt>
              <c:pt idx="4">
                <c:v>12/27</c:v>
              </c:pt>
              <c:pt idx="5">
                <c:v>12/29</c:v>
              </c:pt>
              <c:pt idx="6">
                <c:v>1/4</c:v>
              </c:pt>
              <c:pt idx="7">
                <c:v>1/5</c:v>
              </c:pt>
              <c:pt idx="8">
                <c:v>1/6</c:v>
              </c:pt>
              <c:pt idx="9">
                <c:v>1/7</c:v>
              </c:pt>
              <c:pt idx="10">
                <c:v>1/8</c:v>
              </c:pt>
            </c:strLit>
          </c:cat>
          <c:val>
            <c:numLit>
              <c:formatCode>General</c:formatCode>
              <c:ptCount val="11"/>
              <c:pt idx="0">
                <c:v>123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0497-4BC4-B769-2DC106F9C544}"/>
            </c:ext>
          </c:extLst>
        </c:ser>
        <c:ser>
          <c:idx val="1"/>
          <c:order val="1"/>
          <c:tx>
            <c:v>理想時間</c:v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66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strLit>
              <c:ptCount val="11"/>
              <c:pt idx="0">
                <c:v>12/15</c:v>
              </c:pt>
              <c:pt idx="1">
                <c:v>12/19</c:v>
              </c:pt>
              <c:pt idx="2">
                <c:v>12/22</c:v>
              </c:pt>
              <c:pt idx="3">
                <c:v>12/26</c:v>
              </c:pt>
              <c:pt idx="4">
                <c:v>12/27</c:v>
              </c:pt>
              <c:pt idx="5">
                <c:v>12/29</c:v>
              </c:pt>
              <c:pt idx="6">
                <c:v>1/4</c:v>
              </c:pt>
              <c:pt idx="7">
                <c:v>1/5</c:v>
              </c:pt>
              <c:pt idx="8">
                <c:v>1/6</c:v>
              </c:pt>
              <c:pt idx="9">
                <c:v>1/7</c:v>
              </c:pt>
              <c:pt idx="10">
                <c:v>1/8</c:v>
              </c:pt>
            </c:strLit>
          </c:cat>
          <c:val>
            <c:numLit>
              <c:formatCode>General</c:formatCode>
              <c:ptCount val="11"/>
              <c:pt idx="0">
                <c:v>123</c:v>
              </c:pt>
              <c:pt idx="1">
                <c:v>111</c:v>
              </c:pt>
              <c:pt idx="2">
                <c:v>100</c:v>
              </c:pt>
              <c:pt idx="3">
                <c:v>89</c:v>
              </c:pt>
              <c:pt idx="4">
                <c:v>78</c:v>
              </c:pt>
              <c:pt idx="5">
                <c:v>67</c:v>
              </c:pt>
              <c:pt idx="6">
                <c:v>55</c:v>
              </c:pt>
              <c:pt idx="7">
                <c:v>44</c:v>
              </c:pt>
              <c:pt idx="8">
                <c:v>33</c:v>
              </c:pt>
              <c:pt idx="9">
                <c:v>22</c:v>
              </c:pt>
              <c:pt idx="10">
                <c:v>11</c:v>
              </c:pt>
            </c:numLit>
          </c:val>
          <c:smooth val="1"/>
          <c:extLst>
            <c:ext xmlns:c16="http://schemas.microsoft.com/office/drawing/2014/chart" uri="{C3380CC4-5D6E-409C-BE32-E72D297353CC}">
              <c16:uniqueId val="{00000001-0497-4BC4-B769-2DC106F9C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9854976"/>
        <c:axId val="1"/>
      </c:lineChart>
      <c:catAx>
        <c:axId val="479854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0" i="0" u="none" strike="noStrike" baseline="0">
                    <a:solidFill>
                      <a:srgbClr val="00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作業日</a:t>
                </a:r>
              </a:p>
            </c:rich>
          </c:tx>
          <c:layout>
            <c:manualLayout>
              <c:xMode val="edge"/>
              <c:yMode val="edge"/>
              <c:x val="0.41950514812170808"/>
              <c:y val="0.8"/>
            </c:manualLayout>
          </c:layout>
          <c:overlay val="0"/>
          <c:spPr>
            <a:noFill/>
            <a:ln w="25400">
              <a:noFill/>
            </a:ln>
          </c:spPr>
        </c:title>
        <c:numFmt formatCode="m/d;@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eaVert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wordArtVertRtl"/>
              <a:lstStyle/>
              <a:p>
                <a:pPr algn="ctr">
                  <a:defRPr sz="1100" b="0" i="0" u="none" strike="noStrike" baseline="0">
                    <a:solidFill>
                      <a:srgbClr val="00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残作業時間</a:t>
                </a:r>
              </a:p>
            </c:rich>
          </c:tx>
          <c:layout>
            <c:manualLayout>
              <c:xMode val="edge"/>
              <c:yMode val="edge"/>
              <c:x val="5.2631775222955049E-2"/>
              <c:y val="0.239565235797138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8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479854976"/>
        <c:crossesAt val="1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025834727357325"/>
          <c:y val="0.4836631106595547"/>
          <c:w val="0.20027099115993452"/>
          <c:h val="8.496740326813989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0"/>
    <c:dispBlanksAs val="span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0" i="0" u="none" strike="noStrike" baseline="0">
                <a:solidFill>
                  <a:srgbClr val="800000"/>
                </a:solidFill>
                <a:latin typeface="HG創英角ｺﾞｼｯｸUB"/>
                <a:ea typeface="HG創英角ｺﾞｼｯｸUB"/>
                <a:cs typeface="HG創英角ｺﾞｼｯｸUB"/>
              </a:defRPr>
            </a:pPr>
            <a:r>
              <a:rPr lang="ja-JP" altLang="en-US"/>
              <a:t>担当者別作業時間</a:t>
            </a:r>
          </a:p>
        </c:rich>
      </c:tx>
      <c:layout>
        <c:manualLayout>
          <c:xMode val="edge"/>
          <c:yMode val="edge"/>
          <c:x val="0.36940451592487106"/>
          <c:y val="2.73309222975035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53945449801231"/>
          <c:y val="0.13022520622422201"/>
          <c:w val="0.73248545686175193"/>
          <c:h val="0.69973241149734322"/>
        </c:manualLayout>
      </c:layout>
      <c:barChart>
        <c:barDir val="bar"/>
        <c:grouping val="clustered"/>
        <c:varyColors val="0"/>
        <c:ser>
          <c:idx val="0"/>
          <c:order val="0"/>
          <c:tx>
            <c:v>残作業</c:v>
          </c:tx>
          <c:spPr>
            <a:solidFill>
              <a:srgbClr val="800000"/>
            </a:solidFill>
            <a:ln w="3175">
              <a:solidFill>
                <a:srgbClr val="9933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50" b="0" i="0" u="none" strike="noStrike" baseline="0">
                    <a:solidFill>
                      <a:srgbClr val="FF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Lit>
              <c:ptCount val="10"/>
              <c:pt idx="0">
                <c:v>中東</c:v>
              </c:pt>
              <c:pt idx="1">
                <c:v>斎藤</c:v>
              </c:pt>
              <c:pt idx="2">
                <c:v>穴久保</c:v>
              </c:pt>
              <c:pt idx="3">
                <c:v>水沼</c:v>
              </c:pt>
              <c:pt idx="4">
                <c:v>土橋</c:v>
              </c:pt>
              <c:pt idx="5">
                <c:v>遠藤</c:v>
              </c:pt>
            </c:strLit>
          </c:cat>
          <c:val>
            <c:numLit>
              <c:formatCode>General</c:formatCode>
              <c:ptCount val="1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E714-40FF-B8A5-E6DC5AE1EF98}"/>
            </c:ext>
          </c:extLst>
        </c:ser>
        <c:ser>
          <c:idx val="1"/>
          <c:order val="1"/>
          <c:tx>
            <c:v>実作業</c:v>
          </c:tx>
          <c:spPr>
            <a:solidFill>
              <a:srgbClr val="FFFF99"/>
            </a:solidFill>
            <a:ln w="12700">
              <a:solidFill>
                <a:srgbClr val="FF66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50" b="0" i="0" u="none" strike="noStrike" baseline="0">
                    <a:solidFill>
                      <a:srgbClr val="FF66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Lit>
              <c:ptCount val="10"/>
              <c:pt idx="0">
                <c:v>中東</c:v>
              </c:pt>
              <c:pt idx="1">
                <c:v>斎藤</c:v>
              </c:pt>
              <c:pt idx="2">
                <c:v>穴久保</c:v>
              </c:pt>
              <c:pt idx="3">
                <c:v>水沼</c:v>
              </c:pt>
              <c:pt idx="4">
                <c:v>土橋</c:v>
              </c:pt>
              <c:pt idx="5">
                <c:v>遠藤</c:v>
              </c:pt>
            </c:strLit>
          </c:cat>
          <c:val>
            <c:numLit>
              <c:formatCode>General</c:formatCode>
              <c:ptCount val="10"/>
              <c:pt idx="0">
                <c:v>5</c:v>
              </c:pt>
              <c:pt idx="1">
                <c:v>3</c:v>
              </c:pt>
              <c:pt idx="2">
                <c:v>7</c:v>
              </c:pt>
              <c:pt idx="3">
                <c:v>0</c:v>
              </c:pt>
              <c:pt idx="4">
                <c:v>2</c:v>
              </c:pt>
              <c:pt idx="5">
                <c:v>0</c:v>
              </c:pt>
              <c:pt idx="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E714-40FF-B8A5-E6DC5AE1EF98}"/>
            </c:ext>
          </c:extLst>
        </c:ser>
        <c:ser>
          <c:idx val="2"/>
          <c:order val="2"/>
          <c:tx>
            <c:v>見積もり</c:v>
          </c:tx>
          <c:spPr>
            <a:solidFill>
              <a:srgbClr val="CCFFFF"/>
            </a:solidFill>
            <a:ln w="3175">
              <a:solidFill>
                <a:srgbClr val="00808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25" b="0" i="0" u="none" strike="noStrike" baseline="0">
                    <a:solidFill>
                      <a:srgbClr val="339966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0"/>
            </c:numLit>
          </c:val>
          <c:extLst>
            <c:ext xmlns:c16="http://schemas.microsoft.com/office/drawing/2014/chart" uri="{C3380CC4-5D6E-409C-BE32-E72D297353CC}">
              <c16:uniqueId val="{00000002-E714-40FF-B8A5-E6DC5AE1EF98}"/>
            </c:ext>
          </c:extLst>
        </c:ser>
        <c:ser>
          <c:idx val="3"/>
          <c:order val="3"/>
          <c:tx>
            <c:v>遅延時間</c:v>
          </c:tx>
          <c:spPr>
            <a:solidFill>
              <a:srgbClr val="FF00FF"/>
            </a:solidFill>
            <a:ln w="12700">
              <a:solidFill>
                <a:srgbClr val="993366"/>
              </a:solidFill>
              <a:prstDash val="solid"/>
            </a:ln>
          </c:spPr>
          <c:invertIfNegative val="0"/>
          <c:dLbls>
            <c:spPr>
              <a:solidFill>
                <a:srgbClr val="FFFFFF"/>
              </a:solidFill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825" b="0" i="0" u="none" strike="noStrike" baseline="0">
                    <a:solidFill>
                      <a:srgbClr val="FF00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Lit>
              <c:formatCode>General</c:formatCode>
              <c:ptCount val="1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E714-40FF-B8A5-E6DC5AE1E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9855960"/>
        <c:axId val="1"/>
      </c:barChart>
      <c:catAx>
        <c:axId val="479855960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8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479855960"/>
        <c:crosses val="autoZero"/>
        <c:crossBetween val="between"/>
        <c:majorUnit val="6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836637441596385"/>
          <c:y val="0.5422541659036807"/>
          <c:w val="0.1411764486885948"/>
          <c:h val="0.119717847769028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 paperSize="9" orientation="landscape" horizontalDpi="300" verticalDpi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9525</xdr:colOff>
      <xdr:row>4</xdr:row>
      <xdr:rowOff>9525</xdr:rowOff>
    </xdr:from>
    <xdr:to>
      <xdr:col>25</xdr:col>
      <xdr:colOff>676275</xdr:colOff>
      <xdr:row>29</xdr:row>
      <xdr:rowOff>123825</xdr:rowOff>
    </xdr:to>
    <xdr:graphicFrame macro="">
      <xdr:nvGraphicFramePr>
        <xdr:cNvPr id="1267" name="グラフ 2">
          <a:extLst>
            <a:ext uri="{FF2B5EF4-FFF2-40B4-BE49-F238E27FC236}">
              <a16:creationId xmlns:a16="http://schemas.microsoft.com/office/drawing/2014/main" id="{00000000-0008-0000-0100-0000F3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9525</xdr:colOff>
      <xdr:row>29</xdr:row>
      <xdr:rowOff>123825</xdr:rowOff>
    </xdr:from>
    <xdr:to>
      <xdr:col>25</xdr:col>
      <xdr:colOff>676275</xdr:colOff>
      <xdr:row>64</xdr:row>
      <xdr:rowOff>47625</xdr:rowOff>
    </xdr:to>
    <xdr:graphicFrame macro="">
      <xdr:nvGraphicFramePr>
        <xdr:cNvPr id="1268" name="グラフ 39">
          <a:extLst>
            <a:ext uri="{FF2B5EF4-FFF2-40B4-BE49-F238E27FC236}">
              <a16:creationId xmlns:a16="http://schemas.microsoft.com/office/drawing/2014/main" id="{00000000-0008-0000-0100-0000F4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594360</xdr:colOff>
      <xdr:row>4</xdr:row>
      <xdr:rowOff>0</xdr:rowOff>
    </xdr:from>
    <xdr:to>
      <xdr:col>23</xdr:col>
      <xdr:colOff>144780</xdr:colOff>
      <xdr:row>18</xdr:row>
      <xdr:rowOff>15240</xdr:rowOff>
    </xdr:to>
    <xdr:graphicFrame macro="">
      <xdr:nvGraphicFramePr>
        <xdr:cNvPr id="2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7620</xdr:colOff>
      <xdr:row>18</xdr:row>
      <xdr:rowOff>121920</xdr:rowOff>
    </xdr:from>
    <xdr:to>
      <xdr:col>22</xdr:col>
      <xdr:colOff>502920</xdr:colOff>
      <xdr:row>34</xdr:row>
      <xdr:rowOff>60960</xdr:rowOff>
    </xdr:to>
    <xdr:graphicFrame macro="">
      <xdr:nvGraphicFramePr>
        <xdr:cNvPr id="4" name="グラフ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198120</xdr:colOff>
      <xdr:row>4</xdr:row>
      <xdr:rowOff>99060</xdr:rowOff>
    </xdr:from>
    <xdr:to>
      <xdr:col>28</xdr:col>
      <xdr:colOff>342900</xdr:colOff>
      <xdr:row>18</xdr:row>
      <xdr:rowOff>114300</xdr:rowOff>
    </xdr:to>
    <xdr:graphicFrame macro="">
      <xdr:nvGraphicFramePr>
        <xdr:cNvPr id="4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198120</xdr:colOff>
      <xdr:row>19</xdr:row>
      <xdr:rowOff>38100</xdr:rowOff>
    </xdr:from>
    <xdr:to>
      <xdr:col>28</xdr:col>
      <xdr:colOff>83820</xdr:colOff>
      <xdr:row>34</xdr:row>
      <xdr:rowOff>144780</xdr:rowOff>
    </xdr:to>
    <xdr:graphicFrame macro="">
      <xdr:nvGraphicFramePr>
        <xdr:cNvPr id="6" name="グラフ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198120</xdr:colOff>
      <xdr:row>4</xdr:row>
      <xdr:rowOff>99060</xdr:rowOff>
    </xdr:from>
    <xdr:to>
      <xdr:col>27</xdr:col>
      <xdr:colOff>342900</xdr:colOff>
      <xdr:row>18</xdr:row>
      <xdr:rowOff>114300</xdr:rowOff>
    </xdr:to>
    <xdr:graphicFrame macro="">
      <xdr:nvGraphicFramePr>
        <xdr:cNvPr id="2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205740</xdr:colOff>
      <xdr:row>19</xdr:row>
      <xdr:rowOff>53340</xdr:rowOff>
    </xdr:from>
    <xdr:to>
      <xdr:col>27</xdr:col>
      <xdr:colOff>91440</xdr:colOff>
      <xdr:row>34</xdr:row>
      <xdr:rowOff>160020</xdr:rowOff>
    </xdr:to>
    <xdr:graphicFrame macro="">
      <xdr:nvGraphicFramePr>
        <xdr:cNvPr id="3" name="グラフ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198120</xdr:colOff>
      <xdr:row>4</xdr:row>
      <xdr:rowOff>99060</xdr:rowOff>
    </xdr:from>
    <xdr:to>
      <xdr:col>27</xdr:col>
      <xdr:colOff>5442</xdr:colOff>
      <xdr:row>18</xdr:row>
      <xdr:rowOff>114300</xdr:rowOff>
    </xdr:to>
    <xdr:graphicFrame macro="">
      <xdr:nvGraphicFramePr>
        <xdr:cNvPr id="2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205740</xdr:colOff>
      <xdr:row>19</xdr:row>
      <xdr:rowOff>53340</xdr:rowOff>
    </xdr:from>
    <xdr:to>
      <xdr:col>26</xdr:col>
      <xdr:colOff>15240</xdr:colOff>
      <xdr:row>34</xdr:row>
      <xdr:rowOff>160020</xdr:rowOff>
    </xdr:to>
    <xdr:graphicFrame macro="">
      <xdr:nvGraphicFramePr>
        <xdr:cNvPr id="3" name="グラフ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88"/>
  <sheetViews>
    <sheetView zoomScale="70" zoomScaleNormal="70" workbookViewId="0">
      <selection sqref="A1:A4"/>
    </sheetView>
  </sheetViews>
  <sheetFormatPr defaultRowHeight="13.2"/>
  <cols>
    <col min="1" max="1" width="3.88671875" customWidth="1"/>
    <col min="2" max="2" width="27" style="3" customWidth="1"/>
    <col min="3" max="3" width="9" style="3"/>
    <col min="4" max="4" width="8.21875" style="1" customWidth="1"/>
    <col min="5" max="6" width="6.88671875" style="5" customWidth="1"/>
    <col min="7" max="8" width="6.88671875" style="9" customWidth="1"/>
    <col min="9" max="9" width="6.77734375" style="2" customWidth="1"/>
    <col min="10" max="10" width="4.77734375" style="7" customWidth="1"/>
    <col min="11" max="16" width="4.6640625" style="7" customWidth="1"/>
    <col min="17" max="17" width="2.88671875" customWidth="1"/>
    <col min="28" max="28" width="14.21875" customWidth="1"/>
    <col min="29" max="29" width="4.77734375" customWidth="1"/>
    <col min="30" max="30" width="3.77734375" customWidth="1"/>
  </cols>
  <sheetData>
    <row r="1" spans="1:16" s="8" customFormat="1" ht="15" customHeight="1">
      <c r="A1" s="97" t="s">
        <v>1</v>
      </c>
      <c r="B1" s="97" t="s">
        <v>2</v>
      </c>
      <c r="C1" s="97" t="s">
        <v>3</v>
      </c>
      <c r="D1" s="97" t="s">
        <v>4</v>
      </c>
      <c r="E1" s="100" t="s">
        <v>5</v>
      </c>
      <c r="F1" s="100" t="s">
        <v>6</v>
      </c>
      <c r="G1" s="101" t="s">
        <v>7</v>
      </c>
      <c r="H1" s="101" t="s">
        <v>8</v>
      </c>
      <c r="I1" s="97" t="s">
        <v>9</v>
      </c>
      <c r="J1" s="95" t="s">
        <v>10</v>
      </c>
      <c r="K1" s="96"/>
      <c r="L1" s="96"/>
      <c r="M1" s="96"/>
      <c r="N1" s="96"/>
      <c r="O1" s="96"/>
      <c r="P1" s="96"/>
    </row>
    <row r="2" spans="1:16" s="8" customFormat="1">
      <c r="A2" s="97"/>
      <c r="B2" s="98"/>
      <c r="C2" s="98"/>
      <c r="D2" s="97"/>
      <c r="E2" s="100"/>
      <c r="F2" s="100"/>
      <c r="G2" s="102"/>
      <c r="H2" s="102"/>
      <c r="I2" s="97"/>
      <c r="J2" s="23" t="s">
        <v>11</v>
      </c>
      <c r="K2" s="23" t="s">
        <v>12</v>
      </c>
      <c r="L2" s="23" t="s">
        <v>13</v>
      </c>
      <c r="M2" s="23" t="s">
        <v>14</v>
      </c>
      <c r="N2" s="23" t="s">
        <v>15</v>
      </c>
      <c r="O2" s="23" t="s">
        <v>16</v>
      </c>
      <c r="P2" s="42" t="s">
        <v>17</v>
      </c>
    </row>
    <row r="3" spans="1:16" s="8" customFormat="1">
      <c r="A3" s="97"/>
      <c r="B3" s="98"/>
      <c r="C3" s="98"/>
      <c r="D3" s="97"/>
      <c r="E3" s="100"/>
      <c r="F3" s="100"/>
      <c r="G3" s="102"/>
      <c r="H3" s="102"/>
      <c r="I3" s="97"/>
      <c r="J3" s="20">
        <f t="shared" ref="J3:P3" si="0">INT(($J$4-(COLUMN()-COLUMN($J4))*($J$4/COUNTA($J$2:$P$2))))</f>
        <v>0</v>
      </c>
      <c r="K3" s="20">
        <f t="shared" si="0"/>
        <v>0</v>
      </c>
      <c r="L3" s="20">
        <f t="shared" si="0"/>
        <v>0</v>
      </c>
      <c r="M3" s="20">
        <f t="shared" si="0"/>
        <v>0</v>
      </c>
      <c r="N3" s="20">
        <f t="shared" si="0"/>
        <v>0</v>
      </c>
      <c r="O3" s="20">
        <f t="shared" si="0"/>
        <v>0</v>
      </c>
      <c r="P3" s="20">
        <f t="shared" si="0"/>
        <v>0</v>
      </c>
    </row>
    <row r="4" spans="1:16" s="8" customFormat="1">
      <c r="A4" s="97"/>
      <c r="B4" s="98"/>
      <c r="C4" s="99"/>
      <c r="D4" s="97"/>
      <c r="E4" s="100"/>
      <c r="F4" s="100"/>
      <c r="G4" s="102"/>
      <c r="H4" s="102"/>
      <c r="I4" s="97"/>
      <c r="J4" s="21">
        <f>SUM(J5:J104)</f>
        <v>0</v>
      </c>
      <c r="K4" s="21"/>
      <c r="L4" s="21"/>
      <c r="M4" s="21"/>
      <c r="N4" s="21"/>
      <c r="O4" s="21"/>
      <c r="P4" s="21"/>
    </row>
    <row r="5" spans="1:16">
      <c r="A5" s="16">
        <v>1</v>
      </c>
      <c r="B5" s="17"/>
      <c r="C5" s="18"/>
      <c r="D5" s="12" t="str">
        <f>IF(ISBLANK($B5),"",IF(ISBLANK($F5),"未着手",IF($I5=0,"完了","作業中")))</f>
        <v/>
      </c>
      <c r="E5" s="4"/>
      <c r="F5" s="4"/>
      <c r="G5" s="19"/>
      <c r="H5" s="19"/>
      <c r="I5" s="12" t="str">
        <f t="shared" ref="I5:I36" ca="1" si="1">IF(ISBLANK(J5)=FALSE,OFFSET(I5,0,COUNTA(J5:P5)),"")</f>
        <v/>
      </c>
      <c r="J5" s="22"/>
      <c r="K5" s="22"/>
      <c r="L5" s="22"/>
      <c r="M5" s="22"/>
      <c r="N5" s="22"/>
      <c r="O5" s="22"/>
      <c r="P5" s="22"/>
    </row>
    <row r="6" spans="1:16">
      <c r="A6" s="16">
        <v>2</v>
      </c>
      <c r="B6" s="17"/>
      <c r="C6" s="18"/>
      <c r="D6" s="12" t="str">
        <f t="shared" ref="D6:D53" si="2">IF(ISBLANK($B6),"",IF(ISBLANK($F6),"未着手",IF($I6=0,"完了","作業中")))</f>
        <v/>
      </c>
      <c r="E6" s="4"/>
      <c r="F6" s="4"/>
      <c r="G6" s="19"/>
      <c r="H6" s="19"/>
      <c r="I6" s="12" t="str">
        <f t="shared" ca="1" si="1"/>
        <v/>
      </c>
      <c r="J6" s="22"/>
      <c r="K6" s="22"/>
      <c r="L6" s="22"/>
      <c r="M6" s="22"/>
      <c r="N6" s="22"/>
      <c r="O6" s="22"/>
      <c r="P6" s="22"/>
    </row>
    <row r="7" spans="1:16">
      <c r="A7" s="16">
        <v>3</v>
      </c>
      <c r="B7" s="17"/>
      <c r="C7" s="18"/>
      <c r="D7" s="12" t="str">
        <f t="shared" si="2"/>
        <v/>
      </c>
      <c r="E7" s="4"/>
      <c r="F7" s="4"/>
      <c r="G7" s="19"/>
      <c r="H7" s="19"/>
      <c r="I7" s="12" t="str">
        <f t="shared" ca="1" si="1"/>
        <v/>
      </c>
      <c r="J7" s="22"/>
      <c r="K7" s="22"/>
      <c r="L7" s="22"/>
      <c r="M7" s="22"/>
      <c r="N7" s="22"/>
      <c r="O7" s="22"/>
      <c r="P7" s="22"/>
    </row>
    <row r="8" spans="1:16">
      <c r="A8" s="16">
        <v>4</v>
      </c>
      <c r="B8" s="17"/>
      <c r="C8" s="18"/>
      <c r="D8" s="12" t="str">
        <f t="shared" si="2"/>
        <v/>
      </c>
      <c r="E8" s="4"/>
      <c r="F8" s="4"/>
      <c r="G8" s="19"/>
      <c r="H8" s="19"/>
      <c r="I8" s="12" t="str">
        <f t="shared" ca="1" si="1"/>
        <v/>
      </c>
      <c r="J8" s="22"/>
      <c r="K8" s="22"/>
      <c r="L8" s="22"/>
      <c r="M8" s="22"/>
      <c r="N8" s="22"/>
      <c r="O8" s="22"/>
      <c r="P8" s="22"/>
    </row>
    <row r="9" spans="1:16">
      <c r="A9" s="16">
        <v>5</v>
      </c>
      <c r="C9" s="18"/>
      <c r="D9" s="12" t="str">
        <f t="shared" si="2"/>
        <v/>
      </c>
      <c r="E9" s="4"/>
      <c r="F9" s="4"/>
      <c r="G9" s="19"/>
      <c r="H9" s="19"/>
      <c r="I9" s="12" t="str">
        <f t="shared" ca="1" si="1"/>
        <v/>
      </c>
      <c r="J9" s="22"/>
      <c r="K9" s="22"/>
      <c r="L9" s="22"/>
      <c r="M9" s="22"/>
      <c r="N9" s="22"/>
      <c r="O9" s="22"/>
      <c r="P9" s="22"/>
    </row>
    <row r="10" spans="1:16">
      <c r="A10" s="16">
        <v>6</v>
      </c>
      <c r="B10" s="17"/>
      <c r="C10" s="18"/>
      <c r="D10" s="12" t="str">
        <f t="shared" si="2"/>
        <v/>
      </c>
      <c r="E10" s="4"/>
      <c r="F10" s="4"/>
      <c r="G10" s="19"/>
      <c r="H10" s="19"/>
      <c r="I10" s="12" t="str">
        <f t="shared" ca="1" si="1"/>
        <v/>
      </c>
      <c r="J10" s="22"/>
      <c r="K10" s="22"/>
      <c r="L10" s="22"/>
      <c r="M10" s="22"/>
      <c r="N10" s="22"/>
      <c r="O10" s="22"/>
      <c r="P10" s="22"/>
    </row>
    <row r="11" spans="1:16">
      <c r="A11" s="16">
        <v>7</v>
      </c>
      <c r="C11" s="18"/>
      <c r="D11" s="12" t="str">
        <f t="shared" si="2"/>
        <v/>
      </c>
      <c r="E11" s="4"/>
      <c r="F11" s="4"/>
      <c r="G11" s="19"/>
      <c r="H11" s="19"/>
      <c r="I11" s="12" t="str">
        <f t="shared" ca="1" si="1"/>
        <v/>
      </c>
      <c r="J11" s="22"/>
      <c r="K11" s="22"/>
      <c r="L11" s="22"/>
      <c r="M11" s="22"/>
      <c r="N11" s="22"/>
      <c r="O11" s="22"/>
      <c r="P11" s="22"/>
    </row>
    <row r="12" spans="1:16">
      <c r="A12" s="16">
        <v>8</v>
      </c>
      <c r="B12" s="17"/>
      <c r="C12" s="18"/>
      <c r="D12" s="12" t="str">
        <f t="shared" si="2"/>
        <v/>
      </c>
      <c r="E12" s="4"/>
      <c r="F12" s="4"/>
      <c r="G12" s="19"/>
      <c r="H12" s="19"/>
      <c r="I12" s="12" t="str">
        <f t="shared" ca="1" si="1"/>
        <v/>
      </c>
      <c r="J12" s="22"/>
      <c r="K12" s="22"/>
      <c r="L12" s="22"/>
      <c r="M12" s="22"/>
      <c r="N12" s="22"/>
      <c r="O12" s="22"/>
      <c r="P12" s="22"/>
    </row>
    <row r="13" spans="1:16">
      <c r="A13" s="16">
        <v>9</v>
      </c>
      <c r="B13" s="17"/>
      <c r="C13" s="18"/>
      <c r="D13" s="12" t="str">
        <f t="shared" si="2"/>
        <v/>
      </c>
      <c r="E13" s="4"/>
      <c r="F13" s="4"/>
      <c r="G13" s="19"/>
      <c r="H13" s="19"/>
      <c r="I13" s="12" t="str">
        <f t="shared" ca="1" si="1"/>
        <v/>
      </c>
      <c r="J13" s="22"/>
      <c r="K13" s="22"/>
      <c r="L13" s="22"/>
      <c r="M13" s="22"/>
      <c r="N13" s="22"/>
      <c r="O13" s="22"/>
      <c r="P13" s="22"/>
    </row>
    <row r="14" spans="1:16">
      <c r="A14" s="16">
        <v>10</v>
      </c>
      <c r="B14" s="17"/>
      <c r="C14" s="18"/>
      <c r="D14" s="12" t="str">
        <f t="shared" si="2"/>
        <v/>
      </c>
      <c r="E14" s="4"/>
      <c r="F14" s="4"/>
      <c r="G14" s="19"/>
      <c r="H14" s="19"/>
      <c r="I14" s="12" t="str">
        <f t="shared" ca="1" si="1"/>
        <v/>
      </c>
      <c r="J14" s="22"/>
      <c r="K14" s="22"/>
      <c r="L14" s="22"/>
      <c r="M14" s="22"/>
      <c r="N14" s="22"/>
      <c r="O14" s="22"/>
      <c r="P14" s="22"/>
    </row>
    <row r="15" spans="1:16">
      <c r="A15" s="16">
        <v>11</v>
      </c>
      <c r="B15" s="17"/>
      <c r="C15" s="18"/>
      <c r="D15" s="12" t="str">
        <f t="shared" si="2"/>
        <v/>
      </c>
      <c r="E15" s="4"/>
      <c r="F15" s="4"/>
      <c r="G15" s="19"/>
      <c r="H15" s="19"/>
      <c r="I15" s="12" t="str">
        <f t="shared" ca="1" si="1"/>
        <v/>
      </c>
      <c r="J15" s="22"/>
      <c r="K15" s="22"/>
      <c r="L15" s="22"/>
      <c r="M15" s="22"/>
      <c r="N15" s="22"/>
      <c r="O15" s="22"/>
      <c r="P15" s="22"/>
    </row>
    <row r="16" spans="1:16">
      <c r="A16" s="16">
        <v>12</v>
      </c>
      <c r="B16" s="17"/>
      <c r="C16" s="18"/>
      <c r="D16" s="12" t="str">
        <f t="shared" si="2"/>
        <v/>
      </c>
      <c r="E16" s="4"/>
      <c r="F16" s="4"/>
      <c r="G16" s="19"/>
      <c r="H16" s="19"/>
      <c r="I16" s="12" t="str">
        <f t="shared" ca="1" si="1"/>
        <v/>
      </c>
      <c r="J16" s="22"/>
      <c r="K16" s="22"/>
      <c r="L16" s="22"/>
      <c r="M16" s="22"/>
      <c r="N16" s="22"/>
      <c r="O16" s="22"/>
      <c r="P16" s="22"/>
    </row>
    <row r="17" spans="1:16">
      <c r="A17" s="16">
        <v>13</v>
      </c>
      <c r="B17" s="17"/>
      <c r="C17" s="18"/>
      <c r="D17" s="12" t="str">
        <f t="shared" si="2"/>
        <v/>
      </c>
      <c r="E17" s="4"/>
      <c r="F17" s="4"/>
      <c r="G17" s="19"/>
      <c r="H17" s="19"/>
      <c r="I17" s="12" t="str">
        <f t="shared" ca="1" si="1"/>
        <v/>
      </c>
      <c r="J17" s="22"/>
      <c r="K17" s="22"/>
      <c r="L17" s="22"/>
      <c r="M17" s="22"/>
      <c r="N17" s="22"/>
      <c r="O17" s="22"/>
      <c r="P17" s="22"/>
    </row>
    <row r="18" spans="1:16">
      <c r="A18" s="16">
        <v>14</v>
      </c>
      <c r="B18" s="17"/>
      <c r="C18" s="18"/>
      <c r="D18" s="12" t="str">
        <f t="shared" si="2"/>
        <v/>
      </c>
      <c r="E18" s="4"/>
      <c r="F18" s="4"/>
      <c r="G18" s="19"/>
      <c r="H18" s="19"/>
      <c r="I18" s="12" t="str">
        <f t="shared" ca="1" si="1"/>
        <v/>
      </c>
      <c r="J18" s="22"/>
      <c r="K18" s="22"/>
      <c r="L18" s="22"/>
      <c r="M18" s="22"/>
      <c r="N18" s="22"/>
      <c r="O18" s="22"/>
      <c r="P18" s="22"/>
    </row>
    <row r="19" spans="1:16">
      <c r="A19" s="16">
        <v>15</v>
      </c>
      <c r="B19" s="17"/>
      <c r="C19" s="18"/>
      <c r="D19" s="12" t="str">
        <f t="shared" si="2"/>
        <v/>
      </c>
      <c r="E19" s="4"/>
      <c r="F19" s="4"/>
      <c r="G19" s="19"/>
      <c r="H19" s="19"/>
      <c r="I19" s="12" t="str">
        <f t="shared" ca="1" si="1"/>
        <v/>
      </c>
      <c r="J19" s="22"/>
      <c r="K19" s="22"/>
      <c r="L19" s="22"/>
      <c r="M19" s="22"/>
      <c r="N19" s="22"/>
      <c r="O19" s="22"/>
      <c r="P19" s="22"/>
    </row>
    <row r="20" spans="1:16">
      <c r="A20" s="16">
        <v>16</v>
      </c>
      <c r="B20" s="17"/>
      <c r="C20" s="18"/>
      <c r="D20" s="12" t="str">
        <f t="shared" si="2"/>
        <v/>
      </c>
      <c r="E20" s="4"/>
      <c r="F20" s="4"/>
      <c r="G20" s="19"/>
      <c r="H20" s="19"/>
      <c r="I20" s="12" t="str">
        <f t="shared" ca="1" si="1"/>
        <v/>
      </c>
      <c r="J20" s="22"/>
      <c r="K20" s="22"/>
      <c r="L20" s="22"/>
      <c r="M20" s="22"/>
      <c r="N20" s="22"/>
      <c r="O20" s="22"/>
      <c r="P20" s="22"/>
    </row>
    <row r="21" spans="1:16">
      <c r="A21" s="16">
        <v>17</v>
      </c>
      <c r="B21" s="17"/>
      <c r="C21" s="18"/>
      <c r="D21" s="12" t="str">
        <f t="shared" si="2"/>
        <v/>
      </c>
      <c r="E21" s="4"/>
      <c r="F21" s="4"/>
      <c r="G21" s="19"/>
      <c r="H21" s="19"/>
      <c r="I21" s="12" t="str">
        <f t="shared" ca="1" si="1"/>
        <v/>
      </c>
      <c r="J21" s="22"/>
      <c r="K21" s="22"/>
      <c r="L21" s="22"/>
      <c r="M21" s="22"/>
      <c r="N21" s="22"/>
      <c r="O21" s="22"/>
      <c r="P21" s="22"/>
    </row>
    <row r="22" spans="1:16">
      <c r="A22" s="16">
        <v>18</v>
      </c>
      <c r="B22" s="17"/>
      <c r="C22" s="18"/>
      <c r="D22" s="12" t="str">
        <f t="shared" si="2"/>
        <v/>
      </c>
      <c r="E22" s="4"/>
      <c r="F22" s="4"/>
      <c r="G22" s="19"/>
      <c r="H22" s="19"/>
      <c r="I22" s="12" t="str">
        <f t="shared" ca="1" si="1"/>
        <v/>
      </c>
      <c r="J22" s="22"/>
      <c r="K22" s="22"/>
      <c r="L22" s="22"/>
      <c r="M22" s="22"/>
      <c r="N22" s="22"/>
      <c r="O22" s="22"/>
      <c r="P22" s="22"/>
    </row>
    <row r="23" spans="1:16">
      <c r="A23" s="16">
        <v>19</v>
      </c>
      <c r="B23" s="17"/>
      <c r="C23" s="18"/>
      <c r="D23" s="12" t="str">
        <f t="shared" si="2"/>
        <v/>
      </c>
      <c r="E23" s="4"/>
      <c r="F23" s="4"/>
      <c r="G23" s="19"/>
      <c r="H23" s="19"/>
      <c r="I23" s="12" t="str">
        <f t="shared" ca="1" si="1"/>
        <v/>
      </c>
      <c r="J23" s="22"/>
      <c r="K23" s="22"/>
      <c r="L23" s="22"/>
      <c r="M23" s="22"/>
      <c r="N23" s="22"/>
      <c r="O23" s="22"/>
      <c r="P23" s="22"/>
    </row>
    <row r="24" spans="1:16">
      <c r="A24" s="16">
        <v>20</v>
      </c>
      <c r="B24" s="17"/>
      <c r="C24" s="18"/>
      <c r="D24" s="12" t="str">
        <f t="shared" si="2"/>
        <v/>
      </c>
      <c r="E24" s="4"/>
      <c r="F24" s="4"/>
      <c r="G24" s="19"/>
      <c r="H24" s="19"/>
      <c r="I24" s="12" t="str">
        <f t="shared" ca="1" si="1"/>
        <v/>
      </c>
      <c r="J24" s="22"/>
      <c r="K24" s="22"/>
      <c r="L24" s="22"/>
      <c r="M24" s="22"/>
      <c r="N24" s="22"/>
      <c r="O24" s="22"/>
      <c r="P24" s="22"/>
    </row>
    <row r="25" spans="1:16">
      <c r="A25" s="16">
        <v>21</v>
      </c>
      <c r="B25" s="17"/>
      <c r="C25" s="18"/>
      <c r="D25" s="12" t="str">
        <f t="shared" si="2"/>
        <v/>
      </c>
      <c r="E25" s="4"/>
      <c r="F25" s="4"/>
      <c r="G25" s="19"/>
      <c r="H25" s="19"/>
      <c r="I25" s="12" t="str">
        <f t="shared" ca="1" si="1"/>
        <v/>
      </c>
      <c r="J25" s="22"/>
      <c r="K25" s="22"/>
      <c r="L25" s="22"/>
      <c r="M25" s="22"/>
      <c r="N25" s="22"/>
      <c r="O25" s="22"/>
      <c r="P25" s="22"/>
    </row>
    <row r="26" spans="1:16">
      <c r="A26" s="16">
        <v>22</v>
      </c>
      <c r="B26" s="17"/>
      <c r="C26" s="18"/>
      <c r="D26" s="12" t="str">
        <f t="shared" si="2"/>
        <v/>
      </c>
      <c r="E26" s="4"/>
      <c r="F26" s="4"/>
      <c r="G26" s="19"/>
      <c r="H26" s="19"/>
      <c r="I26" s="12" t="str">
        <f t="shared" ca="1" si="1"/>
        <v/>
      </c>
      <c r="J26" s="22"/>
      <c r="K26" s="22"/>
      <c r="L26" s="22"/>
      <c r="M26" s="22"/>
      <c r="N26" s="22"/>
      <c r="O26" s="22"/>
      <c r="P26" s="22"/>
    </row>
    <row r="27" spans="1:16">
      <c r="A27" s="16">
        <v>23</v>
      </c>
      <c r="B27" s="17"/>
      <c r="C27" s="18"/>
      <c r="D27" s="12" t="str">
        <f t="shared" si="2"/>
        <v/>
      </c>
      <c r="E27" s="4"/>
      <c r="F27" s="4"/>
      <c r="G27" s="19"/>
      <c r="H27" s="19"/>
      <c r="I27" s="12" t="str">
        <f t="shared" ca="1" si="1"/>
        <v/>
      </c>
      <c r="J27" s="22"/>
      <c r="K27" s="22"/>
      <c r="L27" s="22"/>
      <c r="M27" s="22"/>
      <c r="N27" s="22"/>
      <c r="O27" s="22"/>
      <c r="P27" s="22"/>
    </row>
    <row r="28" spans="1:16">
      <c r="A28" s="16">
        <v>24</v>
      </c>
      <c r="B28" s="17"/>
      <c r="C28" s="18"/>
      <c r="D28" s="12" t="str">
        <f t="shared" si="2"/>
        <v/>
      </c>
      <c r="E28" s="4"/>
      <c r="F28" s="4"/>
      <c r="G28" s="19"/>
      <c r="H28" s="19"/>
      <c r="I28" s="12" t="str">
        <f t="shared" ca="1" si="1"/>
        <v/>
      </c>
      <c r="J28" s="22"/>
      <c r="K28" s="22"/>
      <c r="L28" s="22"/>
      <c r="M28" s="22"/>
      <c r="N28" s="22"/>
      <c r="O28" s="22"/>
      <c r="P28" s="22"/>
    </row>
    <row r="29" spans="1:16">
      <c r="A29" s="16">
        <v>25</v>
      </c>
      <c r="B29" s="17"/>
      <c r="C29" s="18"/>
      <c r="D29" s="12" t="str">
        <f t="shared" si="2"/>
        <v/>
      </c>
      <c r="E29" s="4"/>
      <c r="F29" s="4"/>
      <c r="G29" s="19"/>
      <c r="H29" s="19"/>
      <c r="I29" s="12" t="str">
        <f t="shared" ca="1" si="1"/>
        <v/>
      </c>
      <c r="J29" s="22"/>
      <c r="K29" s="22"/>
      <c r="L29" s="22"/>
      <c r="M29" s="22"/>
      <c r="N29" s="22"/>
      <c r="O29" s="22"/>
      <c r="P29" s="22"/>
    </row>
    <row r="30" spans="1:16">
      <c r="A30" s="16">
        <v>26</v>
      </c>
      <c r="B30" s="17"/>
      <c r="C30" s="18"/>
      <c r="D30" s="12" t="str">
        <f t="shared" si="2"/>
        <v/>
      </c>
      <c r="E30" s="4"/>
      <c r="F30" s="4"/>
      <c r="G30" s="19"/>
      <c r="H30" s="19"/>
      <c r="I30" s="12" t="str">
        <f t="shared" ca="1" si="1"/>
        <v/>
      </c>
      <c r="J30" s="22"/>
      <c r="K30" s="22"/>
      <c r="L30" s="22"/>
      <c r="M30" s="22"/>
      <c r="N30" s="22"/>
      <c r="O30" s="22"/>
      <c r="P30" s="22"/>
    </row>
    <row r="31" spans="1:16">
      <c r="A31" s="16">
        <v>27</v>
      </c>
      <c r="B31" s="17"/>
      <c r="C31" s="18"/>
      <c r="D31" s="12" t="str">
        <f t="shared" si="2"/>
        <v/>
      </c>
      <c r="E31" s="4"/>
      <c r="F31" s="4"/>
      <c r="G31" s="19"/>
      <c r="H31" s="19"/>
      <c r="I31" s="12" t="str">
        <f t="shared" ca="1" si="1"/>
        <v/>
      </c>
      <c r="J31" s="22"/>
      <c r="K31" s="22"/>
      <c r="L31" s="22"/>
      <c r="M31" s="22"/>
      <c r="N31" s="22"/>
      <c r="O31" s="22"/>
      <c r="P31" s="22"/>
    </row>
    <row r="32" spans="1:16">
      <c r="A32" s="16">
        <v>28</v>
      </c>
      <c r="B32" s="17"/>
      <c r="C32" s="18"/>
      <c r="D32" s="12" t="str">
        <f t="shared" si="2"/>
        <v/>
      </c>
      <c r="E32" s="4"/>
      <c r="F32" s="4"/>
      <c r="G32" s="19"/>
      <c r="H32" s="19"/>
      <c r="I32" s="12" t="str">
        <f t="shared" ca="1" si="1"/>
        <v/>
      </c>
      <c r="J32" s="22"/>
      <c r="K32" s="22"/>
      <c r="L32" s="22"/>
      <c r="M32" s="22"/>
      <c r="N32" s="22"/>
      <c r="O32" s="22"/>
      <c r="P32" s="22"/>
    </row>
    <row r="33" spans="1:16">
      <c r="A33" s="16">
        <v>29</v>
      </c>
      <c r="B33" s="17"/>
      <c r="C33" s="18"/>
      <c r="D33" s="12" t="str">
        <f t="shared" si="2"/>
        <v/>
      </c>
      <c r="E33" s="4"/>
      <c r="F33" s="4"/>
      <c r="G33" s="19"/>
      <c r="H33" s="19"/>
      <c r="I33" s="12" t="str">
        <f t="shared" ca="1" si="1"/>
        <v/>
      </c>
      <c r="J33" s="22"/>
      <c r="K33" s="22"/>
      <c r="L33" s="22"/>
      <c r="M33" s="22"/>
      <c r="N33" s="22"/>
      <c r="O33" s="22"/>
      <c r="P33" s="22"/>
    </row>
    <row r="34" spans="1:16">
      <c r="A34" s="16">
        <v>30</v>
      </c>
      <c r="B34" s="17"/>
      <c r="C34" s="18"/>
      <c r="D34" s="12" t="str">
        <f t="shared" si="2"/>
        <v/>
      </c>
      <c r="E34" s="4"/>
      <c r="F34" s="4"/>
      <c r="G34" s="19"/>
      <c r="H34" s="19"/>
      <c r="I34" s="12" t="str">
        <f t="shared" ca="1" si="1"/>
        <v/>
      </c>
      <c r="J34" s="22"/>
      <c r="K34" s="22"/>
      <c r="L34" s="22"/>
      <c r="M34" s="22"/>
      <c r="N34" s="22"/>
      <c r="O34" s="22"/>
      <c r="P34" s="22"/>
    </row>
    <row r="35" spans="1:16">
      <c r="A35" s="16">
        <v>31</v>
      </c>
      <c r="B35" s="17"/>
      <c r="C35" s="18"/>
      <c r="D35" s="12" t="str">
        <f t="shared" si="2"/>
        <v/>
      </c>
      <c r="E35" s="4"/>
      <c r="F35" s="4"/>
      <c r="G35" s="19"/>
      <c r="H35" s="19"/>
      <c r="I35" s="12" t="str">
        <f t="shared" ca="1" si="1"/>
        <v/>
      </c>
      <c r="J35" s="22"/>
      <c r="K35" s="22"/>
      <c r="L35" s="22"/>
      <c r="M35" s="22"/>
      <c r="N35" s="22"/>
      <c r="O35" s="22"/>
      <c r="P35" s="22"/>
    </row>
    <row r="36" spans="1:16">
      <c r="A36" s="16">
        <v>32</v>
      </c>
      <c r="B36" s="17"/>
      <c r="C36" s="18"/>
      <c r="D36" s="12" t="str">
        <f t="shared" si="2"/>
        <v/>
      </c>
      <c r="E36" s="4"/>
      <c r="F36" s="4"/>
      <c r="G36" s="19"/>
      <c r="H36" s="19"/>
      <c r="I36" s="12" t="str">
        <f t="shared" ca="1" si="1"/>
        <v/>
      </c>
      <c r="J36" s="22"/>
      <c r="K36" s="22"/>
      <c r="L36" s="22"/>
      <c r="M36" s="22"/>
      <c r="N36" s="22"/>
      <c r="O36" s="22"/>
      <c r="P36" s="22"/>
    </row>
    <row r="37" spans="1:16">
      <c r="A37" s="16">
        <v>33</v>
      </c>
      <c r="B37" s="17"/>
      <c r="C37" s="18"/>
      <c r="D37" s="12" t="str">
        <f t="shared" si="2"/>
        <v/>
      </c>
      <c r="E37" s="4"/>
      <c r="F37" s="4"/>
      <c r="G37" s="19"/>
      <c r="H37" s="19"/>
      <c r="I37" s="12" t="str">
        <f t="shared" ref="I37:I68" ca="1" si="3">IF(ISBLANK(J37)=FALSE,OFFSET(I37,0,COUNTA(J37:P37)),"")</f>
        <v/>
      </c>
      <c r="J37" s="22"/>
      <c r="K37" s="22"/>
      <c r="L37" s="22"/>
      <c r="M37" s="22"/>
      <c r="N37" s="22"/>
      <c r="O37" s="22"/>
      <c r="P37" s="22"/>
    </row>
    <row r="38" spans="1:16">
      <c r="A38" s="16">
        <v>34</v>
      </c>
      <c r="B38" s="17"/>
      <c r="C38" s="18"/>
      <c r="D38" s="12" t="str">
        <f t="shared" si="2"/>
        <v/>
      </c>
      <c r="E38" s="4"/>
      <c r="F38" s="4"/>
      <c r="G38" s="19"/>
      <c r="H38" s="19"/>
      <c r="I38" s="12" t="str">
        <f t="shared" ca="1" si="3"/>
        <v/>
      </c>
      <c r="J38" s="22"/>
      <c r="K38" s="22"/>
      <c r="L38" s="22"/>
      <c r="M38" s="22"/>
      <c r="N38" s="22"/>
      <c r="O38" s="22"/>
      <c r="P38" s="22"/>
    </row>
    <row r="39" spans="1:16">
      <c r="A39" s="16">
        <v>35</v>
      </c>
      <c r="B39" s="17"/>
      <c r="C39" s="18"/>
      <c r="D39" s="12" t="str">
        <f t="shared" si="2"/>
        <v/>
      </c>
      <c r="E39" s="4"/>
      <c r="F39" s="4"/>
      <c r="G39" s="19"/>
      <c r="H39" s="19"/>
      <c r="I39" s="12" t="str">
        <f t="shared" ca="1" si="3"/>
        <v/>
      </c>
      <c r="J39" s="22"/>
      <c r="K39" s="22"/>
      <c r="L39" s="22"/>
      <c r="M39" s="22"/>
      <c r="N39" s="22"/>
      <c r="O39" s="22"/>
      <c r="P39" s="22"/>
    </row>
    <row r="40" spans="1:16">
      <c r="A40" s="16">
        <v>36</v>
      </c>
      <c r="B40" s="17"/>
      <c r="C40" s="18"/>
      <c r="D40" s="12" t="str">
        <f t="shared" si="2"/>
        <v/>
      </c>
      <c r="E40" s="4"/>
      <c r="F40" s="4"/>
      <c r="G40" s="19"/>
      <c r="H40" s="19"/>
      <c r="I40" s="12" t="str">
        <f t="shared" ca="1" si="3"/>
        <v/>
      </c>
      <c r="J40" s="22"/>
      <c r="K40" s="22"/>
      <c r="L40" s="22"/>
      <c r="M40" s="22"/>
      <c r="N40" s="22"/>
      <c r="O40" s="22"/>
      <c r="P40" s="22"/>
    </row>
    <row r="41" spans="1:16">
      <c r="A41" s="16">
        <v>37</v>
      </c>
      <c r="B41" s="17"/>
      <c r="C41" s="18"/>
      <c r="D41" s="12" t="str">
        <f t="shared" si="2"/>
        <v/>
      </c>
      <c r="E41" s="4"/>
      <c r="F41" s="4"/>
      <c r="G41" s="19"/>
      <c r="H41" s="19"/>
      <c r="I41" s="12" t="str">
        <f t="shared" ca="1" si="3"/>
        <v/>
      </c>
      <c r="J41" s="22"/>
      <c r="K41" s="22"/>
      <c r="L41" s="22"/>
      <c r="M41" s="22"/>
      <c r="N41" s="22"/>
      <c r="O41" s="22"/>
      <c r="P41" s="22"/>
    </row>
    <row r="42" spans="1:16">
      <c r="A42" s="16">
        <v>38</v>
      </c>
      <c r="B42" s="17"/>
      <c r="C42" s="18"/>
      <c r="D42" s="12" t="str">
        <f t="shared" si="2"/>
        <v/>
      </c>
      <c r="E42" s="4"/>
      <c r="F42" s="4"/>
      <c r="G42" s="19"/>
      <c r="H42" s="19"/>
      <c r="I42" s="12" t="str">
        <f t="shared" ca="1" si="3"/>
        <v/>
      </c>
      <c r="J42" s="22"/>
      <c r="K42" s="22"/>
      <c r="L42" s="22"/>
      <c r="M42" s="22"/>
      <c r="N42" s="22"/>
      <c r="O42" s="22"/>
      <c r="P42" s="22"/>
    </row>
    <row r="43" spans="1:16">
      <c r="A43" s="16">
        <v>39</v>
      </c>
      <c r="B43" s="17"/>
      <c r="C43" s="18"/>
      <c r="D43" s="12" t="str">
        <f t="shared" si="2"/>
        <v/>
      </c>
      <c r="E43" s="4"/>
      <c r="F43" s="4"/>
      <c r="G43" s="19"/>
      <c r="H43" s="19"/>
      <c r="I43" s="12" t="str">
        <f t="shared" ca="1" si="3"/>
        <v/>
      </c>
      <c r="J43" s="22"/>
      <c r="K43" s="22"/>
      <c r="L43" s="22"/>
      <c r="M43" s="22"/>
      <c r="N43" s="22"/>
      <c r="O43" s="22"/>
      <c r="P43" s="22"/>
    </row>
    <row r="44" spans="1:16">
      <c r="A44" s="16">
        <v>40</v>
      </c>
      <c r="B44" s="17"/>
      <c r="C44" s="18"/>
      <c r="D44" s="12" t="str">
        <f t="shared" si="2"/>
        <v/>
      </c>
      <c r="E44" s="4"/>
      <c r="F44" s="4"/>
      <c r="G44" s="19"/>
      <c r="H44" s="19"/>
      <c r="I44" s="12" t="str">
        <f t="shared" ca="1" si="3"/>
        <v/>
      </c>
      <c r="J44" s="22"/>
      <c r="K44" s="22"/>
      <c r="L44" s="22"/>
      <c r="M44" s="22"/>
      <c r="N44" s="22"/>
      <c r="O44" s="22"/>
      <c r="P44" s="22"/>
    </row>
    <row r="45" spans="1:16">
      <c r="A45" s="16">
        <v>41</v>
      </c>
      <c r="B45" s="17"/>
      <c r="C45" s="18"/>
      <c r="D45" s="12" t="str">
        <f t="shared" si="2"/>
        <v/>
      </c>
      <c r="E45" s="4"/>
      <c r="F45" s="4"/>
      <c r="G45" s="19"/>
      <c r="H45" s="19"/>
      <c r="I45" s="12" t="str">
        <f t="shared" ca="1" si="3"/>
        <v/>
      </c>
      <c r="J45" s="22"/>
      <c r="K45" s="22"/>
      <c r="L45" s="22"/>
      <c r="M45" s="22"/>
      <c r="N45" s="22"/>
      <c r="O45" s="22"/>
      <c r="P45" s="22"/>
    </row>
    <row r="46" spans="1:16">
      <c r="A46" s="16">
        <v>42</v>
      </c>
      <c r="B46" s="17"/>
      <c r="C46" s="18"/>
      <c r="D46" s="12" t="str">
        <f t="shared" si="2"/>
        <v/>
      </c>
      <c r="E46" s="4"/>
      <c r="F46" s="4"/>
      <c r="G46" s="19"/>
      <c r="H46" s="19"/>
      <c r="I46" s="12" t="str">
        <f t="shared" ca="1" si="3"/>
        <v/>
      </c>
      <c r="J46" s="22"/>
      <c r="K46" s="22"/>
      <c r="L46" s="22"/>
      <c r="M46" s="22"/>
      <c r="N46" s="22"/>
      <c r="O46" s="22"/>
      <c r="P46" s="22"/>
    </row>
    <row r="47" spans="1:16">
      <c r="A47" s="16">
        <v>43</v>
      </c>
      <c r="B47" s="17"/>
      <c r="C47" s="18"/>
      <c r="D47" s="12" t="str">
        <f t="shared" si="2"/>
        <v/>
      </c>
      <c r="E47" s="4"/>
      <c r="F47" s="4"/>
      <c r="G47" s="19"/>
      <c r="H47" s="19"/>
      <c r="I47" s="12" t="str">
        <f t="shared" ca="1" si="3"/>
        <v/>
      </c>
      <c r="J47" s="22"/>
      <c r="K47" s="22"/>
      <c r="L47" s="22"/>
      <c r="M47" s="22"/>
      <c r="N47" s="22"/>
      <c r="O47" s="22"/>
      <c r="P47" s="22"/>
    </row>
    <row r="48" spans="1:16">
      <c r="A48" s="16">
        <v>44</v>
      </c>
      <c r="B48" s="17"/>
      <c r="C48" s="18"/>
      <c r="D48" s="12" t="str">
        <f t="shared" si="2"/>
        <v/>
      </c>
      <c r="E48" s="4"/>
      <c r="F48" s="4"/>
      <c r="G48" s="19"/>
      <c r="H48" s="19"/>
      <c r="I48" s="12" t="str">
        <f t="shared" ca="1" si="3"/>
        <v/>
      </c>
      <c r="J48" s="22"/>
      <c r="K48" s="22"/>
      <c r="L48" s="22"/>
      <c r="M48" s="22"/>
      <c r="N48" s="22"/>
      <c r="O48" s="22"/>
      <c r="P48" s="22"/>
    </row>
    <row r="49" spans="1:16">
      <c r="A49" s="16">
        <v>45</v>
      </c>
      <c r="B49" s="17"/>
      <c r="C49" s="18"/>
      <c r="D49" s="12" t="str">
        <f t="shared" si="2"/>
        <v/>
      </c>
      <c r="E49" s="4"/>
      <c r="F49" s="4"/>
      <c r="G49" s="19"/>
      <c r="H49" s="19"/>
      <c r="I49" s="12" t="str">
        <f t="shared" ca="1" si="3"/>
        <v/>
      </c>
      <c r="J49" s="22"/>
      <c r="K49" s="22"/>
      <c r="L49" s="22"/>
      <c r="M49" s="22"/>
      <c r="N49" s="22"/>
      <c r="O49" s="22"/>
      <c r="P49" s="22"/>
    </row>
    <row r="50" spans="1:16">
      <c r="A50" s="16">
        <v>46</v>
      </c>
      <c r="B50" s="17"/>
      <c r="C50" s="18"/>
      <c r="D50" s="12" t="str">
        <f t="shared" si="2"/>
        <v/>
      </c>
      <c r="E50" s="4"/>
      <c r="F50" s="4"/>
      <c r="G50" s="19"/>
      <c r="H50" s="19"/>
      <c r="I50" s="12" t="str">
        <f t="shared" ca="1" si="3"/>
        <v/>
      </c>
      <c r="J50" s="22"/>
      <c r="K50" s="22"/>
      <c r="L50" s="22"/>
      <c r="M50" s="22"/>
      <c r="N50" s="22"/>
      <c r="O50" s="22"/>
      <c r="P50" s="22"/>
    </row>
    <row r="51" spans="1:16">
      <c r="A51" s="16">
        <v>47</v>
      </c>
      <c r="B51" s="17"/>
      <c r="C51" s="18"/>
      <c r="D51" s="12" t="str">
        <f t="shared" si="2"/>
        <v/>
      </c>
      <c r="E51" s="4"/>
      <c r="F51" s="4"/>
      <c r="G51" s="19"/>
      <c r="H51" s="19"/>
      <c r="I51" s="12" t="str">
        <f t="shared" ca="1" si="3"/>
        <v/>
      </c>
      <c r="J51" s="22"/>
      <c r="K51" s="22"/>
      <c r="L51" s="22"/>
      <c r="M51" s="22"/>
      <c r="N51" s="22"/>
      <c r="O51" s="22"/>
      <c r="P51" s="22"/>
    </row>
    <row r="52" spans="1:16">
      <c r="A52" s="16">
        <v>48</v>
      </c>
      <c r="B52" s="17"/>
      <c r="C52" s="18"/>
      <c r="D52" s="12" t="str">
        <f t="shared" si="2"/>
        <v/>
      </c>
      <c r="E52" s="4"/>
      <c r="F52" s="4"/>
      <c r="G52" s="19"/>
      <c r="H52" s="19"/>
      <c r="I52" s="12" t="str">
        <f t="shared" ca="1" si="3"/>
        <v/>
      </c>
      <c r="J52" s="22"/>
      <c r="K52" s="22"/>
      <c r="L52" s="22"/>
      <c r="M52" s="22"/>
      <c r="N52" s="22"/>
      <c r="O52" s="22"/>
      <c r="P52" s="22"/>
    </row>
    <row r="53" spans="1:16">
      <c r="A53" s="16">
        <v>49</v>
      </c>
      <c r="B53" s="17"/>
      <c r="C53" s="18"/>
      <c r="D53" s="12" t="str">
        <f t="shared" si="2"/>
        <v/>
      </c>
      <c r="E53" s="4"/>
      <c r="F53" s="4"/>
      <c r="G53" s="19"/>
      <c r="H53" s="19"/>
      <c r="I53" s="12" t="str">
        <f t="shared" ca="1" si="3"/>
        <v/>
      </c>
      <c r="J53" s="22"/>
      <c r="K53" s="22"/>
      <c r="L53" s="22"/>
      <c r="M53" s="22"/>
      <c r="N53" s="22"/>
      <c r="O53" s="22"/>
      <c r="P53" s="22"/>
    </row>
    <row r="54" spans="1:16">
      <c r="A54" s="16">
        <v>50</v>
      </c>
      <c r="B54" s="17"/>
      <c r="C54" s="18"/>
      <c r="D54" s="12" t="str">
        <f t="shared" ref="D54:D69" si="4">IF(ISBLANK($B54),"",IF(ISBLANK($F54),"未着手",IF($I54=0,"完了","作業中")))</f>
        <v/>
      </c>
      <c r="E54" s="4"/>
      <c r="F54" s="4"/>
      <c r="G54" s="19"/>
      <c r="H54" s="19"/>
      <c r="I54" s="12" t="str">
        <f t="shared" ca="1" si="3"/>
        <v/>
      </c>
      <c r="J54" s="22"/>
      <c r="K54" s="22"/>
      <c r="L54" s="22"/>
      <c r="M54" s="22"/>
      <c r="N54" s="22"/>
      <c r="O54" s="22"/>
      <c r="P54" s="22"/>
    </row>
    <row r="55" spans="1:16">
      <c r="A55" s="16">
        <v>51</v>
      </c>
      <c r="B55" s="17"/>
      <c r="C55" s="18"/>
      <c r="D55" s="12" t="str">
        <f t="shared" si="4"/>
        <v/>
      </c>
      <c r="E55" s="4"/>
      <c r="F55" s="4"/>
      <c r="G55" s="19"/>
      <c r="H55" s="19"/>
      <c r="I55" s="12" t="str">
        <f t="shared" ca="1" si="3"/>
        <v/>
      </c>
      <c r="J55" s="22"/>
      <c r="K55" s="22"/>
      <c r="L55" s="22"/>
      <c r="M55" s="22"/>
      <c r="N55" s="22"/>
      <c r="O55" s="22"/>
      <c r="P55" s="22"/>
    </row>
    <row r="56" spans="1:16">
      <c r="A56" s="16">
        <v>52</v>
      </c>
      <c r="B56" s="17"/>
      <c r="C56" s="18"/>
      <c r="D56" s="12" t="str">
        <f t="shared" si="4"/>
        <v/>
      </c>
      <c r="E56" s="4"/>
      <c r="F56" s="4"/>
      <c r="G56" s="19"/>
      <c r="H56" s="19"/>
      <c r="I56" s="12" t="str">
        <f t="shared" ca="1" si="3"/>
        <v/>
      </c>
      <c r="J56" s="22"/>
      <c r="K56" s="22"/>
      <c r="L56" s="22"/>
      <c r="M56" s="22"/>
      <c r="N56" s="22"/>
      <c r="O56" s="22"/>
      <c r="P56" s="22"/>
    </row>
    <row r="57" spans="1:16">
      <c r="A57" s="16">
        <v>53</v>
      </c>
      <c r="B57" s="17"/>
      <c r="C57" s="18"/>
      <c r="D57" s="12" t="str">
        <f t="shared" si="4"/>
        <v/>
      </c>
      <c r="E57" s="4"/>
      <c r="F57" s="4"/>
      <c r="G57" s="19"/>
      <c r="H57" s="19"/>
      <c r="I57" s="12" t="str">
        <f t="shared" ca="1" si="3"/>
        <v/>
      </c>
      <c r="J57" s="22"/>
      <c r="K57" s="22"/>
      <c r="L57" s="22"/>
      <c r="M57" s="22"/>
      <c r="N57" s="22"/>
      <c r="O57" s="22"/>
      <c r="P57" s="22"/>
    </row>
    <row r="58" spans="1:16">
      <c r="A58" s="16">
        <v>54</v>
      </c>
      <c r="B58" s="17"/>
      <c r="C58" s="18"/>
      <c r="D58" s="12" t="str">
        <f t="shared" si="4"/>
        <v/>
      </c>
      <c r="E58" s="4"/>
      <c r="F58" s="4"/>
      <c r="G58" s="19"/>
      <c r="H58" s="19"/>
      <c r="I58" s="12" t="str">
        <f t="shared" ca="1" si="3"/>
        <v/>
      </c>
      <c r="J58" s="22"/>
      <c r="K58" s="22"/>
      <c r="L58" s="22"/>
      <c r="M58" s="22"/>
      <c r="N58" s="22"/>
      <c r="O58" s="22"/>
      <c r="P58" s="22"/>
    </row>
    <row r="59" spans="1:16">
      <c r="A59" s="16">
        <v>55</v>
      </c>
      <c r="B59" s="17"/>
      <c r="C59" s="18"/>
      <c r="D59" s="12" t="str">
        <f t="shared" si="4"/>
        <v/>
      </c>
      <c r="E59" s="4"/>
      <c r="F59" s="4"/>
      <c r="G59" s="19"/>
      <c r="H59" s="19"/>
      <c r="I59" s="12" t="str">
        <f t="shared" ca="1" si="3"/>
        <v/>
      </c>
      <c r="J59" s="22"/>
      <c r="K59" s="22"/>
      <c r="L59" s="22"/>
      <c r="M59" s="22"/>
      <c r="N59" s="22"/>
      <c r="O59" s="22"/>
      <c r="P59" s="22"/>
    </row>
    <row r="60" spans="1:16">
      <c r="A60" s="16">
        <v>56</v>
      </c>
      <c r="B60" s="17"/>
      <c r="C60" s="18"/>
      <c r="D60" s="12" t="str">
        <f t="shared" si="4"/>
        <v/>
      </c>
      <c r="E60" s="4"/>
      <c r="F60" s="4"/>
      <c r="G60" s="19"/>
      <c r="H60" s="19"/>
      <c r="I60" s="12" t="str">
        <f t="shared" ca="1" si="3"/>
        <v/>
      </c>
      <c r="J60" s="22"/>
      <c r="K60" s="22"/>
      <c r="L60" s="22"/>
      <c r="M60" s="22"/>
      <c r="N60" s="22"/>
      <c r="O60" s="22"/>
      <c r="P60" s="22"/>
    </row>
    <row r="61" spans="1:16">
      <c r="A61" s="16">
        <v>57</v>
      </c>
      <c r="B61" s="17"/>
      <c r="C61" s="18"/>
      <c r="D61" s="12" t="str">
        <f t="shared" si="4"/>
        <v/>
      </c>
      <c r="E61" s="4"/>
      <c r="F61" s="4"/>
      <c r="G61" s="19"/>
      <c r="H61" s="19"/>
      <c r="I61" s="12" t="str">
        <f t="shared" ca="1" si="3"/>
        <v/>
      </c>
      <c r="J61" s="22"/>
      <c r="K61" s="22"/>
      <c r="L61" s="22"/>
      <c r="M61" s="22"/>
      <c r="N61" s="22"/>
      <c r="O61" s="22"/>
      <c r="P61" s="22"/>
    </row>
    <row r="62" spans="1:16">
      <c r="A62" s="16">
        <v>58</v>
      </c>
      <c r="B62" s="17"/>
      <c r="C62" s="18"/>
      <c r="D62" s="12" t="str">
        <f t="shared" si="4"/>
        <v/>
      </c>
      <c r="E62" s="4"/>
      <c r="F62" s="4"/>
      <c r="G62" s="19"/>
      <c r="H62" s="19"/>
      <c r="I62" s="12" t="str">
        <f t="shared" ca="1" si="3"/>
        <v/>
      </c>
      <c r="J62" s="22"/>
      <c r="K62" s="22"/>
      <c r="L62" s="22"/>
      <c r="M62" s="22"/>
      <c r="N62" s="22"/>
      <c r="O62" s="22"/>
      <c r="P62" s="22"/>
    </row>
    <row r="63" spans="1:16">
      <c r="A63" s="16">
        <v>59</v>
      </c>
      <c r="B63" s="17"/>
      <c r="C63" s="18"/>
      <c r="D63" s="12" t="str">
        <f t="shared" si="4"/>
        <v/>
      </c>
      <c r="E63" s="4"/>
      <c r="F63" s="4"/>
      <c r="G63" s="19"/>
      <c r="H63" s="19"/>
      <c r="I63" s="12" t="str">
        <f t="shared" ca="1" si="3"/>
        <v/>
      </c>
      <c r="J63" s="22"/>
      <c r="K63" s="22"/>
      <c r="L63" s="22"/>
      <c r="M63" s="22"/>
      <c r="N63" s="22"/>
      <c r="O63" s="22"/>
      <c r="P63" s="22"/>
    </row>
    <row r="64" spans="1:16">
      <c r="A64" s="16">
        <v>60</v>
      </c>
      <c r="B64" s="17"/>
      <c r="C64" s="18"/>
      <c r="D64" s="12" t="str">
        <f t="shared" si="4"/>
        <v/>
      </c>
      <c r="E64" s="4"/>
      <c r="F64" s="4"/>
      <c r="G64" s="19"/>
      <c r="H64" s="19"/>
      <c r="I64" s="12" t="str">
        <f t="shared" ca="1" si="3"/>
        <v/>
      </c>
      <c r="J64" s="22"/>
      <c r="K64" s="22"/>
      <c r="L64" s="22"/>
      <c r="M64" s="22"/>
      <c r="N64" s="22"/>
      <c r="O64" s="22"/>
      <c r="P64" s="22"/>
    </row>
    <row r="65" spans="1:16">
      <c r="A65" s="16">
        <v>61</v>
      </c>
      <c r="B65" s="17"/>
      <c r="C65" s="18"/>
      <c r="D65" s="12" t="str">
        <f t="shared" si="4"/>
        <v/>
      </c>
      <c r="E65" s="4"/>
      <c r="F65" s="4"/>
      <c r="G65" s="19"/>
      <c r="H65" s="19"/>
      <c r="I65" s="12" t="str">
        <f t="shared" ca="1" si="3"/>
        <v/>
      </c>
      <c r="J65" s="22"/>
      <c r="K65" s="22"/>
      <c r="L65" s="22"/>
      <c r="M65" s="22"/>
      <c r="N65" s="22"/>
      <c r="O65" s="22"/>
      <c r="P65" s="22"/>
    </row>
    <row r="66" spans="1:16">
      <c r="A66" s="16">
        <v>62</v>
      </c>
      <c r="B66" s="17"/>
      <c r="C66" s="18"/>
      <c r="D66" s="12" t="str">
        <f t="shared" si="4"/>
        <v/>
      </c>
      <c r="E66" s="4"/>
      <c r="F66" s="4"/>
      <c r="G66" s="19"/>
      <c r="H66" s="19"/>
      <c r="I66" s="12" t="str">
        <f t="shared" ca="1" si="3"/>
        <v/>
      </c>
      <c r="J66" s="22"/>
      <c r="K66" s="22"/>
      <c r="L66" s="22"/>
      <c r="M66" s="22"/>
      <c r="N66" s="22"/>
      <c r="O66" s="22"/>
      <c r="P66" s="22"/>
    </row>
    <row r="67" spans="1:16">
      <c r="A67" s="16">
        <v>63</v>
      </c>
      <c r="B67" s="17"/>
      <c r="C67" s="18"/>
      <c r="D67" s="12" t="str">
        <f t="shared" si="4"/>
        <v/>
      </c>
      <c r="E67" s="4"/>
      <c r="F67" s="4"/>
      <c r="G67" s="19"/>
      <c r="H67" s="19"/>
      <c r="I67" s="12" t="str">
        <f t="shared" ca="1" si="3"/>
        <v/>
      </c>
      <c r="J67" s="22"/>
      <c r="K67" s="22"/>
      <c r="L67" s="22"/>
      <c r="M67" s="22"/>
      <c r="N67" s="22"/>
      <c r="O67" s="22"/>
      <c r="P67" s="22"/>
    </row>
    <row r="68" spans="1:16">
      <c r="A68" s="16">
        <v>64</v>
      </c>
      <c r="B68" s="17"/>
      <c r="C68" s="18"/>
      <c r="D68" s="12" t="str">
        <f t="shared" si="4"/>
        <v/>
      </c>
      <c r="E68" s="4"/>
      <c r="F68" s="4"/>
      <c r="G68" s="19"/>
      <c r="H68" s="19"/>
      <c r="I68" s="12" t="str">
        <f t="shared" ca="1" si="3"/>
        <v/>
      </c>
      <c r="J68" s="22"/>
      <c r="K68" s="22"/>
      <c r="L68" s="22"/>
      <c r="M68" s="22"/>
      <c r="N68" s="22"/>
      <c r="O68" s="22"/>
      <c r="P68" s="22"/>
    </row>
    <row r="69" spans="1:16">
      <c r="A69" s="16">
        <v>65</v>
      </c>
      <c r="B69" s="17"/>
      <c r="C69" s="18"/>
      <c r="D69" s="12" t="str">
        <f t="shared" si="4"/>
        <v/>
      </c>
      <c r="E69" s="4"/>
      <c r="F69" s="4"/>
      <c r="G69" s="19"/>
      <c r="H69" s="19"/>
      <c r="I69" s="12" t="str">
        <f t="shared" ref="I69:I100" ca="1" si="5">IF(ISBLANK(J69)=FALSE,OFFSET(I69,0,COUNTA(J69:P69)),"")</f>
        <v/>
      </c>
      <c r="J69" s="22"/>
      <c r="K69" s="22"/>
      <c r="L69" s="22"/>
      <c r="M69" s="22"/>
      <c r="N69" s="22"/>
      <c r="O69" s="22"/>
      <c r="P69" s="22"/>
    </row>
    <row r="70" spans="1:16">
      <c r="A70" s="16">
        <v>66</v>
      </c>
      <c r="B70" s="17"/>
      <c r="C70" s="18"/>
      <c r="D70" s="12" t="str">
        <f t="shared" ref="D70:D104" si="6">IF(ISBLANK($B70),"",IF(ISBLANK($F70),"未着手",IF($I70=0,"完了","作業中")))</f>
        <v/>
      </c>
      <c r="E70" s="4"/>
      <c r="F70" s="4"/>
      <c r="G70" s="19"/>
      <c r="H70" s="19"/>
      <c r="I70" s="12" t="str">
        <f t="shared" ca="1" si="5"/>
        <v/>
      </c>
      <c r="J70" s="22"/>
      <c r="K70" s="22"/>
      <c r="L70" s="22"/>
      <c r="M70" s="22"/>
      <c r="N70" s="22"/>
      <c r="O70" s="22"/>
      <c r="P70" s="22"/>
    </row>
    <row r="71" spans="1:16">
      <c r="A71" s="16">
        <v>67</v>
      </c>
      <c r="B71" s="17"/>
      <c r="C71" s="18"/>
      <c r="D71" s="12" t="str">
        <f t="shared" si="6"/>
        <v/>
      </c>
      <c r="E71" s="4"/>
      <c r="F71" s="4"/>
      <c r="G71" s="19"/>
      <c r="H71" s="19"/>
      <c r="I71" s="12" t="str">
        <f t="shared" ca="1" si="5"/>
        <v/>
      </c>
      <c r="J71" s="22"/>
      <c r="K71" s="22"/>
      <c r="L71" s="22"/>
      <c r="M71" s="22"/>
      <c r="N71" s="22"/>
      <c r="O71" s="22"/>
      <c r="P71" s="22"/>
    </row>
    <row r="72" spans="1:16">
      <c r="A72" s="16">
        <v>68</v>
      </c>
      <c r="B72" s="17"/>
      <c r="C72" s="18"/>
      <c r="D72" s="12" t="str">
        <f t="shared" si="6"/>
        <v/>
      </c>
      <c r="E72" s="4"/>
      <c r="F72" s="4"/>
      <c r="G72" s="19"/>
      <c r="H72" s="19"/>
      <c r="I72" s="12" t="str">
        <f t="shared" ca="1" si="5"/>
        <v/>
      </c>
      <c r="J72" s="22"/>
      <c r="K72" s="22"/>
      <c r="L72" s="22"/>
      <c r="M72" s="22"/>
      <c r="N72" s="22"/>
      <c r="O72" s="22"/>
      <c r="P72" s="22"/>
    </row>
    <row r="73" spans="1:16">
      <c r="A73" s="16">
        <v>69</v>
      </c>
      <c r="B73" s="17"/>
      <c r="C73" s="18"/>
      <c r="D73" s="12" t="str">
        <f t="shared" si="6"/>
        <v/>
      </c>
      <c r="E73" s="4"/>
      <c r="F73" s="4"/>
      <c r="G73" s="19"/>
      <c r="H73" s="19"/>
      <c r="I73" s="12" t="str">
        <f t="shared" ca="1" si="5"/>
        <v/>
      </c>
      <c r="J73" s="22"/>
      <c r="K73" s="22"/>
      <c r="L73" s="22"/>
      <c r="M73" s="22"/>
      <c r="N73" s="22"/>
      <c r="O73" s="22"/>
      <c r="P73" s="22"/>
    </row>
    <row r="74" spans="1:16">
      <c r="A74" s="16">
        <v>70</v>
      </c>
      <c r="B74" s="17"/>
      <c r="C74" s="18"/>
      <c r="D74" s="12" t="str">
        <f t="shared" si="6"/>
        <v/>
      </c>
      <c r="E74" s="4"/>
      <c r="F74" s="4"/>
      <c r="G74" s="19"/>
      <c r="H74" s="19"/>
      <c r="I74" s="12" t="str">
        <f t="shared" ca="1" si="5"/>
        <v/>
      </c>
      <c r="J74" s="22"/>
      <c r="K74" s="22"/>
      <c r="L74" s="22"/>
      <c r="M74" s="22"/>
      <c r="N74" s="22"/>
      <c r="O74" s="22"/>
      <c r="P74" s="22"/>
    </row>
    <row r="75" spans="1:16">
      <c r="A75" s="16">
        <v>71</v>
      </c>
      <c r="B75" s="17"/>
      <c r="C75" s="18"/>
      <c r="D75" s="12" t="str">
        <f t="shared" si="6"/>
        <v/>
      </c>
      <c r="E75" s="4"/>
      <c r="F75" s="4"/>
      <c r="G75" s="19"/>
      <c r="H75" s="19"/>
      <c r="I75" s="12" t="str">
        <f t="shared" ca="1" si="5"/>
        <v/>
      </c>
      <c r="J75" s="22"/>
      <c r="K75" s="22"/>
      <c r="L75" s="22"/>
      <c r="M75" s="22"/>
      <c r="N75" s="22"/>
      <c r="O75" s="22"/>
      <c r="P75" s="22"/>
    </row>
    <row r="76" spans="1:16">
      <c r="A76" s="16">
        <v>72</v>
      </c>
      <c r="B76" s="17"/>
      <c r="C76" s="18"/>
      <c r="D76" s="12" t="str">
        <f t="shared" si="6"/>
        <v/>
      </c>
      <c r="E76" s="4"/>
      <c r="F76" s="4"/>
      <c r="G76" s="19"/>
      <c r="H76" s="19"/>
      <c r="I76" s="12" t="str">
        <f t="shared" ca="1" si="5"/>
        <v/>
      </c>
      <c r="J76" s="22"/>
      <c r="K76" s="22"/>
      <c r="L76" s="22"/>
      <c r="M76" s="22"/>
      <c r="N76" s="22"/>
      <c r="O76" s="22"/>
      <c r="P76" s="22"/>
    </row>
    <row r="77" spans="1:16">
      <c r="A77" s="16">
        <v>73</v>
      </c>
      <c r="B77" s="17"/>
      <c r="C77" s="18"/>
      <c r="D77" s="12" t="str">
        <f t="shared" si="6"/>
        <v/>
      </c>
      <c r="E77" s="4"/>
      <c r="F77" s="4"/>
      <c r="G77" s="19"/>
      <c r="H77" s="19"/>
      <c r="I77" s="12" t="str">
        <f t="shared" ca="1" si="5"/>
        <v/>
      </c>
      <c r="J77" s="22"/>
      <c r="K77" s="22"/>
      <c r="L77" s="22"/>
      <c r="M77" s="22"/>
      <c r="N77" s="22"/>
      <c r="O77" s="22"/>
      <c r="P77" s="22"/>
    </row>
    <row r="78" spans="1:16">
      <c r="A78" s="16">
        <v>74</v>
      </c>
      <c r="B78" s="17"/>
      <c r="C78" s="18"/>
      <c r="D78" s="12" t="str">
        <f t="shared" si="6"/>
        <v/>
      </c>
      <c r="E78" s="4"/>
      <c r="F78" s="4"/>
      <c r="G78" s="19"/>
      <c r="H78" s="19"/>
      <c r="I78" s="12" t="str">
        <f t="shared" ca="1" si="5"/>
        <v/>
      </c>
      <c r="J78" s="22"/>
      <c r="K78" s="22"/>
      <c r="L78" s="22"/>
      <c r="M78" s="22"/>
      <c r="N78" s="22"/>
      <c r="O78" s="22"/>
      <c r="P78" s="22"/>
    </row>
    <row r="79" spans="1:16">
      <c r="A79" s="16">
        <v>75</v>
      </c>
      <c r="B79" s="17"/>
      <c r="C79" s="18"/>
      <c r="D79" s="12" t="str">
        <f t="shared" si="6"/>
        <v/>
      </c>
      <c r="E79" s="4"/>
      <c r="F79" s="4"/>
      <c r="G79" s="19"/>
      <c r="H79" s="19"/>
      <c r="I79" s="12" t="str">
        <f t="shared" ca="1" si="5"/>
        <v/>
      </c>
      <c r="J79" s="22"/>
      <c r="K79" s="22"/>
      <c r="L79" s="22"/>
      <c r="M79" s="22"/>
      <c r="N79" s="22"/>
      <c r="O79" s="22"/>
      <c r="P79" s="22"/>
    </row>
    <row r="80" spans="1:16">
      <c r="A80" s="16">
        <v>76</v>
      </c>
      <c r="B80" s="17"/>
      <c r="C80" s="18"/>
      <c r="D80" s="12" t="str">
        <f t="shared" si="6"/>
        <v/>
      </c>
      <c r="E80" s="4"/>
      <c r="F80" s="4"/>
      <c r="G80" s="19"/>
      <c r="H80" s="19"/>
      <c r="I80" s="12" t="str">
        <f t="shared" ca="1" si="5"/>
        <v/>
      </c>
      <c r="J80" s="22"/>
      <c r="K80" s="22"/>
      <c r="L80" s="22"/>
      <c r="M80" s="22"/>
      <c r="N80" s="22"/>
      <c r="O80" s="22"/>
      <c r="P80" s="22"/>
    </row>
    <row r="81" spans="1:16">
      <c r="A81" s="16">
        <v>77</v>
      </c>
      <c r="B81" s="17"/>
      <c r="C81" s="18"/>
      <c r="D81" s="12" t="str">
        <f t="shared" si="6"/>
        <v/>
      </c>
      <c r="E81" s="4"/>
      <c r="F81" s="4"/>
      <c r="G81" s="19"/>
      <c r="H81" s="19"/>
      <c r="I81" s="12" t="str">
        <f t="shared" ca="1" si="5"/>
        <v/>
      </c>
      <c r="J81" s="22"/>
      <c r="K81" s="22"/>
      <c r="L81" s="22"/>
      <c r="M81" s="22"/>
      <c r="N81" s="22"/>
      <c r="O81" s="22"/>
      <c r="P81" s="22"/>
    </row>
    <row r="82" spans="1:16">
      <c r="A82" s="16">
        <v>78</v>
      </c>
      <c r="B82" s="17"/>
      <c r="C82" s="18"/>
      <c r="D82" s="12" t="str">
        <f t="shared" si="6"/>
        <v/>
      </c>
      <c r="E82" s="4"/>
      <c r="F82" s="4"/>
      <c r="G82" s="19"/>
      <c r="H82" s="19"/>
      <c r="I82" s="12" t="str">
        <f t="shared" ca="1" si="5"/>
        <v/>
      </c>
      <c r="J82" s="22"/>
      <c r="K82" s="22"/>
      <c r="L82" s="22"/>
      <c r="M82" s="22"/>
      <c r="N82" s="22"/>
      <c r="O82" s="22"/>
      <c r="P82" s="22"/>
    </row>
    <row r="83" spans="1:16">
      <c r="A83" s="16">
        <v>79</v>
      </c>
      <c r="B83" s="17"/>
      <c r="C83" s="18"/>
      <c r="D83" s="12" t="str">
        <f t="shared" si="6"/>
        <v/>
      </c>
      <c r="E83" s="4"/>
      <c r="F83" s="4"/>
      <c r="G83" s="19"/>
      <c r="H83" s="19"/>
      <c r="I83" s="12" t="str">
        <f t="shared" ca="1" si="5"/>
        <v/>
      </c>
      <c r="J83" s="22"/>
      <c r="K83" s="22"/>
      <c r="L83" s="22"/>
      <c r="M83" s="22"/>
      <c r="N83" s="22"/>
      <c r="O83" s="22"/>
      <c r="P83" s="22"/>
    </row>
    <row r="84" spans="1:16">
      <c r="A84" s="16">
        <v>80</v>
      </c>
      <c r="B84" s="17"/>
      <c r="C84" s="18"/>
      <c r="D84" s="12" t="str">
        <f t="shared" si="6"/>
        <v/>
      </c>
      <c r="E84" s="4"/>
      <c r="F84" s="4"/>
      <c r="G84" s="19"/>
      <c r="H84" s="19"/>
      <c r="I84" s="12" t="str">
        <f t="shared" ca="1" si="5"/>
        <v/>
      </c>
      <c r="J84" s="22"/>
      <c r="K84" s="22"/>
      <c r="L84" s="22"/>
      <c r="M84" s="22"/>
      <c r="N84" s="22"/>
      <c r="O84" s="22"/>
      <c r="P84" s="22"/>
    </row>
    <row r="85" spans="1:16">
      <c r="A85" s="16">
        <v>81</v>
      </c>
      <c r="B85" s="17"/>
      <c r="C85" s="18"/>
      <c r="D85" s="12" t="str">
        <f t="shared" si="6"/>
        <v/>
      </c>
      <c r="E85" s="4"/>
      <c r="F85" s="4"/>
      <c r="G85" s="19"/>
      <c r="H85" s="19"/>
      <c r="I85" s="12" t="str">
        <f t="shared" ca="1" si="5"/>
        <v/>
      </c>
      <c r="J85" s="22"/>
      <c r="K85" s="22"/>
      <c r="L85" s="22"/>
      <c r="M85" s="22"/>
      <c r="N85" s="22"/>
      <c r="O85" s="22"/>
      <c r="P85" s="22"/>
    </row>
    <row r="86" spans="1:16">
      <c r="A86" s="16">
        <v>82</v>
      </c>
      <c r="B86" s="17"/>
      <c r="C86" s="18"/>
      <c r="D86" s="12" t="str">
        <f t="shared" si="6"/>
        <v/>
      </c>
      <c r="E86" s="4"/>
      <c r="F86" s="4"/>
      <c r="G86" s="19"/>
      <c r="H86" s="19"/>
      <c r="I86" s="12" t="str">
        <f t="shared" ca="1" si="5"/>
        <v/>
      </c>
      <c r="J86" s="22"/>
      <c r="K86" s="22"/>
      <c r="L86" s="22"/>
      <c r="M86" s="22"/>
      <c r="N86" s="22"/>
      <c r="O86" s="22"/>
      <c r="P86" s="22"/>
    </row>
    <row r="87" spans="1:16">
      <c r="A87" s="16">
        <v>83</v>
      </c>
      <c r="B87" s="17"/>
      <c r="C87" s="18"/>
      <c r="D87" s="12" t="str">
        <f t="shared" si="6"/>
        <v/>
      </c>
      <c r="E87" s="4"/>
      <c r="F87" s="4"/>
      <c r="G87" s="19"/>
      <c r="H87" s="19"/>
      <c r="I87" s="12" t="str">
        <f t="shared" ca="1" si="5"/>
        <v/>
      </c>
      <c r="J87" s="22"/>
      <c r="K87" s="22"/>
      <c r="L87" s="22"/>
      <c r="M87" s="22"/>
      <c r="N87" s="22"/>
      <c r="O87" s="22"/>
      <c r="P87" s="22"/>
    </row>
    <row r="88" spans="1:16">
      <c r="A88" s="16">
        <v>84</v>
      </c>
      <c r="B88" s="17"/>
      <c r="C88" s="18"/>
      <c r="D88" s="12" t="str">
        <f t="shared" si="6"/>
        <v/>
      </c>
      <c r="E88" s="4"/>
      <c r="F88" s="4"/>
      <c r="G88" s="19"/>
      <c r="H88" s="19"/>
      <c r="I88" s="12" t="str">
        <f t="shared" ca="1" si="5"/>
        <v/>
      </c>
      <c r="J88" s="22"/>
      <c r="K88" s="22"/>
      <c r="L88" s="22"/>
      <c r="M88" s="22"/>
      <c r="N88" s="22"/>
      <c r="O88" s="22"/>
      <c r="P88" s="22"/>
    </row>
    <row r="89" spans="1:16">
      <c r="A89" s="16">
        <v>85</v>
      </c>
      <c r="B89" s="17"/>
      <c r="C89" s="18"/>
      <c r="D89" s="12" t="str">
        <f t="shared" si="6"/>
        <v/>
      </c>
      <c r="E89" s="4"/>
      <c r="F89" s="4"/>
      <c r="G89" s="19"/>
      <c r="H89" s="19"/>
      <c r="I89" s="12" t="str">
        <f t="shared" ca="1" si="5"/>
        <v/>
      </c>
      <c r="J89" s="22"/>
      <c r="K89" s="22"/>
      <c r="L89" s="22"/>
      <c r="M89" s="22"/>
      <c r="N89" s="22"/>
      <c r="O89" s="22"/>
      <c r="P89" s="22"/>
    </row>
    <row r="90" spans="1:16">
      <c r="A90" s="16">
        <v>86</v>
      </c>
      <c r="B90" s="17"/>
      <c r="C90" s="18"/>
      <c r="D90" s="12" t="str">
        <f t="shared" si="6"/>
        <v/>
      </c>
      <c r="E90" s="4"/>
      <c r="F90" s="4"/>
      <c r="G90" s="19"/>
      <c r="H90" s="19"/>
      <c r="I90" s="12" t="str">
        <f t="shared" ca="1" si="5"/>
        <v/>
      </c>
      <c r="J90" s="22"/>
      <c r="K90" s="22"/>
      <c r="L90" s="22"/>
      <c r="M90" s="22"/>
      <c r="N90" s="22"/>
      <c r="O90" s="22"/>
      <c r="P90" s="22"/>
    </row>
    <row r="91" spans="1:16">
      <c r="A91" s="16">
        <v>87</v>
      </c>
      <c r="B91" s="17"/>
      <c r="C91" s="18"/>
      <c r="D91" s="12" t="str">
        <f t="shared" si="6"/>
        <v/>
      </c>
      <c r="E91" s="4"/>
      <c r="F91" s="4"/>
      <c r="G91" s="19"/>
      <c r="H91" s="19"/>
      <c r="I91" s="12" t="str">
        <f t="shared" ca="1" si="5"/>
        <v/>
      </c>
      <c r="J91" s="22"/>
      <c r="K91" s="22"/>
      <c r="L91" s="22"/>
      <c r="M91" s="22"/>
      <c r="N91" s="22"/>
      <c r="O91" s="22"/>
      <c r="P91" s="22"/>
    </row>
    <row r="92" spans="1:16">
      <c r="A92" s="16">
        <v>88</v>
      </c>
      <c r="B92" s="17"/>
      <c r="C92" s="18"/>
      <c r="D92" s="12" t="str">
        <f t="shared" si="6"/>
        <v/>
      </c>
      <c r="E92" s="4"/>
      <c r="F92" s="4"/>
      <c r="G92" s="19"/>
      <c r="H92" s="19"/>
      <c r="I92" s="12" t="str">
        <f t="shared" ca="1" si="5"/>
        <v/>
      </c>
      <c r="J92" s="22"/>
      <c r="K92" s="22"/>
      <c r="L92" s="22"/>
      <c r="M92" s="22"/>
      <c r="N92" s="22"/>
      <c r="O92" s="22"/>
      <c r="P92" s="22"/>
    </row>
    <row r="93" spans="1:16">
      <c r="A93" s="16">
        <v>89</v>
      </c>
      <c r="B93" s="17"/>
      <c r="C93" s="18"/>
      <c r="D93" s="12" t="str">
        <f t="shared" si="6"/>
        <v/>
      </c>
      <c r="E93" s="4"/>
      <c r="F93" s="4"/>
      <c r="G93" s="19"/>
      <c r="H93" s="19"/>
      <c r="I93" s="12" t="str">
        <f t="shared" ca="1" si="5"/>
        <v/>
      </c>
      <c r="J93" s="22"/>
      <c r="K93" s="22"/>
      <c r="L93" s="22"/>
      <c r="M93" s="22"/>
      <c r="N93" s="22"/>
      <c r="O93" s="22"/>
      <c r="P93" s="22"/>
    </row>
    <row r="94" spans="1:16">
      <c r="A94" s="16">
        <v>90</v>
      </c>
      <c r="B94" s="17"/>
      <c r="C94" s="18"/>
      <c r="D94" s="12" t="str">
        <f t="shared" si="6"/>
        <v/>
      </c>
      <c r="E94" s="4"/>
      <c r="F94" s="4"/>
      <c r="G94" s="19"/>
      <c r="H94" s="19"/>
      <c r="I94" s="12" t="str">
        <f t="shared" ca="1" si="5"/>
        <v/>
      </c>
      <c r="J94" s="22"/>
      <c r="K94" s="22"/>
      <c r="L94" s="22"/>
      <c r="M94" s="22"/>
      <c r="N94" s="22"/>
      <c r="O94" s="22"/>
      <c r="P94" s="22"/>
    </row>
    <row r="95" spans="1:16">
      <c r="A95" s="16">
        <v>91</v>
      </c>
      <c r="B95" s="17"/>
      <c r="C95" s="18"/>
      <c r="D95" s="12" t="str">
        <f t="shared" si="6"/>
        <v/>
      </c>
      <c r="E95" s="4"/>
      <c r="F95" s="4"/>
      <c r="G95" s="19"/>
      <c r="H95" s="19"/>
      <c r="I95" s="12" t="str">
        <f t="shared" ca="1" si="5"/>
        <v/>
      </c>
      <c r="J95" s="22"/>
      <c r="K95" s="22"/>
      <c r="L95" s="22"/>
      <c r="M95" s="22"/>
      <c r="N95" s="22"/>
      <c r="O95" s="22"/>
      <c r="P95" s="22"/>
    </row>
    <row r="96" spans="1:16">
      <c r="A96" s="16">
        <v>92</v>
      </c>
      <c r="B96" s="17"/>
      <c r="C96" s="18"/>
      <c r="D96" s="12" t="str">
        <f t="shared" si="6"/>
        <v/>
      </c>
      <c r="E96" s="4"/>
      <c r="F96" s="4"/>
      <c r="G96" s="19"/>
      <c r="H96" s="19"/>
      <c r="I96" s="12" t="str">
        <f t="shared" ca="1" si="5"/>
        <v/>
      </c>
      <c r="J96" s="22"/>
      <c r="K96" s="22"/>
      <c r="L96" s="22"/>
      <c r="M96" s="22"/>
      <c r="N96" s="22"/>
      <c r="O96" s="22"/>
      <c r="P96" s="22"/>
    </row>
    <row r="97" spans="1:23">
      <c r="A97" s="16">
        <v>93</v>
      </c>
      <c r="B97" s="17"/>
      <c r="C97" s="18"/>
      <c r="D97" s="12" t="str">
        <f t="shared" si="6"/>
        <v/>
      </c>
      <c r="E97" s="4"/>
      <c r="F97" s="4"/>
      <c r="G97" s="19"/>
      <c r="H97" s="19"/>
      <c r="I97" s="12" t="str">
        <f t="shared" ca="1" si="5"/>
        <v/>
      </c>
      <c r="J97" s="22"/>
      <c r="K97" s="22"/>
      <c r="L97" s="22"/>
      <c r="M97" s="22"/>
      <c r="N97" s="22"/>
      <c r="O97" s="22"/>
      <c r="P97" s="22"/>
    </row>
    <row r="98" spans="1:23">
      <c r="A98" s="16">
        <v>94</v>
      </c>
      <c r="B98" s="17"/>
      <c r="C98" s="18"/>
      <c r="D98" s="12" t="str">
        <f t="shared" si="6"/>
        <v/>
      </c>
      <c r="E98" s="4"/>
      <c r="F98" s="4"/>
      <c r="G98" s="19"/>
      <c r="H98" s="19"/>
      <c r="I98" s="12" t="str">
        <f t="shared" ca="1" si="5"/>
        <v/>
      </c>
      <c r="J98" s="22"/>
      <c r="K98" s="22"/>
      <c r="L98" s="22"/>
      <c r="M98" s="22"/>
      <c r="N98" s="22"/>
      <c r="O98" s="22"/>
      <c r="P98" s="22"/>
    </row>
    <row r="99" spans="1:23">
      <c r="A99" s="16">
        <v>95</v>
      </c>
      <c r="B99" s="17"/>
      <c r="C99" s="18"/>
      <c r="D99" s="12" t="str">
        <f t="shared" si="6"/>
        <v/>
      </c>
      <c r="E99" s="4"/>
      <c r="F99" s="4"/>
      <c r="G99" s="19"/>
      <c r="H99" s="19"/>
      <c r="I99" s="12" t="str">
        <f t="shared" ca="1" si="5"/>
        <v/>
      </c>
      <c r="J99" s="22"/>
      <c r="K99" s="22"/>
      <c r="L99" s="22"/>
      <c r="M99" s="22"/>
      <c r="N99" s="22"/>
      <c r="O99" s="22"/>
      <c r="P99" s="22"/>
    </row>
    <row r="100" spans="1:23">
      <c r="A100" s="16">
        <v>96</v>
      </c>
      <c r="B100" s="17"/>
      <c r="C100" s="18"/>
      <c r="D100" s="12" t="str">
        <f t="shared" si="6"/>
        <v/>
      </c>
      <c r="E100" s="4"/>
      <c r="F100" s="4"/>
      <c r="G100" s="19"/>
      <c r="H100" s="19"/>
      <c r="I100" s="12" t="str">
        <f t="shared" ca="1" si="5"/>
        <v/>
      </c>
      <c r="J100" s="22"/>
      <c r="K100" s="22"/>
      <c r="L100" s="22"/>
      <c r="M100" s="22"/>
      <c r="N100" s="22"/>
      <c r="O100" s="22"/>
      <c r="P100" s="22"/>
    </row>
    <row r="101" spans="1:23">
      <c r="A101" s="16">
        <v>97</v>
      </c>
      <c r="B101" s="17"/>
      <c r="C101" s="18"/>
      <c r="D101" s="12" t="str">
        <f t="shared" si="6"/>
        <v/>
      </c>
      <c r="E101" s="4"/>
      <c r="F101" s="4"/>
      <c r="G101" s="19"/>
      <c r="H101" s="19"/>
      <c r="I101" s="12" t="str">
        <f ca="1">IF(ISBLANK(J101)=FALSE,OFFSET(I101,0,COUNTA(J101:P101)),"")</f>
        <v/>
      </c>
      <c r="J101" s="22"/>
      <c r="K101" s="22"/>
      <c r="L101" s="22"/>
      <c r="M101" s="22"/>
      <c r="N101" s="22"/>
      <c r="O101" s="22"/>
      <c r="P101" s="22"/>
    </row>
    <row r="102" spans="1:23">
      <c r="A102" s="16">
        <v>98</v>
      </c>
      <c r="B102" s="17"/>
      <c r="C102" s="18"/>
      <c r="D102" s="12" t="str">
        <f t="shared" si="6"/>
        <v/>
      </c>
      <c r="E102" s="4"/>
      <c r="F102" s="4"/>
      <c r="G102" s="19"/>
      <c r="H102" s="19"/>
      <c r="I102" s="12" t="str">
        <f ca="1">IF(ISBLANK(J102)=FALSE,OFFSET(I102,0,COUNTA(J102:P102)),"")</f>
        <v/>
      </c>
      <c r="J102" s="22"/>
      <c r="K102" s="22"/>
      <c r="L102" s="22"/>
      <c r="M102" s="22"/>
      <c r="N102" s="22"/>
      <c r="O102" s="22"/>
      <c r="P102" s="22"/>
    </row>
    <row r="103" spans="1:23">
      <c r="A103" s="16">
        <v>99</v>
      </c>
      <c r="B103" s="17"/>
      <c r="C103" s="18"/>
      <c r="D103" s="12" t="str">
        <f t="shared" si="6"/>
        <v/>
      </c>
      <c r="E103" s="4"/>
      <c r="F103" s="4"/>
      <c r="G103" s="19"/>
      <c r="H103" s="19"/>
      <c r="I103" s="12" t="str">
        <f ca="1">IF(ISBLANK(J103)=FALSE,OFFSET(I103,0,COUNTA(J103:P103)),"")</f>
        <v/>
      </c>
      <c r="J103" s="22"/>
      <c r="K103" s="22"/>
      <c r="L103" s="22"/>
      <c r="M103" s="22"/>
      <c r="N103" s="22"/>
      <c r="O103" s="22"/>
      <c r="P103" s="22"/>
    </row>
    <row r="104" spans="1:23">
      <c r="A104" s="16">
        <v>100</v>
      </c>
      <c r="B104" s="17"/>
      <c r="C104" s="18"/>
      <c r="D104" s="12" t="str">
        <f t="shared" si="6"/>
        <v/>
      </c>
      <c r="E104" s="4"/>
      <c r="F104" s="4"/>
      <c r="G104" s="19"/>
      <c r="H104" s="19"/>
      <c r="I104" s="12" t="str">
        <f ca="1">IF(ISBLANK(J104)=FALSE,OFFSET(I104,0,COUNTA(J104:P104)),"")</f>
        <v/>
      </c>
      <c r="J104" s="22"/>
      <c r="K104" s="22"/>
      <c r="L104" s="22"/>
      <c r="M104" s="22"/>
      <c r="N104" s="22"/>
      <c r="O104" s="22"/>
      <c r="P104" s="22"/>
    </row>
    <row r="105" spans="1:23" ht="10.5" customHeight="1">
      <c r="J105" s="6"/>
      <c r="K105" s="6"/>
      <c r="L105" s="6"/>
      <c r="M105" s="6"/>
      <c r="N105" s="6"/>
      <c r="O105" s="6"/>
      <c r="P105" s="6"/>
    </row>
    <row r="106" spans="1:23">
      <c r="J106" s="6"/>
      <c r="K106" s="6"/>
      <c r="L106" s="6"/>
      <c r="M106" s="6"/>
      <c r="N106" s="6"/>
      <c r="O106" s="6"/>
      <c r="P106" s="6"/>
      <c r="R106" s="13" t="s">
        <v>18</v>
      </c>
      <c r="S106" s="13" t="s">
        <v>7</v>
      </c>
      <c r="T106" s="13" t="s">
        <v>9</v>
      </c>
      <c r="U106" s="13" t="s">
        <v>8</v>
      </c>
      <c r="V106" s="13" t="s">
        <v>19</v>
      </c>
      <c r="W106" s="13" t="s">
        <v>20</v>
      </c>
    </row>
    <row r="107" spans="1:23">
      <c r="J107" s="6"/>
      <c r="K107" s="6"/>
      <c r="L107" s="6"/>
      <c r="M107" s="6"/>
      <c r="N107" s="6"/>
      <c r="O107" s="6"/>
      <c r="P107" s="6"/>
      <c r="R107" s="11"/>
      <c r="S107" s="10">
        <f t="shared" ref="S107:S116" si="7">SUMIF($C$5:$C$104,R107,$G$5:$G$104)</f>
        <v>0</v>
      </c>
      <c r="T107" s="10">
        <f t="shared" ref="T107:T116" si="8">SUMIF($C$5:$C$104,R107,$I$5:$I$104)</f>
        <v>0</v>
      </c>
      <c r="U107" s="10">
        <f t="shared" ref="U107:U116" si="9">SUMIF($C$5:$C$104,R107,$H$5:$H$104)</f>
        <v>0</v>
      </c>
      <c r="V107" s="14">
        <f t="shared" ref="V107:V116" si="10">COUNTA($J$2:$P$2)*6-COUNTA($J$4:$P$4)*6</f>
        <v>36</v>
      </c>
      <c r="W107" s="15">
        <f>IF(V107&gt;T107,0,T107-V107)</f>
        <v>0</v>
      </c>
    </row>
    <row r="108" spans="1:23">
      <c r="J108" s="6"/>
      <c r="K108" s="6"/>
      <c r="L108" s="6"/>
      <c r="M108" s="6"/>
      <c r="N108" s="6"/>
      <c r="O108" s="6"/>
      <c r="P108" s="6"/>
      <c r="R108" s="11"/>
      <c r="S108" s="10">
        <f t="shared" si="7"/>
        <v>0</v>
      </c>
      <c r="T108" s="10">
        <f t="shared" si="8"/>
        <v>0</v>
      </c>
      <c r="U108" s="10">
        <f t="shared" si="9"/>
        <v>0</v>
      </c>
      <c r="V108" s="14">
        <f t="shared" si="10"/>
        <v>36</v>
      </c>
      <c r="W108" s="15">
        <f t="shared" ref="W108:W116" si="11">IF(V108&gt;T108,0,T108-V108)</f>
        <v>0</v>
      </c>
    </row>
    <row r="109" spans="1:23">
      <c r="J109" s="6"/>
      <c r="K109" s="6"/>
      <c r="L109" s="6"/>
      <c r="M109" s="6"/>
      <c r="N109" s="6"/>
      <c r="O109" s="6"/>
      <c r="P109" s="6"/>
      <c r="R109" s="11"/>
      <c r="S109" s="10">
        <f t="shared" si="7"/>
        <v>0</v>
      </c>
      <c r="T109" s="10">
        <f t="shared" si="8"/>
        <v>0</v>
      </c>
      <c r="U109" s="10">
        <f t="shared" si="9"/>
        <v>0</v>
      </c>
      <c r="V109" s="14">
        <f t="shared" si="10"/>
        <v>36</v>
      </c>
      <c r="W109" s="15">
        <f t="shared" si="11"/>
        <v>0</v>
      </c>
    </row>
    <row r="110" spans="1:23">
      <c r="J110" s="6"/>
      <c r="K110" s="6"/>
      <c r="L110" s="6"/>
      <c r="M110" s="6"/>
      <c r="N110" s="6"/>
      <c r="O110" s="6"/>
      <c r="P110" s="6"/>
      <c r="R110" s="11"/>
      <c r="S110" s="10">
        <f t="shared" si="7"/>
        <v>0</v>
      </c>
      <c r="T110" s="10">
        <f t="shared" si="8"/>
        <v>0</v>
      </c>
      <c r="U110" s="10">
        <f t="shared" si="9"/>
        <v>0</v>
      </c>
      <c r="V110" s="14">
        <f t="shared" si="10"/>
        <v>36</v>
      </c>
      <c r="W110" s="15">
        <f t="shared" si="11"/>
        <v>0</v>
      </c>
    </row>
    <row r="111" spans="1:23">
      <c r="J111" s="6"/>
      <c r="K111" s="6"/>
      <c r="L111" s="6"/>
      <c r="M111" s="6"/>
      <c r="N111" s="6"/>
      <c r="O111" s="6"/>
      <c r="P111" s="6"/>
      <c r="R111" s="11"/>
      <c r="S111" s="10">
        <f t="shared" si="7"/>
        <v>0</v>
      </c>
      <c r="T111" s="10">
        <f t="shared" si="8"/>
        <v>0</v>
      </c>
      <c r="U111" s="10">
        <f t="shared" si="9"/>
        <v>0</v>
      </c>
      <c r="V111" s="14">
        <f t="shared" si="10"/>
        <v>36</v>
      </c>
      <c r="W111" s="15">
        <f t="shared" si="11"/>
        <v>0</v>
      </c>
    </row>
    <row r="112" spans="1:23">
      <c r="J112" s="6"/>
      <c r="K112" s="6"/>
      <c r="L112" s="6"/>
      <c r="M112" s="6"/>
      <c r="N112" s="6"/>
      <c r="O112" s="6"/>
      <c r="P112" s="6"/>
      <c r="R112" s="11"/>
      <c r="S112" s="10">
        <f t="shared" si="7"/>
        <v>0</v>
      </c>
      <c r="T112" s="10">
        <f t="shared" si="8"/>
        <v>0</v>
      </c>
      <c r="U112" s="10">
        <f t="shared" si="9"/>
        <v>0</v>
      </c>
      <c r="V112" s="14">
        <f t="shared" si="10"/>
        <v>36</v>
      </c>
      <c r="W112" s="15">
        <f t="shared" si="11"/>
        <v>0</v>
      </c>
    </row>
    <row r="113" spans="10:23">
      <c r="J113" s="6"/>
      <c r="K113" s="6"/>
      <c r="L113" s="6"/>
      <c r="M113" s="6"/>
      <c r="N113" s="6"/>
      <c r="O113" s="6"/>
      <c r="P113" s="6"/>
      <c r="R113" s="11"/>
      <c r="S113" s="10">
        <f t="shared" si="7"/>
        <v>0</v>
      </c>
      <c r="T113" s="10">
        <f t="shared" si="8"/>
        <v>0</v>
      </c>
      <c r="U113" s="10">
        <f t="shared" si="9"/>
        <v>0</v>
      </c>
      <c r="V113" s="14">
        <f t="shared" si="10"/>
        <v>36</v>
      </c>
      <c r="W113" s="15">
        <f t="shared" si="11"/>
        <v>0</v>
      </c>
    </row>
    <row r="114" spans="10:23">
      <c r="J114" s="6"/>
      <c r="K114" s="6"/>
      <c r="L114" s="6"/>
      <c r="M114" s="6"/>
      <c r="N114" s="6"/>
      <c r="O114" s="6"/>
      <c r="P114" s="6"/>
      <c r="R114" s="11"/>
      <c r="S114" s="10">
        <f t="shared" si="7"/>
        <v>0</v>
      </c>
      <c r="T114" s="10">
        <f t="shared" si="8"/>
        <v>0</v>
      </c>
      <c r="U114" s="10">
        <f t="shared" si="9"/>
        <v>0</v>
      </c>
      <c r="V114" s="14">
        <f t="shared" si="10"/>
        <v>36</v>
      </c>
      <c r="W114" s="15">
        <f t="shared" si="11"/>
        <v>0</v>
      </c>
    </row>
    <row r="115" spans="10:23">
      <c r="J115" s="6"/>
      <c r="K115" s="6"/>
      <c r="L115" s="6"/>
      <c r="M115" s="6"/>
      <c r="N115" s="6"/>
      <c r="O115" s="6"/>
      <c r="P115" s="6"/>
      <c r="R115" s="11"/>
      <c r="S115" s="10">
        <f t="shared" si="7"/>
        <v>0</v>
      </c>
      <c r="T115" s="10">
        <f t="shared" si="8"/>
        <v>0</v>
      </c>
      <c r="U115" s="10">
        <f t="shared" si="9"/>
        <v>0</v>
      </c>
      <c r="V115" s="14">
        <f t="shared" si="10"/>
        <v>36</v>
      </c>
      <c r="W115" s="15">
        <f t="shared" si="11"/>
        <v>0</v>
      </c>
    </row>
    <row r="116" spans="10:23">
      <c r="J116" s="6"/>
      <c r="K116" s="6"/>
      <c r="L116" s="6"/>
      <c r="M116" s="6"/>
      <c r="N116" s="6"/>
      <c r="O116" s="6"/>
      <c r="P116" s="6"/>
      <c r="R116" s="11"/>
      <c r="S116" s="10">
        <f t="shared" si="7"/>
        <v>0</v>
      </c>
      <c r="T116" s="10">
        <f t="shared" si="8"/>
        <v>0</v>
      </c>
      <c r="U116" s="10">
        <f t="shared" si="9"/>
        <v>0</v>
      </c>
      <c r="V116" s="14">
        <f t="shared" si="10"/>
        <v>36</v>
      </c>
      <c r="W116" s="15">
        <f t="shared" si="11"/>
        <v>0</v>
      </c>
    </row>
    <row r="117" spans="10:23">
      <c r="J117" s="6"/>
      <c r="K117" s="6"/>
      <c r="L117" s="6"/>
      <c r="M117" s="6"/>
      <c r="N117" s="6"/>
      <c r="O117" s="6"/>
      <c r="P117" s="6"/>
    </row>
    <row r="118" spans="10:23">
      <c r="J118" s="6"/>
      <c r="K118" s="6"/>
      <c r="L118" s="6"/>
      <c r="M118" s="6"/>
      <c r="N118" s="6"/>
      <c r="O118" s="6"/>
      <c r="P118" s="6"/>
    </row>
    <row r="119" spans="10:23">
      <c r="J119" s="6"/>
      <c r="K119" s="6"/>
      <c r="L119" s="6"/>
      <c r="M119" s="6"/>
      <c r="N119" s="6"/>
      <c r="O119" s="6"/>
      <c r="P119" s="6"/>
    </row>
    <row r="120" spans="10:23">
      <c r="J120" s="6"/>
      <c r="K120" s="6"/>
      <c r="L120" s="6"/>
      <c r="M120" s="6"/>
      <c r="N120" s="6"/>
      <c r="O120" s="6"/>
      <c r="P120" s="6"/>
    </row>
    <row r="121" spans="10:23">
      <c r="J121" s="6"/>
      <c r="K121" s="6"/>
      <c r="L121" s="6"/>
      <c r="M121" s="6"/>
      <c r="N121" s="6"/>
      <c r="O121" s="6"/>
      <c r="P121" s="6"/>
    </row>
    <row r="122" spans="10:23">
      <c r="J122" s="6"/>
      <c r="K122" s="6"/>
      <c r="L122" s="6"/>
      <c r="M122" s="6"/>
      <c r="N122" s="6"/>
      <c r="O122" s="6"/>
      <c r="P122" s="6"/>
    </row>
    <row r="123" spans="10:23">
      <c r="J123" s="6"/>
      <c r="K123" s="6"/>
      <c r="L123" s="6"/>
      <c r="M123" s="6"/>
      <c r="N123" s="6"/>
      <c r="O123" s="6"/>
      <c r="P123" s="6"/>
    </row>
    <row r="124" spans="10:23">
      <c r="J124" s="6"/>
      <c r="K124" s="6"/>
      <c r="L124" s="6"/>
      <c r="M124" s="6"/>
      <c r="N124" s="6"/>
      <c r="O124" s="6"/>
      <c r="P124" s="6"/>
    </row>
    <row r="125" spans="10:23">
      <c r="J125" s="6"/>
      <c r="K125" s="6"/>
      <c r="L125" s="6"/>
      <c r="M125" s="6"/>
      <c r="N125" s="6"/>
      <c r="O125" s="6"/>
      <c r="P125" s="6"/>
    </row>
    <row r="126" spans="10:23">
      <c r="J126" s="6"/>
      <c r="K126" s="6"/>
      <c r="L126" s="6"/>
      <c r="M126" s="6"/>
      <c r="N126" s="6"/>
      <c r="O126" s="6"/>
      <c r="P126" s="6"/>
    </row>
    <row r="127" spans="10:23">
      <c r="J127" s="6"/>
      <c r="K127" s="6"/>
      <c r="L127" s="6"/>
      <c r="M127" s="6"/>
      <c r="N127" s="6"/>
      <c r="O127" s="6"/>
      <c r="P127" s="6"/>
    </row>
    <row r="128" spans="10:23">
      <c r="J128" s="6"/>
      <c r="K128" s="6"/>
      <c r="L128" s="6"/>
      <c r="M128" s="6"/>
      <c r="N128" s="6"/>
      <c r="O128" s="6"/>
      <c r="P128" s="6"/>
    </row>
    <row r="129" spans="10:16">
      <c r="J129" s="6"/>
      <c r="K129" s="6"/>
      <c r="L129" s="6"/>
      <c r="M129" s="6"/>
      <c r="N129" s="6"/>
      <c r="O129" s="6"/>
      <c r="P129" s="6"/>
    </row>
    <row r="130" spans="10:16">
      <c r="J130" s="6"/>
      <c r="K130" s="6"/>
      <c r="L130" s="6"/>
      <c r="M130" s="6"/>
      <c r="N130" s="6"/>
      <c r="O130" s="6"/>
      <c r="P130" s="6"/>
    </row>
    <row r="131" spans="10:16">
      <c r="J131" s="6"/>
      <c r="K131" s="6"/>
      <c r="L131" s="6"/>
      <c r="M131" s="6"/>
      <c r="N131" s="6"/>
      <c r="O131" s="6"/>
      <c r="P131" s="6"/>
    </row>
    <row r="132" spans="10:16">
      <c r="J132" s="6"/>
      <c r="K132" s="6"/>
      <c r="L132" s="6"/>
      <c r="M132" s="6"/>
      <c r="N132" s="6"/>
      <c r="O132" s="6"/>
      <c r="P132" s="6"/>
    </row>
    <row r="133" spans="10:16">
      <c r="J133" s="6"/>
      <c r="K133" s="6"/>
      <c r="L133" s="6"/>
      <c r="M133" s="6"/>
      <c r="N133" s="6"/>
      <c r="O133" s="6"/>
      <c r="P133" s="6"/>
    </row>
    <row r="134" spans="10:16">
      <c r="J134" s="6"/>
      <c r="K134" s="6"/>
      <c r="L134" s="6"/>
      <c r="M134" s="6"/>
      <c r="N134" s="6"/>
      <c r="O134" s="6"/>
      <c r="P134" s="6"/>
    </row>
    <row r="135" spans="10:16">
      <c r="J135" s="6"/>
      <c r="K135" s="6"/>
      <c r="L135" s="6"/>
      <c r="M135" s="6"/>
      <c r="N135" s="6"/>
      <c r="O135" s="6"/>
      <c r="P135" s="6"/>
    </row>
    <row r="136" spans="10:16">
      <c r="J136" s="6"/>
      <c r="K136" s="6"/>
      <c r="L136" s="6"/>
      <c r="M136" s="6"/>
      <c r="N136" s="6"/>
      <c r="O136" s="6"/>
      <c r="P136" s="6"/>
    </row>
    <row r="137" spans="10:16">
      <c r="J137" s="6"/>
      <c r="K137" s="6"/>
      <c r="L137" s="6"/>
      <c r="M137" s="6"/>
      <c r="N137" s="6"/>
      <c r="O137" s="6"/>
      <c r="P137" s="6"/>
    </row>
    <row r="138" spans="10:16">
      <c r="J138" s="6"/>
      <c r="K138" s="6"/>
      <c r="L138" s="6"/>
      <c r="M138" s="6"/>
      <c r="N138" s="6"/>
      <c r="O138" s="6"/>
      <c r="P138" s="6"/>
    </row>
    <row r="139" spans="10:16">
      <c r="J139" s="6"/>
      <c r="K139" s="6"/>
      <c r="L139" s="6"/>
      <c r="M139" s="6"/>
      <c r="N139" s="6"/>
      <c r="O139" s="6"/>
      <c r="P139" s="6"/>
    </row>
    <row r="140" spans="10:16">
      <c r="J140" s="6"/>
      <c r="K140" s="6"/>
      <c r="L140" s="6"/>
      <c r="M140" s="6"/>
      <c r="N140" s="6"/>
      <c r="O140" s="6"/>
      <c r="P140" s="6"/>
    </row>
    <row r="141" spans="10:16">
      <c r="J141" s="6"/>
      <c r="K141" s="6"/>
      <c r="L141" s="6"/>
      <c r="M141" s="6"/>
      <c r="N141" s="6"/>
      <c r="O141" s="6"/>
      <c r="P141" s="6"/>
    </row>
    <row r="142" spans="10:16">
      <c r="J142" s="6"/>
      <c r="K142" s="6"/>
      <c r="L142" s="6"/>
      <c r="M142" s="6"/>
      <c r="N142" s="6"/>
      <c r="O142" s="6"/>
      <c r="P142" s="6"/>
    </row>
    <row r="143" spans="10:16">
      <c r="J143" s="6"/>
      <c r="K143" s="6"/>
      <c r="L143" s="6"/>
      <c r="M143" s="6"/>
      <c r="N143" s="6"/>
      <c r="O143" s="6"/>
      <c r="P143" s="6"/>
    </row>
    <row r="144" spans="10:16">
      <c r="J144" s="6"/>
      <c r="K144" s="6"/>
      <c r="L144" s="6"/>
      <c r="M144" s="6"/>
      <c r="N144" s="6"/>
      <c r="O144" s="6"/>
      <c r="P144" s="6"/>
    </row>
    <row r="145" spans="10:16">
      <c r="J145" s="6"/>
      <c r="K145" s="6"/>
      <c r="L145" s="6"/>
      <c r="M145" s="6"/>
      <c r="N145" s="6"/>
      <c r="O145" s="6"/>
      <c r="P145" s="6"/>
    </row>
    <row r="146" spans="10:16">
      <c r="J146" s="6"/>
      <c r="K146" s="6"/>
      <c r="L146" s="6"/>
      <c r="M146" s="6"/>
      <c r="N146" s="6"/>
      <c r="O146" s="6"/>
      <c r="P146" s="6"/>
    </row>
    <row r="147" spans="10:16">
      <c r="J147" s="6"/>
      <c r="K147" s="6"/>
      <c r="L147" s="6"/>
      <c r="M147" s="6"/>
      <c r="N147" s="6"/>
      <c r="O147" s="6"/>
      <c r="P147" s="6"/>
    </row>
    <row r="148" spans="10:16">
      <c r="J148" s="6"/>
      <c r="K148" s="6"/>
      <c r="L148" s="6"/>
      <c r="M148" s="6"/>
      <c r="N148" s="6"/>
      <c r="O148" s="6"/>
      <c r="P148" s="6"/>
    </row>
    <row r="149" spans="10:16">
      <c r="J149" s="6"/>
      <c r="K149" s="6"/>
      <c r="L149" s="6"/>
      <c r="M149" s="6"/>
      <c r="N149" s="6"/>
      <c r="O149" s="6"/>
      <c r="P149" s="6"/>
    </row>
    <row r="150" spans="10:16">
      <c r="J150" s="6"/>
      <c r="K150" s="6"/>
      <c r="L150" s="6"/>
      <c r="M150" s="6"/>
      <c r="N150" s="6"/>
      <c r="O150" s="6"/>
      <c r="P150" s="6"/>
    </row>
    <row r="151" spans="10:16">
      <c r="J151" s="6"/>
      <c r="K151" s="6"/>
      <c r="L151" s="6"/>
      <c r="M151" s="6"/>
      <c r="N151" s="6"/>
      <c r="O151" s="6"/>
      <c r="P151" s="6"/>
    </row>
    <row r="152" spans="10:16">
      <c r="J152" s="6"/>
      <c r="K152" s="6"/>
      <c r="L152" s="6"/>
      <c r="M152" s="6"/>
      <c r="N152" s="6"/>
      <c r="O152" s="6"/>
      <c r="P152" s="6"/>
    </row>
    <row r="153" spans="10:16">
      <c r="J153" s="6"/>
      <c r="K153" s="6"/>
      <c r="L153" s="6"/>
      <c r="M153" s="6"/>
      <c r="N153" s="6"/>
      <c r="O153" s="6"/>
      <c r="P153" s="6"/>
    </row>
    <row r="154" spans="10:16">
      <c r="J154" s="6"/>
      <c r="K154" s="6"/>
      <c r="L154" s="6"/>
      <c r="M154" s="6"/>
      <c r="N154" s="6"/>
      <c r="O154" s="6"/>
      <c r="P154" s="6"/>
    </row>
    <row r="155" spans="10:16">
      <c r="J155" s="6"/>
      <c r="K155" s="6"/>
      <c r="L155" s="6"/>
      <c r="M155" s="6"/>
      <c r="N155" s="6"/>
      <c r="O155" s="6"/>
      <c r="P155" s="6"/>
    </row>
    <row r="156" spans="10:16">
      <c r="J156" s="6"/>
      <c r="K156" s="6"/>
      <c r="L156" s="6"/>
      <c r="M156" s="6"/>
      <c r="N156" s="6"/>
      <c r="O156" s="6"/>
      <c r="P156" s="6"/>
    </row>
    <row r="157" spans="10:16">
      <c r="J157" s="6"/>
      <c r="K157" s="6"/>
      <c r="L157" s="6"/>
      <c r="M157" s="6"/>
      <c r="N157" s="6"/>
      <c r="O157" s="6"/>
      <c r="P157" s="6"/>
    </row>
    <row r="158" spans="10:16">
      <c r="J158" s="6"/>
      <c r="K158" s="6"/>
      <c r="L158" s="6"/>
      <c r="M158" s="6"/>
      <c r="N158" s="6"/>
      <c r="O158" s="6"/>
      <c r="P158" s="6"/>
    </row>
    <row r="159" spans="10:16">
      <c r="J159" s="6"/>
      <c r="K159" s="6"/>
      <c r="L159" s="6"/>
      <c r="M159" s="6"/>
      <c r="N159" s="6"/>
      <c r="O159" s="6"/>
      <c r="P159" s="6"/>
    </row>
    <row r="160" spans="10:16">
      <c r="J160" s="6"/>
      <c r="K160" s="6"/>
      <c r="L160" s="6"/>
      <c r="M160" s="6"/>
      <c r="N160" s="6"/>
      <c r="O160" s="6"/>
      <c r="P160" s="6"/>
    </row>
    <row r="161" spans="10:16">
      <c r="J161" s="6"/>
      <c r="K161" s="6"/>
      <c r="L161" s="6"/>
      <c r="M161" s="6"/>
      <c r="N161" s="6"/>
      <c r="O161" s="6"/>
      <c r="P161" s="6"/>
    </row>
    <row r="162" spans="10:16">
      <c r="J162" s="6"/>
      <c r="K162" s="6"/>
      <c r="L162" s="6"/>
      <c r="M162" s="6"/>
      <c r="N162" s="6"/>
      <c r="O162" s="6"/>
      <c r="P162" s="6"/>
    </row>
    <row r="163" spans="10:16">
      <c r="J163" s="6"/>
      <c r="K163" s="6"/>
      <c r="L163" s="6"/>
      <c r="M163" s="6"/>
      <c r="N163" s="6"/>
      <c r="O163" s="6"/>
      <c r="P163" s="6"/>
    </row>
    <row r="164" spans="10:16">
      <c r="J164" s="6"/>
      <c r="K164" s="6"/>
      <c r="L164" s="6"/>
      <c r="M164" s="6"/>
      <c r="N164" s="6"/>
      <c r="O164" s="6"/>
      <c r="P164" s="6"/>
    </row>
    <row r="165" spans="10:16">
      <c r="J165" s="6"/>
      <c r="K165" s="6"/>
      <c r="L165" s="6"/>
      <c r="M165" s="6"/>
      <c r="N165" s="6"/>
      <c r="O165" s="6"/>
      <c r="P165" s="6"/>
    </row>
    <row r="166" spans="10:16">
      <c r="J166" s="6"/>
      <c r="K166" s="6"/>
      <c r="L166" s="6"/>
      <c r="M166" s="6"/>
      <c r="N166" s="6"/>
      <c r="O166" s="6"/>
      <c r="P166" s="6"/>
    </row>
    <row r="167" spans="10:16">
      <c r="J167" s="6"/>
      <c r="K167" s="6"/>
      <c r="L167" s="6"/>
      <c r="M167" s="6"/>
      <c r="N167" s="6"/>
      <c r="O167" s="6"/>
      <c r="P167" s="6"/>
    </row>
    <row r="168" spans="10:16">
      <c r="J168" s="6"/>
      <c r="K168" s="6"/>
      <c r="L168" s="6"/>
      <c r="M168" s="6"/>
      <c r="N168" s="6"/>
      <c r="O168" s="6"/>
      <c r="P168" s="6"/>
    </row>
    <row r="169" spans="10:16">
      <c r="J169" s="6"/>
      <c r="K169" s="6"/>
      <c r="L169" s="6"/>
      <c r="M169" s="6"/>
      <c r="N169" s="6"/>
      <c r="O169" s="6"/>
      <c r="P169" s="6"/>
    </row>
    <row r="170" spans="10:16">
      <c r="J170" s="6"/>
      <c r="K170" s="6"/>
      <c r="L170" s="6"/>
      <c r="M170" s="6"/>
      <c r="N170" s="6"/>
      <c r="O170" s="6"/>
      <c r="P170" s="6"/>
    </row>
    <row r="171" spans="10:16">
      <c r="J171" s="6"/>
      <c r="K171" s="6"/>
      <c r="L171" s="6"/>
      <c r="M171" s="6"/>
      <c r="N171" s="6"/>
      <c r="O171" s="6"/>
      <c r="P171" s="6"/>
    </row>
    <row r="172" spans="10:16">
      <c r="J172" s="6"/>
      <c r="K172" s="6"/>
      <c r="L172" s="6"/>
      <c r="M172" s="6"/>
      <c r="N172" s="6"/>
      <c r="O172" s="6"/>
      <c r="P172" s="6"/>
    </row>
    <row r="173" spans="10:16">
      <c r="J173" s="6"/>
      <c r="K173" s="6"/>
      <c r="L173" s="6"/>
      <c r="M173" s="6"/>
      <c r="N173" s="6"/>
      <c r="O173" s="6"/>
      <c r="P173" s="6"/>
    </row>
    <row r="174" spans="10:16">
      <c r="J174" s="6"/>
      <c r="K174" s="6"/>
      <c r="L174" s="6"/>
      <c r="M174" s="6"/>
      <c r="N174" s="6"/>
      <c r="O174" s="6"/>
      <c r="P174" s="6"/>
    </row>
    <row r="175" spans="10:16">
      <c r="J175" s="6"/>
      <c r="K175" s="6"/>
      <c r="L175" s="6"/>
      <c r="M175" s="6"/>
      <c r="N175" s="6"/>
      <c r="O175" s="6"/>
      <c r="P175" s="6"/>
    </row>
    <row r="176" spans="10:16">
      <c r="J176" s="6"/>
      <c r="K176" s="6"/>
      <c r="L176" s="6"/>
      <c r="M176" s="6"/>
      <c r="N176" s="6"/>
      <c r="O176" s="6"/>
      <c r="P176" s="6"/>
    </row>
    <row r="177" spans="10:16">
      <c r="J177" s="6"/>
      <c r="K177" s="6"/>
      <c r="L177" s="6"/>
      <c r="M177" s="6"/>
      <c r="N177" s="6"/>
      <c r="O177" s="6"/>
      <c r="P177" s="6"/>
    </row>
    <row r="178" spans="10:16">
      <c r="J178" s="6"/>
      <c r="K178" s="6"/>
      <c r="L178" s="6"/>
      <c r="M178" s="6"/>
      <c r="N178" s="6"/>
      <c r="O178" s="6"/>
      <c r="P178" s="6"/>
    </row>
    <row r="179" spans="10:16">
      <c r="J179" s="6"/>
      <c r="K179" s="6"/>
      <c r="L179" s="6"/>
      <c r="M179" s="6"/>
      <c r="N179" s="6"/>
      <c r="O179" s="6"/>
      <c r="P179" s="6"/>
    </row>
    <row r="180" spans="10:16">
      <c r="J180" s="6"/>
      <c r="K180" s="6"/>
      <c r="L180" s="6"/>
      <c r="M180" s="6"/>
      <c r="N180" s="6"/>
      <c r="O180" s="6"/>
      <c r="P180" s="6"/>
    </row>
    <row r="181" spans="10:16">
      <c r="J181" s="6"/>
      <c r="K181" s="6"/>
      <c r="L181" s="6"/>
      <c r="M181" s="6"/>
      <c r="N181" s="6"/>
      <c r="O181" s="6"/>
      <c r="P181" s="6"/>
    </row>
    <row r="182" spans="10:16">
      <c r="J182" s="6"/>
      <c r="K182" s="6"/>
      <c r="L182" s="6"/>
      <c r="M182" s="6"/>
      <c r="N182" s="6"/>
      <c r="O182" s="6"/>
      <c r="P182" s="6"/>
    </row>
    <row r="183" spans="10:16">
      <c r="J183" s="6"/>
      <c r="K183" s="6"/>
      <c r="L183" s="6"/>
      <c r="M183" s="6"/>
      <c r="N183" s="6"/>
      <c r="O183" s="6"/>
      <c r="P183" s="6"/>
    </row>
    <row r="184" spans="10:16">
      <c r="J184" s="6"/>
      <c r="K184" s="6"/>
      <c r="L184" s="6"/>
      <c r="M184" s="6"/>
      <c r="N184" s="6"/>
      <c r="O184" s="6"/>
      <c r="P184" s="6"/>
    </row>
    <row r="185" spans="10:16">
      <c r="J185" s="6"/>
      <c r="K185" s="6"/>
      <c r="L185" s="6"/>
      <c r="M185" s="6"/>
      <c r="N185" s="6"/>
      <c r="O185" s="6"/>
      <c r="P185" s="6"/>
    </row>
    <row r="186" spans="10:16">
      <c r="J186" s="6"/>
      <c r="K186" s="6"/>
      <c r="L186" s="6"/>
      <c r="M186" s="6"/>
      <c r="N186" s="6"/>
      <c r="O186" s="6"/>
      <c r="P186" s="6"/>
    </row>
    <row r="187" spans="10:16">
      <c r="J187" s="6"/>
      <c r="K187" s="6"/>
      <c r="L187" s="6"/>
      <c r="M187" s="6"/>
      <c r="N187" s="6"/>
      <c r="O187" s="6"/>
      <c r="P187" s="6"/>
    </row>
    <row r="188" spans="10:16">
      <c r="J188" s="6"/>
      <c r="K188" s="6"/>
      <c r="L188" s="6"/>
      <c r="M188" s="6"/>
      <c r="N188" s="6"/>
      <c r="O188" s="6"/>
      <c r="P188" s="6"/>
    </row>
  </sheetData>
  <mergeCells count="10">
    <mergeCell ref="J1:P1"/>
    <mergeCell ref="A1:A4"/>
    <mergeCell ref="B1:B4"/>
    <mergeCell ref="I1:I4"/>
    <mergeCell ref="C1:C4"/>
    <mergeCell ref="D1:D4"/>
    <mergeCell ref="E1:E4"/>
    <mergeCell ref="F1:F4"/>
    <mergeCell ref="G1:G4"/>
    <mergeCell ref="H1:H4"/>
  </mergeCells>
  <phoneticPr fontId="4"/>
  <conditionalFormatting sqref="D105:D65536">
    <cfRule type="expression" dxfId="887" priority="1" stopIfTrue="1">
      <formula>D105="未着手"</formula>
    </cfRule>
    <cfRule type="expression" dxfId="886" priority="2" stopIfTrue="1">
      <formula>D105="作業中"</formula>
    </cfRule>
    <cfRule type="expression" dxfId="885" priority="3" stopIfTrue="1">
      <formula>OR(D105="終了",D105="完了")</formula>
    </cfRule>
  </conditionalFormatting>
  <conditionalFormatting sqref="A5:XFD104">
    <cfRule type="expression" dxfId="884" priority="4" stopIfTrue="1">
      <formula>$D5="未着手"</formula>
    </cfRule>
    <cfRule type="expression" dxfId="883" priority="5" stopIfTrue="1">
      <formula>$D5="作業中"</formula>
    </cfRule>
    <cfRule type="expression" dxfId="882" priority="6" stopIfTrue="1">
      <formula>OR($D5="終了",$D5="完了")</formula>
    </cfRule>
  </conditionalFormatting>
  <conditionalFormatting sqref="B105:B65536">
    <cfRule type="expression" dxfId="881" priority="7" stopIfTrue="1">
      <formula>D105="未着手"</formula>
    </cfRule>
    <cfRule type="expression" dxfId="880" priority="8" stopIfTrue="1">
      <formula>D105="作業中"</formula>
    </cfRule>
    <cfRule type="expression" dxfId="879" priority="9" stopIfTrue="1">
      <formula>OR(D105="終了",D105="完了")</formula>
    </cfRule>
  </conditionalFormatting>
  <conditionalFormatting sqref="C105:C65536">
    <cfRule type="expression" dxfId="878" priority="10" stopIfTrue="1">
      <formula>D105="未着手"</formula>
    </cfRule>
    <cfRule type="expression" dxfId="877" priority="11" stopIfTrue="1">
      <formula>D105="作業中"</formula>
    </cfRule>
    <cfRule type="expression" dxfId="876" priority="12" stopIfTrue="1">
      <formula>OR(D105="終了",D105="完了")</formula>
    </cfRule>
  </conditionalFormatting>
  <conditionalFormatting sqref="E105:P65536">
    <cfRule type="expression" dxfId="875" priority="13" stopIfTrue="1">
      <formula>$D105="未着手"</formula>
    </cfRule>
    <cfRule type="expression" dxfId="874" priority="14" stopIfTrue="1">
      <formula>$D105="作業中"</formula>
    </cfRule>
    <cfRule type="expression" dxfId="873" priority="15" stopIfTrue="1">
      <formula>OR($D105="終了",$D105="完了")</formula>
    </cfRule>
  </conditionalFormatting>
  <pageMargins left="0.75" right="0.75" top="1" bottom="1" header="0.51200000000000001" footer="0.51200000000000001"/>
  <pageSetup paperSize="9" orientation="portrait" horizontalDpi="300" verticalDpi="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66"/>
  <sheetViews>
    <sheetView zoomScale="70" zoomScaleNormal="70" workbookViewId="0">
      <selection sqref="A1:A4"/>
    </sheetView>
  </sheetViews>
  <sheetFormatPr defaultRowHeight="13.2"/>
  <cols>
    <col min="1" max="1" width="5.44140625" bestFit="1" customWidth="1"/>
    <col min="2" max="2" width="45.33203125" style="3" bestFit="1" customWidth="1"/>
    <col min="3" max="3" width="7.44140625" style="3" bestFit="1" customWidth="1"/>
    <col min="4" max="4" width="7.44140625" style="1" bestFit="1" customWidth="1"/>
    <col min="5" max="5" width="7.21875" style="5" bestFit="1" customWidth="1"/>
    <col min="6" max="6" width="7.44140625" style="5" bestFit="1" customWidth="1"/>
    <col min="7" max="7" width="7.44140625" style="9" bestFit="1" customWidth="1"/>
    <col min="8" max="8" width="8.44140625" style="9" bestFit="1" customWidth="1"/>
    <col min="9" max="9" width="7.44140625" style="2" bestFit="1" customWidth="1"/>
    <col min="10" max="10" width="7.44140625" style="25" bestFit="1" customWidth="1"/>
    <col min="11" max="11" width="5.77734375" style="25" bestFit="1" customWidth="1"/>
    <col min="12" max="12" width="5.77734375" style="25" customWidth="1"/>
    <col min="13" max="13" width="5.77734375" style="25" bestFit="1" customWidth="1"/>
    <col min="14" max="14" width="5.77734375" bestFit="1" customWidth="1"/>
    <col min="24" max="24" width="7.44140625" bestFit="1" customWidth="1"/>
    <col min="25" max="25" width="8.44140625" bestFit="1" customWidth="1"/>
    <col min="26" max="26" width="4.77734375" customWidth="1"/>
    <col min="27" max="27" width="3.77734375" customWidth="1"/>
    <col min="28" max="28" width="7.44140625" bestFit="1" customWidth="1"/>
    <col min="29" max="29" width="9.44140625" bestFit="1" customWidth="1"/>
  </cols>
  <sheetData>
    <row r="1" spans="1:22" s="8" customFormat="1" ht="15" customHeight="1">
      <c r="A1" s="97" t="s">
        <v>1</v>
      </c>
      <c r="B1" s="97" t="s">
        <v>136</v>
      </c>
      <c r="C1" s="97" t="s">
        <v>3</v>
      </c>
      <c r="D1" s="105" t="s">
        <v>43</v>
      </c>
      <c r="E1" s="97" t="s">
        <v>4</v>
      </c>
      <c r="F1" s="100" t="s">
        <v>5</v>
      </c>
      <c r="G1" s="100" t="s">
        <v>6</v>
      </c>
      <c r="H1" s="101" t="s">
        <v>7</v>
      </c>
      <c r="I1" s="101" t="s">
        <v>8</v>
      </c>
      <c r="J1" s="97" t="s">
        <v>9</v>
      </c>
      <c r="K1" s="95" t="s">
        <v>10</v>
      </c>
      <c r="L1" s="103"/>
      <c r="M1" s="104"/>
      <c r="N1" s="71"/>
      <c r="O1" s="71"/>
      <c r="P1" s="71"/>
      <c r="Q1" s="71"/>
      <c r="R1" s="71"/>
      <c r="S1" s="71"/>
      <c r="T1" s="71"/>
      <c r="U1" s="71"/>
      <c r="V1" s="71"/>
    </row>
    <row r="2" spans="1:22" s="8" customFormat="1">
      <c r="A2" s="97"/>
      <c r="B2" s="98"/>
      <c r="C2" s="98"/>
      <c r="D2" s="106"/>
      <c r="E2" s="97"/>
      <c r="F2" s="100"/>
      <c r="G2" s="100"/>
      <c r="H2" s="102"/>
      <c r="I2" s="102"/>
      <c r="J2" s="97"/>
      <c r="K2" s="23" t="s">
        <v>44</v>
      </c>
      <c r="L2" s="23" t="s">
        <v>164</v>
      </c>
      <c r="M2" s="23" t="s">
        <v>165</v>
      </c>
    </row>
    <row r="3" spans="1:22" s="8" customFormat="1">
      <c r="A3" s="97"/>
      <c r="B3" s="98"/>
      <c r="C3" s="98"/>
      <c r="D3" s="106"/>
      <c r="E3" s="97"/>
      <c r="F3" s="100"/>
      <c r="G3" s="100"/>
      <c r="H3" s="102"/>
      <c r="I3" s="102"/>
      <c r="J3" s="97"/>
      <c r="K3" s="20">
        <f>INT(($K$4-(COLUMN()-COLUMN($K4))*($K$4/COUNTA($K$2:$M$2))))</f>
        <v>79</v>
      </c>
      <c r="L3" s="20">
        <f>INT(($K$4-(COLUMN()-COLUMN($K4))*($K$4/COUNTA($K$2:$M$2))))</f>
        <v>52</v>
      </c>
      <c r="M3" s="20">
        <f>INT(($K$4-(COLUMN()-COLUMN($K4))*($K$4/COUNTA($K$2:$M$2))))</f>
        <v>26</v>
      </c>
    </row>
    <row r="4" spans="1:22" s="8" customFormat="1">
      <c r="A4" s="97"/>
      <c r="B4" s="98"/>
      <c r="C4" s="99"/>
      <c r="D4" s="107"/>
      <c r="E4" s="97"/>
      <c r="F4" s="100"/>
      <c r="G4" s="100"/>
      <c r="H4" s="102"/>
      <c r="I4" s="102"/>
      <c r="J4" s="97"/>
      <c r="K4" s="21">
        <f>SUM(K5:K42)</f>
        <v>79</v>
      </c>
      <c r="L4" s="21">
        <f t="shared" ref="L4:M4" si="0">SUM(L5:L42)</f>
        <v>49</v>
      </c>
      <c r="M4" s="21">
        <f t="shared" si="0"/>
        <v>0</v>
      </c>
    </row>
    <row r="5" spans="1:22">
      <c r="A5" s="16">
        <v>1</v>
      </c>
      <c r="B5" s="56" t="s">
        <v>45</v>
      </c>
      <c r="C5" s="51"/>
      <c r="D5" s="51"/>
      <c r="E5" s="52"/>
      <c r="F5" s="53"/>
      <c r="G5" s="53"/>
      <c r="H5" s="54"/>
      <c r="I5" s="54"/>
      <c r="J5" s="52" t="str">
        <f ca="1">IF(ISBLANK(K5)=FALSE,OFFSET(J5,0,COUNTA(K5:M5)),"")</f>
        <v/>
      </c>
      <c r="K5" s="55"/>
      <c r="L5" s="55"/>
      <c r="M5" s="55"/>
    </row>
    <row r="6" spans="1:22">
      <c r="A6" s="16">
        <v>2</v>
      </c>
      <c r="B6" s="86" t="s">
        <v>171</v>
      </c>
      <c r="C6" s="44"/>
      <c r="D6" s="44"/>
      <c r="E6" s="45"/>
      <c r="F6" s="46"/>
      <c r="G6" s="46"/>
      <c r="H6" s="47"/>
      <c r="I6" s="47"/>
      <c r="J6" s="45" t="str">
        <f ca="1">IF(ISBLANK(K6)=FALSE,OFFSET(J6,0,COUNTA(K6:M6)),"")</f>
        <v/>
      </c>
      <c r="K6" s="48"/>
      <c r="L6" s="48"/>
      <c r="M6" s="48"/>
    </row>
    <row r="7" spans="1:22">
      <c r="A7" s="16">
        <v>3</v>
      </c>
      <c r="B7" s="83" t="s">
        <v>173</v>
      </c>
      <c r="C7" s="77"/>
      <c r="D7" s="77"/>
      <c r="E7" s="78"/>
      <c r="F7" s="79"/>
      <c r="G7" s="79"/>
      <c r="H7" s="80"/>
      <c r="I7" s="80"/>
      <c r="J7" s="78"/>
      <c r="K7" s="22"/>
      <c r="L7" s="22"/>
      <c r="M7" s="22"/>
    </row>
    <row r="8" spans="1:22">
      <c r="A8" s="16">
        <v>4</v>
      </c>
      <c r="B8" s="17" t="s">
        <v>88</v>
      </c>
      <c r="C8" s="18" t="s">
        <v>47</v>
      </c>
      <c r="D8" s="18" t="s">
        <v>89</v>
      </c>
      <c r="E8" s="12" t="str">
        <f ca="1">IF(ISBLANK($B8),"",IF(ISBLANK($G8),"未着手",IF($J8=0,"完了","作業中")))</f>
        <v>完了</v>
      </c>
      <c r="F8" s="4">
        <v>43048</v>
      </c>
      <c r="G8" s="4">
        <v>43048</v>
      </c>
      <c r="H8" s="19">
        <v>1</v>
      </c>
      <c r="I8" s="19">
        <v>1</v>
      </c>
      <c r="J8" s="78">
        <f t="shared" ref="J8:J22" ca="1" si="1">IF(ISBLANK(K8)=FALSE,OFFSET(J8,0,COUNTA(K8:M8)),"")</f>
        <v>0</v>
      </c>
      <c r="K8" s="22">
        <v>1</v>
      </c>
      <c r="L8" s="22">
        <v>0</v>
      </c>
      <c r="M8" s="22">
        <v>0</v>
      </c>
    </row>
    <row r="9" spans="1:22">
      <c r="A9" s="16">
        <v>5</v>
      </c>
      <c r="B9" s="17" t="s">
        <v>90</v>
      </c>
      <c r="C9" s="18" t="s">
        <v>47</v>
      </c>
      <c r="D9" s="18" t="s">
        <v>91</v>
      </c>
      <c r="E9" s="78" t="str">
        <f ca="1">IF(ISBLANK($B9),"",IF(ISBLANK($G9),"未着手",IF($J9=0,"完了","作業中")))</f>
        <v>完了</v>
      </c>
      <c r="F9" s="4">
        <v>43048</v>
      </c>
      <c r="G9" s="4">
        <v>43048</v>
      </c>
      <c r="H9" s="19">
        <v>3</v>
      </c>
      <c r="I9" s="19">
        <v>3</v>
      </c>
      <c r="J9" s="78">
        <f t="shared" ca="1" si="1"/>
        <v>0</v>
      </c>
      <c r="K9" s="22">
        <v>3</v>
      </c>
      <c r="L9" s="22">
        <v>3</v>
      </c>
      <c r="M9" s="22">
        <v>0</v>
      </c>
    </row>
    <row r="10" spans="1:22">
      <c r="A10" s="16">
        <v>6</v>
      </c>
      <c r="B10" s="85" t="s">
        <v>65</v>
      </c>
      <c r="C10" s="77" t="s">
        <v>66</v>
      </c>
      <c r="D10" s="77" t="s">
        <v>67</v>
      </c>
      <c r="E10" s="12" t="str">
        <f ca="1">IF(ISBLANK($B10),"",IF(ISBLANK($G10),"未着手",IF($J10=0,"完了","作業中")))</f>
        <v>完了</v>
      </c>
      <c r="F10" s="79">
        <v>43048</v>
      </c>
      <c r="G10" s="79">
        <v>43048</v>
      </c>
      <c r="H10" s="80">
        <v>3</v>
      </c>
      <c r="I10" s="80">
        <v>3</v>
      </c>
      <c r="J10" s="78">
        <f t="shared" ca="1" si="1"/>
        <v>0</v>
      </c>
      <c r="K10" s="22">
        <v>1</v>
      </c>
      <c r="L10" s="22">
        <v>1</v>
      </c>
      <c r="M10" s="22">
        <v>0</v>
      </c>
    </row>
    <row r="11" spans="1:22">
      <c r="A11" s="16">
        <v>7</v>
      </c>
      <c r="B11" s="83" t="s">
        <v>174</v>
      </c>
      <c r="C11" s="77"/>
      <c r="D11" s="77"/>
      <c r="E11" s="78"/>
      <c r="F11" s="79"/>
      <c r="G11" s="79"/>
      <c r="H11" s="80"/>
      <c r="I11" s="80"/>
      <c r="J11" s="78" t="str">
        <f t="shared" ca="1" si="1"/>
        <v/>
      </c>
      <c r="K11" s="22"/>
      <c r="L11" s="22"/>
      <c r="M11" s="22"/>
    </row>
    <row r="12" spans="1:22">
      <c r="A12" s="16">
        <v>8</v>
      </c>
      <c r="B12" s="85" t="s">
        <v>167</v>
      </c>
      <c r="C12" s="77" t="s">
        <v>169</v>
      </c>
      <c r="D12" s="77" t="s">
        <v>101</v>
      </c>
      <c r="E12" s="12" t="str">
        <f ca="1">IF(ISBLANK($B12),"",IF(ISBLANK($G12),"未着手",IF($J12=0,"完了","作業中")))</f>
        <v>完了</v>
      </c>
      <c r="F12" s="79">
        <v>43088</v>
      </c>
      <c r="G12" s="79">
        <v>43088</v>
      </c>
      <c r="H12" s="80">
        <v>6</v>
      </c>
      <c r="I12" s="80">
        <v>6</v>
      </c>
      <c r="J12" s="78">
        <f ca="1">IF(ISBLANK(K12)=FALSE,OFFSET(J12,0,COUNTA(K12:M12)),"")</f>
        <v>0</v>
      </c>
      <c r="K12" s="22">
        <v>6</v>
      </c>
      <c r="L12" s="22">
        <v>4</v>
      </c>
      <c r="M12" s="22">
        <v>0</v>
      </c>
    </row>
    <row r="13" spans="1:22">
      <c r="A13" s="16">
        <v>9</v>
      </c>
      <c r="B13" s="85" t="s">
        <v>168</v>
      </c>
      <c r="C13" s="77" t="s">
        <v>169</v>
      </c>
      <c r="D13" s="77" t="s">
        <v>170</v>
      </c>
      <c r="E13" s="12" t="str">
        <f ca="1">IF(ISBLANK($B13),"",IF(ISBLANK($G13),"未着手",IF($J13=0,"完了","作業中")))</f>
        <v>完了</v>
      </c>
      <c r="F13" s="79">
        <v>43088</v>
      </c>
      <c r="G13" s="79">
        <v>43088</v>
      </c>
      <c r="H13" s="80">
        <v>6</v>
      </c>
      <c r="I13" s="80">
        <v>4</v>
      </c>
      <c r="J13" s="78">
        <f ca="1">IF(ISBLANK(K13)=FALSE,OFFSET(J13,0,COUNTA(K13:M13)),"")</f>
        <v>0</v>
      </c>
      <c r="K13" s="22">
        <v>6</v>
      </c>
      <c r="L13" s="22">
        <v>4</v>
      </c>
      <c r="M13" s="22">
        <v>0</v>
      </c>
    </row>
    <row r="14" spans="1:22">
      <c r="A14" s="16">
        <v>10</v>
      </c>
      <c r="B14" s="17" t="s">
        <v>175</v>
      </c>
      <c r="C14" s="18" t="s">
        <v>92</v>
      </c>
      <c r="D14" s="18" t="s">
        <v>172</v>
      </c>
      <c r="E14" s="12" t="str">
        <f ca="1">IF(ISBLANK($B14),"",IF(ISBLANK($G14),"未着手",IF($J14=0,"完了","作業中")))</f>
        <v>完了</v>
      </c>
      <c r="F14" s="4">
        <v>43084</v>
      </c>
      <c r="G14" s="4">
        <v>43084</v>
      </c>
      <c r="H14" s="19">
        <v>6</v>
      </c>
      <c r="I14" s="19">
        <v>6</v>
      </c>
      <c r="J14" s="78">
        <f t="shared" ca="1" si="1"/>
        <v>0</v>
      </c>
      <c r="K14" s="22">
        <v>3</v>
      </c>
      <c r="L14" s="22">
        <v>0</v>
      </c>
      <c r="M14" s="22">
        <v>0</v>
      </c>
    </row>
    <row r="15" spans="1:22">
      <c r="A15" s="16">
        <v>11</v>
      </c>
      <c r="B15" s="82" t="s">
        <v>162</v>
      </c>
      <c r="C15" s="18"/>
      <c r="D15" s="18"/>
      <c r="E15" s="12"/>
      <c r="F15" s="4"/>
      <c r="G15" s="4"/>
      <c r="H15" s="19"/>
      <c r="I15" s="19"/>
      <c r="J15" s="78" t="str">
        <f t="shared" ca="1" si="1"/>
        <v/>
      </c>
      <c r="K15" s="22"/>
      <c r="L15" s="77"/>
      <c r="M15" s="77"/>
    </row>
    <row r="16" spans="1:22">
      <c r="A16" s="16">
        <v>12</v>
      </c>
      <c r="B16" s="17" t="s">
        <v>83</v>
      </c>
      <c r="C16" s="18" t="s">
        <v>61</v>
      </c>
      <c r="D16" s="18" t="s">
        <v>84</v>
      </c>
      <c r="E16" s="12" t="str">
        <f ca="1">IF(ISBLANK($B16),"",IF(ISBLANK($G16),"未着手",IF($J16=0,"完了","作業中")))</f>
        <v>完了</v>
      </c>
      <c r="F16" s="4">
        <v>43048</v>
      </c>
      <c r="G16" s="4">
        <v>43048</v>
      </c>
      <c r="H16" s="19">
        <v>3</v>
      </c>
      <c r="I16" s="19">
        <v>3</v>
      </c>
      <c r="J16" s="78">
        <f t="shared" ca="1" si="1"/>
        <v>0</v>
      </c>
      <c r="K16" s="22">
        <v>3</v>
      </c>
      <c r="L16" s="22">
        <v>3</v>
      </c>
      <c r="M16" s="22">
        <v>0</v>
      </c>
    </row>
    <row r="17" spans="1:13">
      <c r="A17" s="16">
        <v>13</v>
      </c>
      <c r="B17" s="17" t="s">
        <v>85</v>
      </c>
      <c r="C17" s="18" t="s">
        <v>61</v>
      </c>
      <c r="D17" s="18" t="s">
        <v>56</v>
      </c>
      <c r="E17" s="12" t="str">
        <f ca="1">IF(ISBLANK($B17),"",IF(ISBLANK($G17),"未着手",IF($J17=0,"完了","作業中")))</f>
        <v>完了</v>
      </c>
      <c r="F17" s="4">
        <v>43048</v>
      </c>
      <c r="G17" s="4">
        <v>43048</v>
      </c>
      <c r="H17" s="19">
        <v>3</v>
      </c>
      <c r="I17" s="19">
        <v>3</v>
      </c>
      <c r="J17" s="78">
        <f t="shared" ca="1" si="1"/>
        <v>0</v>
      </c>
      <c r="K17" s="22">
        <v>3</v>
      </c>
      <c r="L17" s="22">
        <v>3</v>
      </c>
      <c r="M17" s="22">
        <v>0</v>
      </c>
    </row>
    <row r="18" spans="1:13">
      <c r="A18" s="16">
        <v>14</v>
      </c>
      <c r="B18" s="17" t="s">
        <v>86</v>
      </c>
      <c r="C18" s="18" t="s">
        <v>61</v>
      </c>
      <c r="D18" s="18" t="s">
        <v>56</v>
      </c>
      <c r="E18" s="12" t="str">
        <f ca="1">IF(ISBLANK($B18),"",IF(ISBLANK($G18),"未着手",IF($J18=0,"完了","作業中")))</f>
        <v>完了</v>
      </c>
      <c r="F18" s="4">
        <v>43048</v>
      </c>
      <c r="G18" s="4">
        <v>43048</v>
      </c>
      <c r="H18" s="19">
        <v>3</v>
      </c>
      <c r="I18" s="19">
        <v>3</v>
      </c>
      <c r="J18" s="78">
        <f t="shared" ca="1" si="1"/>
        <v>0</v>
      </c>
      <c r="K18" s="22">
        <v>3</v>
      </c>
      <c r="L18" s="22">
        <v>3</v>
      </c>
      <c r="M18" s="22">
        <v>0</v>
      </c>
    </row>
    <row r="19" spans="1:13">
      <c r="A19" s="16">
        <v>15</v>
      </c>
      <c r="B19" s="17" t="s">
        <v>98</v>
      </c>
      <c r="C19" s="18" t="s">
        <v>47</v>
      </c>
      <c r="D19" s="18" t="s">
        <v>56</v>
      </c>
      <c r="E19" s="12" t="str">
        <f ca="1">IF(ISBLANK($B19),"",IF(ISBLANK($G19),"未着手",IF($J19=0,"完了","作業中")))</f>
        <v>完了</v>
      </c>
      <c r="F19" s="4">
        <v>43088</v>
      </c>
      <c r="G19" s="4">
        <v>43088</v>
      </c>
      <c r="H19" s="19">
        <v>1</v>
      </c>
      <c r="I19" s="19">
        <v>1</v>
      </c>
      <c r="J19" s="78">
        <f t="shared" ca="1" si="1"/>
        <v>0</v>
      </c>
      <c r="K19" s="22">
        <v>1</v>
      </c>
      <c r="L19" s="22">
        <v>0</v>
      </c>
      <c r="M19" s="22">
        <v>0</v>
      </c>
    </row>
    <row r="20" spans="1:13">
      <c r="A20" s="16">
        <v>16</v>
      </c>
      <c r="B20" s="82" t="s">
        <v>158</v>
      </c>
      <c r="C20" s="18"/>
      <c r="D20" s="18"/>
      <c r="E20" s="12"/>
      <c r="F20" s="4"/>
      <c r="G20" s="4"/>
      <c r="H20" s="19"/>
      <c r="I20" s="19"/>
      <c r="J20" s="78" t="str">
        <f t="shared" ca="1" si="1"/>
        <v/>
      </c>
      <c r="K20" s="22"/>
      <c r="L20" s="77"/>
      <c r="M20" s="77"/>
    </row>
    <row r="21" spans="1:13">
      <c r="A21" s="16">
        <v>17</v>
      </c>
      <c r="B21" s="17" t="s">
        <v>276</v>
      </c>
      <c r="C21" s="18" t="s">
        <v>61</v>
      </c>
      <c r="D21" s="18" t="s">
        <v>56</v>
      </c>
      <c r="E21" s="12" t="str">
        <f ca="1">IF(ISBLANK($B21),"",IF(ISBLANK($G21),"未着手",IF($J21=0,"完了","作業中")))</f>
        <v>完了</v>
      </c>
      <c r="F21" s="4">
        <v>43048</v>
      </c>
      <c r="G21" s="4">
        <v>43048</v>
      </c>
      <c r="H21" s="19">
        <v>2</v>
      </c>
      <c r="I21" s="19">
        <v>1</v>
      </c>
      <c r="J21" s="78">
        <f t="shared" ca="1" si="1"/>
        <v>0</v>
      </c>
      <c r="K21" s="22">
        <v>2</v>
      </c>
      <c r="L21" s="22">
        <v>2</v>
      </c>
      <c r="M21" s="22">
        <v>0</v>
      </c>
    </row>
    <row r="22" spans="1:13">
      <c r="A22" s="16">
        <v>18</v>
      </c>
      <c r="B22" s="17" t="s">
        <v>99</v>
      </c>
      <c r="C22" s="18" t="s">
        <v>61</v>
      </c>
      <c r="D22" s="18" t="s">
        <v>84</v>
      </c>
      <c r="E22" s="12" t="str">
        <f ca="1">IF(ISBLANK($B22),"",IF(ISBLANK($G22),"未着手",IF($J22=0,"完了","作業中")))</f>
        <v>完了</v>
      </c>
      <c r="F22" s="4">
        <v>43084</v>
      </c>
      <c r="G22" s="4">
        <v>43084</v>
      </c>
      <c r="H22" s="19">
        <v>3</v>
      </c>
      <c r="I22" s="19">
        <v>3</v>
      </c>
      <c r="J22" s="78">
        <f t="shared" ca="1" si="1"/>
        <v>0</v>
      </c>
      <c r="K22" s="22">
        <v>3</v>
      </c>
      <c r="L22" s="22">
        <v>3</v>
      </c>
      <c r="M22" s="22">
        <v>0</v>
      </c>
    </row>
    <row r="23" spans="1:13">
      <c r="A23" s="16">
        <v>19</v>
      </c>
      <c r="B23" s="43" t="s">
        <v>100</v>
      </c>
      <c r="C23" s="44"/>
      <c r="D23" s="44"/>
      <c r="E23" s="45"/>
      <c r="F23" s="46"/>
      <c r="G23" s="46"/>
      <c r="H23" s="47"/>
      <c r="I23" s="47"/>
      <c r="J23" s="47"/>
      <c r="K23" s="48"/>
      <c r="L23" s="48"/>
      <c r="M23" s="48"/>
    </row>
    <row r="24" spans="1:13">
      <c r="A24" s="16">
        <v>20</v>
      </c>
      <c r="B24" s="17" t="s">
        <v>104</v>
      </c>
      <c r="C24" s="18" t="s">
        <v>78</v>
      </c>
      <c r="D24" s="18" t="s">
        <v>67</v>
      </c>
      <c r="E24" s="12" t="str">
        <f ca="1">IF(ISBLANK($B24),"",IF(ISBLANK($G24),"未着手",IF($J24=0,"完了","作業中")))</f>
        <v>完了</v>
      </c>
      <c r="F24" s="4">
        <v>43088</v>
      </c>
      <c r="G24" s="4">
        <v>43088</v>
      </c>
      <c r="H24" s="19">
        <v>3</v>
      </c>
      <c r="I24" s="19">
        <v>3</v>
      </c>
      <c r="J24" s="12">
        <f ca="1">IF(ISBLANK(K24)=FALSE,OFFSET(J24,0,COUNTA(K24:M24)),"")</f>
        <v>0</v>
      </c>
      <c r="K24" s="22">
        <v>3</v>
      </c>
      <c r="L24" s="22">
        <v>3</v>
      </c>
      <c r="M24" s="22">
        <v>0</v>
      </c>
    </row>
    <row r="25" spans="1:13">
      <c r="A25" s="16">
        <v>21</v>
      </c>
      <c r="B25" s="17" t="s">
        <v>190</v>
      </c>
      <c r="C25" s="18" t="s">
        <v>191</v>
      </c>
      <c r="D25" s="18" t="s">
        <v>101</v>
      </c>
      <c r="E25" s="12" t="str">
        <f ca="1">IF(ISBLANK($B25),"",IF(ISBLANK($G25),"未着手",IF($J25=0,"完了","作業中")))</f>
        <v>完了</v>
      </c>
      <c r="F25" s="4">
        <v>43088</v>
      </c>
      <c r="G25" s="4">
        <v>43088</v>
      </c>
      <c r="H25" s="19">
        <v>3</v>
      </c>
      <c r="I25" s="19">
        <v>3</v>
      </c>
      <c r="J25" s="12">
        <f ca="1">IF(ISBLANK(K25)=FALSE,OFFSET(J25,0,COUNTA(K25:M25)),"")</f>
        <v>0</v>
      </c>
      <c r="K25" s="22">
        <v>3</v>
      </c>
      <c r="L25" s="22">
        <v>3</v>
      </c>
      <c r="M25" s="22">
        <v>0</v>
      </c>
    </row>
    <row r="26" spans="1:13">
      <c r="A26" s="16">
        <v>22</v>
      </c>
      <c r="B26" s="17" t="s">
        <v>208</v>
      </c>
      <c r="C26" s="18" t="s">
        <v>191</v>
      </c>
      <c r="D26" s="18" t="s">
        <v>209</v>
      </c>
      <c r="E26" s="12" t="str">
        <f ca="1">IF(ISBLANK($B26),"",IF(ISBLANK($G26),"未着手",IF($J26=0,"完了","作業中")))</f>
        <v>完了</v>
      </c>
      <c r="F26" s="4">
        <v>43088</v>
      </c>
      <c r="G26" s="4">
        <v>43088</v>
      </c>
      <c r="H26" s="19">
        <v>3</v>
      </c>
      <c r="I26" s="19">
        <v>3</v>
      </c>
      <c r="J26" s="12">
        <f ca="1">IF(ISBLANK(K26)=FALSE,OFFSET(J26,0,COUNTA(K26:M26)),"")</f>
        <v>0</v>
      </c>
      <c r="K26" s="22">
        <v>3</v>
      </c>
      <c r="L26" s="22">
        <v>0</v>
      </c>
      <c r="M26" s="22">
        <v>0</v>
      </c>
    </row>
    <row r="27" spans="1:13">
      <c r="A27" s="16">
        <v>23</v>
      </c>
      <c r="B27" s="64" t="s">
        <v>163</v>
      </c>
      <c r="C27" s="58"/>
      <c r="D27" s="58"/>
      <c r="E27" s="59"/>
      <c r="F27" s="60"/>
      <c r="G27" s="60"/>
      <c r="H27" s="61"/>
      <c r="I27" s="61"/>
      <c r="J27" s="61"/>
      <c r="K27" s="62"/>
      <c r="L27" s="62"/>
      <c r="M27" s="62"/>
    </row>
    <row r="28" spans="1:13">
      <c r="A28" s="16">
        <v>24</v>
      </c>
      <c r="B28" s="17" t="s">
        <v>110</v>
      </c>
      <c r="C28" s="18" t="s">
        <v>111</v>
      </c>
      <c r="D28" s="18" t="s">
        <v>84</v>
      </c>
      <c r="E28" s="12" t="str">
        <f ca="1">IF(ISBLANK($B28),"",IF(ISBLANK($G28),"未着手",IF($J28=0,"完了","作業中")))</f>
        <v>完了</v>
      </c>
      <c r="F28" s="4">
        <v>43070</v>
      </c>
      <c r="G28" s="4">
        <v>43070</v>
      </c>
      <c r="H28" s="19">
        <v>3</v>
      </c>
      <c r="I28" s="19">
        <v>3</v>
      </c>
      <c r="J28" s="12">
        <f t="shared" ref="J28:J42" ca="1" si="2">IF(ISBLANK(K28)=FALSE,OFFSET(J28,0,COUNTA(K28:M28)),"")</f>
        <v>0</v>
      </c>
      <c r="K28" s="22">
        <v>1</v>
      </c>
      <c r="L28" s="22">
        <v>0</v>
      </c>
      <c r="M28" s="22">
        <v>0</v>
      </c>
    </row>
    <row r="29" spans="1:13">
      <c r="A29" s="16">
        <v>25</v>
      </c>
      <c r="B29" s="17" t="s">
        <v>112</v>
      </c>
      <c r="C29" s="18" t="s">
        <v>113</v>
      </c>
      <c r="D29" s="18" t="s">
        <v>72</v>
      </c>
      <c r="E29" s="12" t="str">
        <f ca="1">IF(ISBLANK($B29),"",IF(ISBLANK($G29),"未着手",IF($J29=0,"完了","作業中")))</f>
        <v>完了</v>
      </c>
      <c r="F29" s="4">
        <v>43070</v>
      </c>
      <c r="G29" s="4">
        <v>43070</v>
      </c>
      <c r="H29" s="19">
        <v>2</v>
      </c>
      <c r="I29" s="19">
        <v>2</v>
      </c>
      <c r="J29" s="12">
        <f t="shared" ca="1" si="2"/>
        <v>0</v>
      </c>
      <c r="K29" s="22">
        <v>1</v>
      </c>
      <c r="L29" s="22">
        <v>0</v>
      </c>
      <c r="M29" s="22">
        <v>0</v>
      </c>
    </row>
    <row r="30" spans="1:13">
      <c r="A30" s="16">
        <v>26</v>
      </c>
      <c r="B30" s="17" t="s">
        <v>114</v>
      </c>
      <c r="C30" s="18" t="s">
        <v>66</v>
      </c>
      <c r="D30" s="18" t="s">
        <v>115</v>
      </c>
      <c r="E30" s="12" t="str">
        <f ca="1">IF(ISBLANK($B30),"",IF(ISBLANK($G30),"未着手",IF($J30=0,"完了","作業中")))</f>
        <v>完了</v>
      </c>
      <c r="F30" s="4">
        <v>43070</v>
      </c>
      <c r="G30" s="4">
        <v>43070</v>
      </c>
      <c r="H30" s="19">
        <v>1</v>
      </c>
      <c r="I30" s="19">
        <v>1</v>
      </c>
      <c r="J30" s="12">
        <f t="shared" ca="1" si="2"/>
        <v>0</v>
      </c>
      <c r="K30" s="22">
        <v>1</v>
      </c>
      <c r="L30" s="22">
        <v>0</v>
      </c>
      <c r="M30" s="22">
        <v>0</v>
      </c>
    </row>
    <row r="31" spans="1:13">
      <c r="A31" s="16">
        <v>27</v>
      </c>
      <c r="B31" s="65" t="s">
        <v>116</v>
      </c>
      <c r="C31" s="66"/>
      <c r="D31" s="66"/>
      <c r="E31" s="67"/>
      <c r="F31" s="68"/>
      <c r="G31" s="68"/>
      <c r="H31" s="69"/>
      <c r="I31" s="69"/>
      <c r="J31" s="67" t="str">
        <f t="shared" ca="1" si="2"/>
        <v/>
      </c>
      <c r="K31" s="70"/>
      <c r="L31" s="70"/>
      <c r="M31" s="70"/>
    </row>
    <row r="32" spans="1:13">
      <c r="A32" s="16">
        <v>30</v>
      </c>
      <c r="B32" s="17" t="s">
        <v>118</v>
      </c>
      <c r="C32" s="18" t="s">
        <v>64</v>
      </c>
      <c r="D32" s="18" t="s">
        <v>117</v>
      </c>
      <c r="E32" s="12" t="str">
        <f t="shared" ref="E32:E42" ca="1" si="3">IF(ISBLANK($B32),"",IF(ISBLANK($G32),"未着手",IF($J32=0,"完了","作業中")))</f>
        <v>完了</v>
      </c>
      <c r="F32" s="4">
        <v>43087</v>
      </c>
      <c r="G32" s="4">
        <v>43087</v>
      </c>
      <c r="H32" s="19">
        <v>3</v>
      </c>
      <c r="I32" s="19">
        <v>3</v>
      </c>
      <c r="J32" s="12">
        <f t="shared" ca="1" si="2"/>
        <v>0</v>
      </c>
      <c r="K32" s="22">
        <v>3</v>
      </c>
      <c r="L32" s="22">
        <v>0</v>
      </c>
      <c r="M32" s="22">
        <v>0</v>
      </c>
    </row>
    <row r="33" spans="1:20">
      <c r="A33" s="16">
        <v>31</v>
      </c>
      <c r="B33" s="17" t="s">
        <v>119</v>
      </c>
      <c r="C33" s="18" t="s">
        <v>64</v>
      </c>
      <c r="D33" s="18" t="s">
        <v>84</v>
      </c>
      <c r="E33" s="12" t="str">
        <f t="shared" ca="1" si="3"/>
        <v>完了</v>
      </c>
      <c r="F33" s="4">
        <v>43087</v>
      </c>
      <c r="G33" s="4">
        <v>43087</v>
      </c>
      <c r="H33" s="19">
        <v>3</v>
      </c>
      <c r="I33" s="19">
        <v>3</v>
      </c>
      <c r="J33" s="12">
        <f t="shared" ca="1" si="2"/>
        <v>0</v>
      </c>
      <c r="K33" s="22">
        <v>3</v>
      </c>
      <c r="L33" s="22">
        <v>0</v>
      </c>
      <c r="M33" s="22">
        <v>0</v>
      </c>
    </row>
    <row r="34" spans="1:20">
      <c r="A34" s="16">
        <v>32</v>
      </c>
      <c r="B34" s="17" t="s">
        <v>120</v>
      </c>
      <c r="C34" s="18" t="s">
        <v>64</v>
      </c>
      <c r="D34" s="18" t="s">
        <v>115</v>
      </c>
      <c r="E34" s="12" t="str">
        <f t="shared" ca="1" si="3"/>
        <v>完了</v>
      </c>
      <c r="F34" s="4">
        <v>43089</v>
      </c>
      <c r="G34" s="4">
        <v>43089</v>
      </c>
      <c r="H34" s="19">
        <v>3</v>
      </c>
      <c r="I34" s="19">
        <v>3</v>
      </c>
      <c r="J34" s="12">
        <f t="shared" ca="1" si="2"/>
        <v>0</v>
      </c>
      <c r="K34" s="22">
        <v>3</v>
      </c>
      <c r="L34" s="22">
        <v>2</v>
      </c>
      <c r="M34" s="22">
        <v>0</v>
      </c>
    </row>
    <row r="35" spans="1:20">
      <c r="A35" s="16">
        <v>33</v>
      </c>
      <c r="B35" s="17" t="s">
        <v>121</v>
      </c>
      <c r="C35" s="18" t="s">
        <v>64</v>
      </c>
      <c r="D35" s="18" t="s">
        <v>77</v>
      </c>
      <c r="E35" s="12" t="str">
        <f t="shared" ca="1" si="3"/>
        <v>完了</v>
      </c>
      <c r="F35" s="4">
        <v>43089</v>
      </c>
      <c r="G35" s="4">
        <v>43089</v>
      </c>
      <c r="H35" s="19">
        <v>3</v>
      </c>
      <c r="I35" s="19">
        <v>3</v>
      </c>
      <c r="J35" s="12">
        <f t="shared" ca="1" si="2"/>
        <v>0</v>
      </c>
      <c r="K35" s="22">
        <v>3</v>
      </c>
      <c r="L35" s="22">
        <v>0</v>
      </c>
      <c r="M35" s="22">
        <v>0</v>
      </c>
    </row>
    <row r="36" spans="1:20">
      <c r="A36" s="16">
        <v>34</v>
      </c>
      <c r="B36" s="17" t="s">
        <v>122</v>
      </c>
      <c r="C36" s="18" t="s">
        <v>64</v>
      </c>
      <c r="D36" s="18" t="s">
        <v>81</v>
      </c>
      <c r="E36" s="12" t="str">
        <f t="shared" ca="1" si="3"/>
        <v>完了</v>
      </c>
      <c r="F36" s="4">
        <v>43089</v>
      </c>
      <c r="G36" s="4">
        <v>43089</v>
      </c>
      <c r="H36" s="19">
        <v>3</v>
      </c>
      <c r="I36" s="19">
        <v>3</v>
      </c>
      <c r="J36" s="12">
        <f t="shared" ca="1" si="2"/>
        <v>0</v>
      </c>
      <c r="K36" s="22">
        <v>3</v>
      </c>
      <c r="L36" s="22">
        <v>2</v>
      </c>
      <c r="M36" s="22">
        <v>0</v>
      </c>
    </row>
    <row r="37" spans="1:20">
      <c r="A37" s="16">
        <v>35</v>
      </c>
      <c r="B37" s="17" t="s">
        <v>123</v>
      </c>
      <c r="C37" s="18" t="s">
        <v>64</v>
      </c>
      <c r="D37" s="18" t="s">
        <v>115</v>
      </c>
      <c r="E37" s="12" t="str">
        <f t="shared" ca="1" si="3"/>
        <v>完了</v>
      </c>
      <c r="F37" s="4">
        <v>43089</v>
      </c>
      <c r="G37" s="4">
        <v>43089</v>
      </c>
      <c r="H37" s="19">
        <v>3</v>
      </c>
      <c r="I37" s="19">
        <v>3</v>
      </c>
      <c r="J37" s="12">
        <f t="shared" ca="1" si="2"/>
        <v>0</v>
      </c>
      <c r="K37" s="22">
        <v>3</v>
      </c>
      <c r="L37" s="22">
        <v>0</v>
      </c>
      <c r="M37" s="22">
        <v>0</v>
      </c>
    </row>
    <row r="38" spans="1:20">
      <c r="A38" s="16">
        <v>36</v>
      </c>
      <c r="B38" s="17" t="s">
        <v>192</v>
      </c>
      <c r="C38" s="18" t="s">
        <v>195</v>
      </c>
      <c r="D38" s="18" t="s">
        <v>77</v>
      </c>
      <c r="E38" s="12" t="str">
        <f t="shared" ca="1" si="3"/>
        <v>完了</v>
      </c>
      <c r="F38" s="4">
        <v>43088</v>
      </c>
      <c r="G38" s="4">
        <v>43088</v>
      </c>
      <c r="H38" s="19">
        <v>2</v>
      </c>
      <c r="I38" s="19">
        <v>4</v>
      </c>
      <c r="J38" s="12">
        <f t="shared" ca="1" si="2"/>
        <v>0</v>
      </c>
      <c r="K38" s="22">
        <v>2</v>
      </c>
      <c r="L38" s="22">
        <v>1</v>
      </c>
      <c r="M38" s="22">
        <v>0</v>
      </c>
      <c r="O38" s="13"/>
      <c r="P38" s="13" t="s">
        <v>7</v>
      </c>
      <c r="Q38" s="13" t="s">
        <v>9</v>
      </c>
      <c r="R38" s="13" t="s">
        <v>8</v>
      </c>
      <c r="S38" s="13" t="s">
        <v>19</v>
      </c>
      <c r="T38" s="13" t="s">
        <v>20</v>
      </c>
    </row>
    <row r="39" spans="1:20">
      <c r="A39" s="16">
        <v>37</v>
      </c>
      <c r="B39" s="17" t="s">
        <v>193</v>
      </c>
      <c r="C39" s="18" t="s">
        <v>195</v>
      </c>
      <c r="D39" s="18" t="s">
        <v>196</v>
      </c>
      <c r="E39" s="12" t="str">
        <f t="shared" ca="1" si="3"/>
        <v>完了</v>
      </c>
      <c r="F39" s="4">
        <v>43088</v>
      </c>
      <c r="G39" s="4">
        <v>43088</v>
      </c>
      <c r="H39" s="19">
        <v>3</v>
      </c>
      <c r="I39" s="19">
        <v>1</v>
      </c>
      <c r="J39" s="12">
        <f t="shared" ca="1" si="2"/>
        <v>0</v>
      </c>
      <c r="K39" s="22">
        <v>3</v>
      </c>
      <c r="L39" s="22">
        <v>3</v>
      </c>
      <c r="M39" s="22">
        <v>0</v>
      </c>
      <c r="O39" s="11" t="s">
        <v>47</v>
      </c>
      <c r="P39" s="10">
        <f t="shared" ref="P39:P44" si="4">SUMIF($C$5:$C$42,O39,$H$5:$H$42)</f>
        <v>20</v>
      </c>
      <c r="Q39" s="10">
        <f t="shared" ref="Q39:Q44" ca="1" si="5">SUMIF($C$5:$C$42,O39,$J$5:$J$42)</f>
        <v>0</v>
      </c>
      <c r="R39" s="10">
        <f ca="1">P39-Q39</f>
        <v>20</v>
      </c>
      <c r="S39" s="14">
        <v>0</v>
      </c>
      <c r="T39" s="15">
        <f ca="1">IF(S39&gt;Q39,0,Q39-S39)</f>
        <v>0</v>
      </c>
    </row>
    <row r="40" spans="1:20">
      <c r="A40" s="16">
        <v>38</v>
      </c>
      <c r="B40" s="17" t="s">
        <v>194</v>
      </c>
      <c r="C40" s="18" t="s">
        <v>195</v>
      </c>
      <c r="D40" s="18" t="s">
        <v>182</v>
      </c>
      <c r="E40" s="12" t="str">
        <f t="shared" ca="1" si="3"/>
        <v>完了</v>
      </c>
      <c r="F40" s="4">
        <v>43088</v>
      </c>
      <c r="G40" s="4">
        <v>43088</v>
      </c>
      <c r="H40" s="19">
        <v>3</v>
      </c>
      <c r="I40" s="19">
        <v>1</v>
      </c>
      <c r="J40" s="12">
        <f t="shared" ca="1" si="2"/>
        <v>0</v>
      </c>
      <c r="K40" s="22">
        <v>3</v>
      </c>
      <c r="L40" s="22">
        <v>3</v>
      </c>
      <c r="M40" s="22">
        <v>0</v>
      </c>
      <c r="O40" s="11" t="s">
        <v>92</v>
      </c>
      <c r="P40" s="10">
        <f t="shared" si="4"/>
        <v>18</v>
      </c>
      <c r="Q40" s="10">
        <f t="shared" ca="1" si="5"/>
        <v>0</v>
      </c>
      <c r="R40" s="10">
        <f t="shared" ref="R40:R44" ca="1" si="6">P40-Q40</f>
        <v>18</v>
      </c>
      <c r="S40" s="14">
        <v>0</v>
      </c>
      <c r="T40" s="15">
        <f t="shared" ref="T40:T44" ca="1" si="7">IF(S40&gt;Q40,0,Q40-S40)</f>
        <v>0</v>
      </c>
    </row>
    <row r="41" spans="1:20">
      <c r="A41" s="16">
        <v>39</v>
      </c>
      <c r="B41" s="17" t="s">
        <v>213</v>
      </c>
      <c r="C41" s="18" t="s">
        <v>47</v>
      </c>
      <c r="D41" s="18" t="s">
        <v>67</v>
      </c>
      <c r="E41" s="12" t="str">
        <f t="shared" ca="1" si="3"/>
        <v>完了</v>
      </c>
      <c r="F41" s="4">
        <v>43088</v>
      </c>
      <c r="G41" s="4">
        <v>43088</v>
      </c>
      <c r="H41" s="19">
        <v>3</v>
      </c>
      <c r="I41" s="19">
        <v>0</v>
      </c>
      <c r="J41" s="12">
        <f t="shared" ca="1" si="2"/>
        <v>0</v>
      </c>
      <c r="K41" s="22">
        <v>3</v>
      </c>
      <c r="L41" s="22">
        <v>3</v>
      </c>
      <c r="M41" s="22">
        <v>0</v>
      </c>
      <c r="O41" s="11" t="s">
        <v>61</v>
      </c>
      <c r="P41" s="10">
        <f t="shared" si="4"/>
        <v>14</v>
      </c>
      <c r="Q41" s="10">
        <f t="shared" ca="1" si="5"/>
        <v>0</v>
      </c>
      <c r="R41" s="10">
        <f t="shared" ca="1" si="6"/>
        <v>14</v>
      </c>
      <c r="S41" s="14">
        <v>0</v>
      </c>
      <c r="T41" s="15">
        <f t="shared" ca="1" si="7"/>
        <v>0</v>
      </c>
    </row>
    <row r="42" spans="1:20">
      <c r="A42" s="16">
        <v>40</v>
      </c>
      <c r="B42" s="17" t="s">
        <v>214</v>
      </c>
      <c r="C42" s="18" t="s">
        <v>47</v>
      </c>
      <c r="D42" s="18" t="s">
        <v>67</v>
      </c>
      <c r="E42" s="12" t="str">
        <f t="shared" ca="1" si="3"/>
        <v>完了</v>
      </c>
      <c r="F42" s="4">
        <v>43088</v>
      </c>
      <c r="G42" s="4">
        <v>43088</v>
      </c>
      <c r="H42" s="19">
        <v>3</v>
      </c>
      <c r="I42" s="19">
        <v>3</v>
      </c>
      <c r="J42" s="12">
        <f t="shared" ca="1" si="2"/>
        <v>0</v>
      </c>
      <c r="K42" s="22">
        <v>3</v>
      </c>
      <c r="L42" s="22">
        <v>3</v>
      </c>
      <c r="M42" s="22">
        <v>0</v>
      </c>
      <c r="O42" s="11" t="s">
        <v>64</v>
      </c>
      <c r="P42" s="10">
        <f t="shared" si="4"/>
        <v>18</v>
      </c>
      <c r="Q42" s="10">
        <f t="shared" ca="1" si="5"/>
        <v>0</v>
      </c>
      <c r="R42" s="10">
        <f t="shared" ca="1" si="6"/>
        <v>18</v>
      </c>
      <c r="S42" s="14">
        <v>0</v>
      </c>
      <c r="T42" s="15">
        <f t="shared" ca="1" si="7"/>
        <v>0</v>
      </c>
    </row>
    <row r="43" spans="1:20">
      <c r="J43" s="24"/>
      <c r="K43" s="24"/>
      <c r="L43" s="24"/>
      <c r="M43" s="24"/>
      <c r="O43" s="11" t="s">
        <v>63</v>
      </c>
      <c r="P43" s="10">
        <f t="shared" si="4"/>
        <v>8</v>
      </c>
      <c r="Q43" s="10">
        <f t="shared" ca="1" si="5"/>
        <v>0</v>
      </c>
      <c r="R43" s="10">
        <f ca="1">P43-Q43</f>
        <v>8</v>
      </c>
      <c r="S43" s="14">
        <v>0</v>
      </c>
      <c r="T43" s="15">
        <f t="shared" ca="1" si="7"/>
        <v>0</v>
      </c>
    </row>
    <row r="44" spans="1:20">
      <c r="J44" s="24"/>
      <c r="K44" s="24"/>
      <c r="L44" s="24"/>
      <c r="M44" s="24"/>
      <c r="O44" s="11" t="s">
        <v>78</v>
      </c>
      <c r="P44" s="10">
        <f t="shared" si="4"/>
        <v>9</v>
      </c>
      <c r="Q44" s="10">
        <f t="shared" ca="1" si="5"/>
        <v>0</v>
      </c>
      <c r="R44" s="10">
        <f t="shared" ca="1" si="6"/>
        <v>9</v>
      </c>
      <c r="S44" s="14">
        <v>0</v>
      </c>
      <c r="T44" s="15">
        <f t="shared" ca="1" si="7"/>
        <v>0</v>
      </c>
    </row>
    <row r="45" spans="1:20">
      <c r="J45" s="24"/>
      <c r="K45" s="24"/>
      <c r="L45" s="24"/>
      <c r="M45" s="24"/>
    </row>
    <row r="46" spans="1:20">
      <c r="J46" s="24"/>
      <c r="K46" s="24"/>
      <c r="L46" s="24"/>
      <c r="M46" s="24"/>
    </row>
    <row r="47" spans="1:20">
      <c r="J47" s="24"/>
      <c r="K47" s="24"/>
      <c r="L47" s="24"/>
      <c r="M47" s="24"/>
    </row>
    <row r="48" spans="1:20">
      <c r="J48" s="24"/>
      <c r="K48" s="24"/>
      <c r="L48" s="24"/>
      <c r="M48" s="24"/>
    </row>
    <row r="49" spans="10:13">
      <c r="J49" s="24"/>
      <c r="K49" s="24"/>
      <c r="L49" s="24"/>
      <c r="M49" s="24"/>
    </row>
    <row r="50" spans="10:13">
      <c r="J50" s="24"/>
      <c r="K50" s="24"/>
      <c r="L50" s="24"/>
      <c r="M50" s="24"/>
    </row>
    <row r="51" spans="10:13">
      <c r="J51" s="24"/>
      <c r="K51" s="24"/>
      <c r="L51" s="24"/>
      <c r="M51" s="24"/>
    </row>
    <row r="52" spans="10:13">
      <c r="J52" s="24"/>
      <c r="K52" s="24"/>
      <c r="L52" s="24"/>
      <c r="M52" s="24"/>
    </row>
    <row r="53" spans="10:13">
      <c r="J53" s="24"/>
      <c r="K53" s="24"/>
      <c r="L53" s="24"/>
      <c r="M53" s="24"/>
    </row>
    <row r="54" spans="10:13">
      <c r="J54" s="24"/>
      <c r="K54" s="24"/>
      <c r="L54" s="24"/>
      <c r="M54" s="24"/>
    </row>
    <row r="55" spans="10:13">
      <c r="J55" s="24"/>
      <c r="K55" s="24"/>
      <c r="L55" s="24"/>
      <c r="M55" s="24"/>
    </row>
    <row r="56" spans="10:13">
      <c r="J56" s="24"/>
      <c r="K56" s="24"/>
      <c r="L56" s="24"/>
      <c r="M56" s="24"/>
    </row>
    <row r="57" spans="10:13">
      <c r="J57" s="24"/>
      <c r="K57" s="24"/>
      <c r="L57" s="24"/>
      <c r="M57" s="24"/>
    </row>
    <row r="58" spans="10:13">
      <c r="J58" s="24"/>
      <c r="K58" s="24"/>
      <c r="L58" s="24"/>
      <c r="M58" s="24"/>
    </row>
    <row r="59" spans="10:13">
      <c r="J59" s="24"/>
      <c r="K59" s="24"/>
      <c r="L59" s="24"/>
      <c r="M59" s="24"/>
    </row>
    <row r="60" spans="10:13">
      <c r="J60" s="24"/>
      <c r="K60" s="24"/>
      <c r="L60" s="24"/>
      <c r="M60" s="24"/>
    </row>
    <row r="61" spans="10:13">
      <c r="J61" s="24"/>
      <c r="K61" s="24"/>
      <c r="L61" s="24"/>
      <c r="M61" s="24"/>
    </row>
    <row r="62" spans="10:13">
      <c r="J62" s="24"/>
      <c r="K62" s="24"/>
      <c r="L62" s="24"/>
      <c r="M62" s="24"/>
    </row>
    <row r="63" spans="10:13">
      <c r="J63" s="24"/>
      <c r="K63" s="24"/>
      <c r="L63" s="24"/>
      <c r="M63" s="24"/>
    </row>
    <row r="64" spans="10:13">
      <c r="J64" s="24"/>
      <c r="K64" s="24"/>
      <c r="L64" s="24"/>
      <c r="M64" s="24"/>
    </row>
    <row r="65" spans="10:13">
      <c r="J65" s="24"/>
      <c r="K65" s="24"/>
      <c r="L65" s="24"/>
      <c r="M65" s="24"/>
    </row>
    <row r="66" spans="10:13">
      <c r="J66" s="24"/>
      <c r="K66" s="24"/>
      <c r="L66" s="24"/>
      <c r="M66" s="24"/>
    </row>
  </sheetData>
  <autoFilter ref="C1:D123"/>
  <mergeCells count="11">
    <mergeCell ref="F1:F4"/>
    <mergeCell ref="A1:A4"/>
    <mergeCell ref="B1:B4"/>
    <mergeCell ref="C1:C4"/>
    <mergeCell ref="D1:D4"/>
    <mergeCell ref="E1:E4"/>
    <mergeCell ref="G1:G4"/>
    <mergeCell ref="H1:H4"/>
    <mergeCell ref="I1:I4"/>
    <mergeCell ref="J1:J4"/>
    <mergeCell ref="K1:M1"/>
  </mergeCells>
  <phoneticPr fontId="4"/>
  <conditionalFormatting sqref="D43:D65414">
    <cfRule type="expression" dxfId="872" priority="307" stopIfTrue="1">
      <formula>D43="未着手"</formula>
    </cfRule>
    <cfRule type="expression" dxfId="871" priority="308" stopIfTrue="1">
      <formula>D43="作業中"</formula>
    </cfRule>
    <cfRule type="expression" dxfId="870" priority="309" stopIfTrue="1">
      <formula>OR(D43="終了",D43="完了")</formula>
    </cfRule>
  </conditionalFormatting>
  <conditionalFormatting sqref="IO5:XFD6">
    <cfRule type="expression" dxfId="869" priority="310" stopIfTrue="1">
      <formula>$D5="未着手"</formula>
    </cfRule>
    <cfRule type="expression" dxfId="868" priority="311" stopIfTrue="1">
      <formula>$D5="作業中"</formula>
    </cfRule>
    <cfRule type="expression" dxfId="867" priority="312" stopIfTrue="1">
      <formula>OR($D5="終了",$D5="完了")</formula>
    </cfRule>
  </conditionalFormatting>
  <conditionalFormatting sqref="B43:B65414">
    <cfRule type="expression" dxfId="866" priority="313" stopIfTrue="1">
      <formula>D43="未着手"</formula>
    </cfRule>
    <cfRule type="expression" dxfId="865" priority="314" stopIfTrue="1">
      <formula>D43="作業中"</formula>
    </cfRule>
    <cfRule type="expression" dxfId="864" priority="315" stopIfTrue="1">
      <formula>OR(D43="終了",D43="完了")</formula>
    </cfRule>
  </conditionalFormatting>
  <conditionalFormatting sqref="C43:C65414">
    <cfRule type="expression" dxfId="863" priority="316" stopIfTrue="1">
      <formula>D43="未着手"</formula>
    </cfRule>
    <cfRule type="expression" dxfId="862" priority="317" stopIfTrue="1">
      <formula>D43="作業中"</formula>
    </cfRule>
    <cfRule type="expression" dxfId="861" priority="318" stopIfTrue="1">
      <formula>OR(D43="終了",D43="完了")</formula>
    </cfRule>
  </conditionalFormatting>
  <conditionalFormatting sqref="E43:M65414">
    <cfRule type="expression" dxfId="860" priority="319" stopIfTrue="1">
      <formula>$D43="未着手"</formula>
    </cfRule>
    <cfRule type="expression" dxfId="859" priority="320" stopIfTrue="1">
      <formula>$D43="作業中"</formula>
    </cfRule>
    <cfRule type="expression" dxfId="858" priority="321" stopIfTrue="1">
      <formula>OR($D43="終了",$D43="完了")</formula>
    </cfRule>
  </conditionalFormatting>
  <conditionalFormatting sqref="I12:I13 A5:IN6 B33:C33 E33 C7:M7 B14:I14 C15:I15 K20 B8:I9 K8:K15 K16:M19 B16:I20 J8:J20 B27:I31 B34:I40 B21:M26 F41:I42 L8:M14 B10:D11 F10:I11 E10:E13 B32:E32 F32:I33 A7:A42 J27:M42">
    <cfRule type="expression" dxfId="857" priority="187" stopIfTrue="1">
      <formula>$E5="未着手"</formula>
    </cfRule>
    <cfRule type="expression" dxfId="856" priority="188" stopIfTrue="1">
      <formula>$E5="作業中"</formula>
    </cfRule>
    <cfRule type="expression" dxfId="855" priority="189" stopIfTrue="1">
      <formula>OR($E5="終了",$E5="完了")</formula>
    </cfRule>
  </conditionalFormatting>
  <conditionalFormatting sqref="N7:IN7">
    <cfRule type="expression" dxfId="854" priority="193" stopIfTrue="1">
      <formula>#REF!="未着手"</formula>
    </cfRule>
    <cfRule type="expression" dxfId="853" priority="194" stopIfTrue="1">
      <formula>#REF!="作業中"</formula>
    </cfRule>
    <cfRule type="expression" dxfId="852" priority="195" stopIfTrue="1">
      <formula>OR(#REF!="終了",#REF!="完了")</formula>
    </cfRule>
  </conditionalFormatting>
  <conditionalFormatting sqref="N10:IN11">
    <cfRule type="expression" dxfId="851" priority="199" stopIfTrue="1">
      <formula>#REF!="未着手"</formula>
    </cfRule>
    <cfRule type="expression" dxfId="850" priority="200" stopIfTrue="1">
      <formula>#REF!="作業中"</formula>
    </cfRule>
    <cfRule type="expression" dxfId="849" priority="201" stopIfTrue="1">
      <formula>OR(#REF!="終了",#REF!="完了")</formula>
    </cfRule>
  </conditionalFormatting>
  <conditionalFormatting sqref="N15:IN19">
    <cfRule type="expression" dxfId="848" priority="205" stopIfTrue="1">
      <formula>#REF!="未着手"</formula>
    </cfRule>
    <cfRule type="expression" dxfId="847" priority="206" stopIfTrue="1">
      <formula>#REF!="作業中"</formula>
    </cfRule>
    <cfRule type="expression" dxfId="846" priority="207" stopIfTrue="1">
      <formula>OR(#REF!="終了",#REF!="完了")</formula>
    </cfRule>
  </conditionalFormatting>
  <conditionalFormatting sqref="N25:N26 AA25:IN26">
    <cfRule type="expression" dxfId="845" priority="217" stopIfTrue="1">
      <formula>#REF!="未着手"</formula>
    </cfRule>
    <cfRule type="expression" dxfId="844" priority="218" stopIfTrue="1">
      <formula>#REF!="作業中"</formula>
    </cfRule>
    <cfRule type="expression" dxfId="843" priority="219" stopIfTrue="1">
      <formula>OR(#REF!="終了",#REF!="完了")</formula>
    </cfRule>
  </conditionalFormatting>
  <conditionalFormatting sqref="N29:IN30 N28 AA28:IN28">
    <cfRule type="expression" dxfId="842" priority="220" stopIfTrue="1">
      <formula>#REF!="未着手"</formula>
    </cfRule>
    <cfRule type="expression" dxfId="841" priority="221" stopIfTrue="1">
      <formula>#REF!="作業中"</formula>
    </cfRule>
    <cfRule type="expression" dxfId="840" priority="222" stopIfTrue="1">
      <formula>OR(#REF!="終了",#REF!="完了")</formula>
    </cfRule>
  </conditionalFormatting>
  <conditionalFormatting sqref="N32:IN32">
    <cfRule type="expression" dxfId="839" priority="229" stopIfTrue="1">
      <formula>#REF!="未着手"</formula>
    </cfRule>
    <cfRule type="expression" dxfId="838" priority="230" stopIfTrue="1">
      <formula>#REF!="作業中"</formula>
    </cfRule>
    <cfRule type="expression" dxfId="837" priority="231" stopIfTrue="1">
      <formula>OR(#REF!="終了",#REF!="完了")</formula>
    </cfRule>
  </conditionalFormatting>
  <conditionalFormatting sqref="N65:V65 AC65:IN66 S66:T66">
    <cfRule type="expression" dxfId="836" priority="238" stopIfTrue="1">
      <formula>#REF!="未着手"</formula>
    </cfRule>
    <cfRule type="expression" dxfId="835" priority="239" stopIfTrue="1">
      <formula>#REF!="作業中"</formula>
    </cfRule>
    <cfRule type="expression" dxfId="834" priority="240" stopIfTrue="1">
      <formula>OR(#REF!="終了",#REF!="完了")</formula>
    </cfRule>
  </conditionalFormatting>
  <conditionalFormatting sqref="N35:N40 Y39:IN40 S35:IH37 U38:IH38">
    <cfRule type="expression" dxfId="833" priority="241" stopIfTrue="1">
      <formula>#REF!="未着手"</formula>
    </cfRule>
    <cfRule type="expression" dxfId="832" priority="242" stopIfTrue="1">
      <formula>#REF!="作業中"</formula>
    </cfRule>
    <cfRule type="expression" dxfId="831" priority="243" stopIfTrue="1">
      <formula>OR(#REF!="終了",#REF!="完了")</formula>
    </cfRule>
  </conditionalFormatting>
  <conditionalFormatting sqref="N42:N47 U42:IN47 N48:IN49">
    <cfRule type="expression" dxfId="830" priority="244" stopIfTrue="1">
      <formula>#REF!="未着手"</formula>
    </cfRule>
    <cfRule type="expression" dxfId="829" priority="245" stopIfTrue="1">
      <formula>#REF!="作業中"</formula>
    </cfRule>
    <cfRule type="expression" dxfId="828" priority="246" stopIfTrue="1">
      <formula>OR(#REF!="終了",#REF!="完了")</formula>
    </cfRule>
  </conditionalFormatting>
  <conditionalFormatting sqref="N41 U41:IN41">
    <cfRule type="expression" dxfId="827" priority="247" stopIfTrue="1">
      <formula>#REF!="未着手"</formula>
    </cfRule>
    <cfRule type="expression" dxfId="826" priority="248" stopIfTrue="1">
      <formula>#REF!="作業中"</formula>
    </cfRule>
    <cfRule type="expression" dxfId="825" priority="249" stopIfTrue="1">
      <formula>OR(#REF!="終了",#REF!="完了")</formula>
    </cfRule>
  </conditionalFormatting>
  <conditionalFormatting sqref="N50:IN52">
    <cfRule type="expression" dxfId="824" priority="253" stopIfTrue="1">
      <formula>#REF!="未着手"</formula>
    </cfRule>
    <cfRule type="expression" dxfId="823" priority="254" stopIfTrue="1">
      <formula>#REF!="作業中"</formula>
    </cfRule>
    <cfRule type="expression" dxfId="822" priority="255" stopIfTrue="1">
      <formula>OR(#REF!="終了",#REF!="完了")</formula>
    </cfRule>
  </conditionalFormatting>
  <conditionalFormatting sqref="N62:IN64">
    <cfRule type="expression" dxfId="821" priority="265" stopIfTrue="1">
      <formula>#REF!="未着手"</formula>
    </cfRule>
    <cfRule type="expression" dxfId="820" priority="266" stopIfTrue="1">
      <formula>#REF!="作業中"</formula>
    </cfRule>
    <cfRule type="expression" dxfId="819" priority="267" stopIfTrue="1">
      <formula>OR(#REF!="終了",#REF!="完了")</formula>
    </cfRule>
  </conditionalFormatting>
  <conditionalFormatting sqref="AC69:IN69 S69:T69">
    <cfRule type="expression" dxfId="818" priority="271" stopIfTrue="1">
      <formula>#REF!="未着手"</formula>
    </cfRule>
    <cfRule type="expression" dxfId="817" priority="272" stopIfTrue="1">
      <formula>#REF!="作業中"</formula>
    </cfRule>
    <cfRule type="expression" dxfId="816" priority="273" stopIfTrue="1">
      <formula>OR(#REF!="終了",#REF!="完了")</formula>
    </cfRule>
  </conditionalFormatting>
  <conditionalFormatting sqref="AC71:IN71 S71:T71">
    <cfRule type="expression" dxfId="815" priority="277" stopIfTrue="1">
      <formula>#REF!="未着手"</formula>
    </cfRule>
    <cfRule type="expression" dxfId="814" priority="278" stopIfTrue="1">
      <formula>#REF!="作業中"</formula>
    </cfRule>
    <cfRule type="expression" dxfId="813" priority="279" stopIfTrue="1">
      <formula>OR(#REF!="終了",#REF!="完了")</formula>
    </cfRule>
  </conditionalFormatting>
  <conditionalFormatting sqref="N73:IN73">
    <cfRule type="expression" dxfId="812" priority="280" stopIfTrue="1">
      <formula>$E13="未着手"</formula>
    </cfRule>
    <cfRule type="expression" dxfId="811" priority="281" stopIfTrue="1">
      <formula>$E13="作業中"</formula>
    </cfRule>
    <cfRule type="expression" dxfId="810" priority="282" stopIfTrue="1">
      <formula>OR($E13="終了",$E13="完了")</formula>
    </cfRule>
  </conditionalFormatting>
  <conditionalFormatting sqref="Q72:IN72">
    <cfRule type="expression" dxfId="809" priority="289" stopIfTrue="1">
      <formula>#REF!="未着手"</formula>
    </cfRule>
    <cfRule type="expression" dxfId="808" priority="290" stopIfTrue="1">
      <formula>#REF!="作業中"</formula>
    </cfRule>
    <cfRule type="expression" dxfId="807" priority="291" stopIfTrue="1">
      <formula>OR(#REF!="終了",#REF!="完了")</formula>
    </cfRule>
  </conditionalFormatting>
  <conditionalFormatting sqref="N74:IN76">
    <cfRule type="expression" dxfId="806" priority="295" stopIfTrue="1">
      <formula>#REF!="未着手"</formula>
    </cfRule>
    <cfRule type="expression" dxfId="805" priority="296" stopIfTrue="1">
      <formula>#REF!="作業中"</formula>
    </cfRule>
    <cfRule type="expression" dxfId="804" priority="297" stopIfTrue="1">
      <formula>OR(#REF!="終了",#REF!="完了")</formula>
    </cfRule>
  </conditionalFormatting>
  <conditionalFormatting sqref="N80:IN80">
    <cfRule type="expression" dxfId="803" priority="298" stopIfTrue="1">
      <formula>$E21="未着手"</formula>
    </cfRule>
    <cfRule type="expression" dxfId="802" priority="299" stopIfTrue="1">
      <formula>$E21="作業中"</formula>
    </cfRule>
    <cfRule type="expression" dxfId="801" priority="300" stopIfTrue="1">
      <formula>OR($E21="終了",$E21="完了")</formula>
    </cfRule>
  </conditionalFormatting>
  <conditionalFormatting sqref="N81:IN83">
    <cfRule type="expression" dxfId="800" priority="304" stopIfTrue="1">
      <formula>#REF!="未着手"</formula>
    </cfRule>
    <cfRule type="expression" dxfId="799" priority="305" stopIfTrue="1">
      <formula>#REF!="作業中"</formula>
    </cfRule>
    <cfRule type="expression" dxfId="798" priority="306" stopIfTrue="1">
      <formula>OR(#REF!="終了",#REF!="完了")</formula>
    </cfRule>
  </conditionalFormatting>
  <conditionalFormatting sqref="D33">
    <cfRule type="expression" dxfId="797" priority="67" stopIfTrue="1">
      <formula>$E33="未着手"</formula>
    </cfRule>
    <cfRule type="expression" dxfId="796" priority="68" stopIfTrue="1">
      <formula>$E33="作業中"</formula>
    </cfRule>
    <cfRule type="expression" dxfId="795" priority="69" stopIfTrue="1">
      <formula>OR($E33="終了",$E33="完了")</formula>
    </cfRule>
  </conditionalFormatting>
  <conditionalFormatting sqref="N12:IN12">
    <cfRule type="expression" dxfId="794" priority="352" stopIfTrue="1">
      <formula>#REF!="未着手"</formula>
    </cfRule>
    <cfRule type="expression" dxfId="793" priority="353" stopIfTrue="1">
      <formula>#REF!="作業中"</formula>
    </cfRule>
    <cfRule type="expression" dxfId="792" priority="354" stopIfTrue="1">
      <formula>OR(#REF!="終了",#REF!="完了")</formula>
    </cfRule>
  </conditionalFormatting>
  <conditionalFormatting sqref="N20:IN20">
    <cfRule type="expression" dxfId="791" priority="379" stopIfTrue="1">
      <formula>#REF!="未着手"</formula>
    </cfRule>
    <cfRule type="expression" dxfId="790" priority="380" stopIfTrue="1">
      <formula>#REF!="作業中"</formula>
    </cfRule>
    <cfRule type="expression" dxfId="789" priority="381" stopIfTrue="1">
      <formula>OR(#REF!="終了",#REF!="完了")</formula>
    </cfRule>
  </conditionalFormatting>
  <conditionalFormatting sqref="N78:IN78">
    <cfRule type="expression" dxfId="788" priority="523" stopIfTrue="1">
      <formula>#REF!="未着手"</formula>
    </cfRule>
    <cfRule type="expression" dxfId="787" priority="524" stopIfTrue="1">
      <formula>#REF!="作業中"</formula>
    </cfRule>
    <cfRule type="expression" dxfId="786" priority="525" stopIfTrue="1">
      <formula>OR(#REF!="終了",#REF!="完了")</formula>
    </cfRule>
  </conditionalFormatting>
  <conditionalFormatting sqref="IO18:XFD18">
    <cfRule type="expression" dxfId="785" priority="1510" stopIfTrue="1">
      <formula>#REF!="未着手"</formula>
    </cfRule>
    <cfRule type="expression" dxfId="784" priority="1511" stopIfTrue="1">
      <formula>#REF!="作業中"</formula>
    </cfRule>
    <cfRule type="expression" dxfId="783" priority="1512" stopIfTrue="1">
      <formula>OR(#REF!="終了",#REF!="完了")</formula>
    </cfRule>
  </conditionalFormatting>
  <conditionalFormatting sqref="N31:IN31">
    <cfRule type="expression" dxfId="782" priority="1534" stopIfTrue="1">
      <formula>#REF!="未着手"</formula>
    </cfRule>
    <cfRule type="expression" dxfId="781" priority="1535" stopIfTrue="1">
      <formula>#REF!="作業中"</formula>
    </cfRule>
    <cfRule type="expression" dxfId="780" priority="1536" stopIfTrue="1">
      <formula>OR(#REF!="終了",#REF!="完了")</formula>
    </cfRule>
  </conditionalFormatting>
  <conditionalFormatting sqref="N53:IN54">
    <cfRule type="expression" dxfId="779" priority="1570" stopIfTrue="1">
      <formula>#REF!="未着手"</formula>
    </cfRule>
    <cfRule type="expression" dxfId="778" priority="1571" stopIfTrue="1">
      <formula>#REF!="作業中"</formula>
    </cfRule>
    <cfRule type="expression" dxfId="777" priority="1572" stopIfTrue="1">
      <formula>OR(#REF!="終了",#REF!="完了")</formula>
    </cfRule>
  </conditionalFormatting>
  <conditionalFormatting sqref="IO23:XFD26 IO13:XFD14">
    <cfRule type="expression" dxfId="776" priority="1618" stopIfTrue="1">
      <formula>#REF!="未着手"</formula>
    </cfRule>
    <cfRule type="expression" dxfId="775" priority="1619" stopIfTrue="1">
      <formula>#REF!="作業中"</formula>
    </cfRule>
    <cfRule type="expression" dxfId="774" priority="1620" stopIfTrue="1">
      <formula>OR(#REF!="終了",#REF!="完了")</formula>
    </cfRule>
  </conditionalFormatting>
  <conditionalFormatting sqref="IO32:XFD32">
    <cfRule type="expression" dxfId="773" priority="1801" stopIfTrue="1">
      <formula>#REF!="未着手"</formula>
    </cfRule>
    <cfRule type="expression" dxfId="772" priority="1802" stopIfTrue="1">
      <formula>#REF!="作業中"</formula>
    </cfRule>
    <cfRule type="expression" dxfId="771" priority="1803" stopIfTrue="1">
      <formula>OR(#REF!="終了",#REF!="完了")</formula>
    </cfRule>
  </conditionalFormatting>
  <conditionalFormatting sqref="N60:IN60">
    <cfRule type="expression" dxfId="770" priority="1816" stopIfTrue="1">
      <formula>#REF!="未着手"</formula>
    </cfRule>
    <cfRule type="expression" dxfId="769" priority="1817" stopIfTrue="1">
      <formula>#REF!="作業中"</formula>
    </cfRule>
    <cfRule type="expression" dxfId="768" priority="1818" stopIfTrue="1">
      <formula>OR(#REF!="終了",#REF!="完了")</formula>
    </cfRule>
  </conditionalFormatting>
  <conditionalFormatting sqref="IO46:XFD48">
    <cfRule type="expression" dxfId="767" priority="1870" stopIfTrue="1">
      <formula>$D16="未着手"</formula>
    </cfRule>
    <cfRule type="expression" dxfId="766" priority="1871" stopIfTrue="1">
      <formula>$D16="作業中"</formula>
    </cfRule>
    <cfRule type="expression" dxfId="765" priority="1872" stopIfTrue="1">
      <formula>OR($D16="終了",$D16="完了")</formula>
    </cfRule>
  </conditionalFormatting>
  <conditionalFormatting sqref="IO77:XFD77 IO72:XFD72 IO20:XFD20">
    <cfRule type="expression" dxfId="764" priority="1930" stopIfTrue="1">
      <formula>#REF!="未着手"</formula>
    </cfRule>
    <cfRule type="expression" dxfId="763" priority="1931" stopIfTrue="1">
      <formula>#REF!="作業中"</formula>
    </cfRule>
    <cfRule type="expression" dxfId="762" priority="1932" stopIfTrue="1">
      <formula>OR(#REF!="終了",#REF!="完了")</formula>
    </cfRule>
  </conditionalFormatting>
  <conditionalFormatting sqref="N21:IN21 AA22:IN22 N22">
    <cfRule type="expression" dxfId="761" priority="2350" stopIfTrue="1">
      <formula>#REF!="未着手"</formula>
    </cfRule>
    <cfRule type="expression" dxfId="760" priority="2351" stopIfTrue="1">
      <formula>#REF!="作業中"</formula>
    </cfRule>
    <cfRule type="expression" dxfId="759" priority="2352" stopIfTrue="1">
      <formula>OR(#REF!="終了",#REF!="完了")</formula>
    </cfRule>
  </conditionalFormatting>
  <conditionalFormatting sqref="S67:T67 AC67:IN67 N61:IN61">
    <cfRule type="expression" dxfId="758" priority="2446" stopIfTrue="1">
      <formula>#REF!="未着手"</formula>
    </cfRule>
    <cfRule type="expression" dxfId="757" priority="2447" stopIfTrue="1">
      <formula>#REF!="作業中"</formula>
    </cfRule>
    <cfRule type="expression" dxfId="756" priority="2448" stopIfTrue="1">
      <formula>OR(#REF!="終了",#REF!="完了")</formula>
    </cfRule>
  </conditionalFormatting>
  <conditionalFormatting sqref="II34:XFD34">
    <cfRule type="expression" dxfId="755" priority="2470" stopIfTrue="1">
      <formula>#REF!="未着手"</formula>
    </cfRule>
    <cfRule type="expression" dxfId="754" priority="2471" stopIfTrue="1">
      <formula>#REF!="作業中"</formula>
    </cfRule>
    <cfRule type="expression" dxfId="753" priority="2472" stopIfTrue="1">
      <formula>OR(#REF!="終了",#REF!="完了")</formula>
    </cfRule>
  </conditionalFormatting>
  <conditionalFormatting sqref="IO42:XFD44">
    <cfRule type="expression" dxfId="752" priority="2518" stopIfTrue="1">
      <formula>$D11="未着手"</formula>
    </cfRule>
    <cfRule type="expression" dxfId="751" priority="2519" stopIfTrue="1">
      <formula>$D11="作業中"</formula>
    </cfRule>
    <cfRule type="expression" dxfId="750" priority="2520" stopIfTrue="1">
      <formula>OR($D11="終了",$D11="完了")</formula>
    </cfRule>
  </conditionalFormatting>
  <conditionalFormatting sqref="IO41:XFD41">
    <cfRule type="expression" dxfId="749" priority="2521" stopIfTrue="1">
      <formula>#REF!="未着手"</formula>
    </cfRule>
    <cfRule type="expression" dxfId="748" priority="2522" stopIfTrue="1">
      <formula>#REF!="作業中"</formula>
    </cfRule>
    <cfRule type="expression" dxfId="747" priority="2523" stopIfTrue="1">
      <formula>OR(#REF!="終了",#REF!="完了")</formula>
    </cfRule>
  </conditionalFormatting>
  <conditionalFormatting sqref="B12:D13 F12:H13">
    <cfRule type="expression" dxfId="746" priority="13" stopIfTrue="1">
      <formula>$E12="未着手"</formula>
    </cfRule>
    <cfRule type="expression" dxfId="745" priority="14" stopIfTrue="1">
      <formula>$E12="作業中"</formula>
    </cfRule>
    <cfRule type="expression" dxfId="744" priority="15" stopIfTrue="1">
      <formula>OR($E12="終了",$E12="完了")</formula>
    </cfRule>
  </conditionalFormatting>
  <conditionalFormatting sqref="N55:IN59">
    <cfRule type="expression" dxfId="743" priority="2701" stopIfTrue="1">
      <formula>#REF!="未着手"</formula>
    </cfRule>
    <cfRule type="expression" dxfId="742" priority="2702" stopIfTrue="1">
      <formula>#REF!="作業中"</formula>
    </cfRule>
    <cfRule type="expression" dxfId="741" priority="2703" stopIfTrue="1">
      <formula>OR(#REF!="終了",#REF!="完了")</formula>
    </cfRule>
  </conditionalFormatting>
  <conditionalFormatting sqref="IO27:XFD31">
    <cfRule type="expression" dxfId="740" priority="2704" stopIfTrue="1">
      <formula>#REF!="未着手"</formula>
    </cfRule>
    <cfRule type="expression" dxfId="739" priority="2705" stopIfTrue="1">
      <formula>#REF!="作業中"</formula>
    </cfRule>
    <cfRule type="expression" dxfId="738" priority="2706" stopIfTrue="1">
      <formula>OR(#REF!="終了",#REF!="完了")</formula>
    </cfRule>
  </conditionalFormatting>
  <conditionalFormatting sqref="IO33:XFD33">
    <cfRule type="expression" dxfId="737" priority="2746" stopIfTrue="1">
      <formula>#REF!="未着手"</formula>
    </cfRule>
    <cfRule type="expression" dxfId="736" priority="2747" stopIfTrue="1">
      <formula>#REF!="作業中"</formula>
    </cfRule>
    <cfRule type="expression" dxfId="735" priority="2748" stopIfTrue="1">
      <formula>OR(#REF!="終了",#REF!="完了")</formula>
    </cfRule>
  </conditionalFormatting>
  <conditionalFormatting sqref="AC70:IN70 S70:T70">
    <cfRule type="expression" dxfId="734" priority="2773" stopIfTrue="1">
      <formula>#REF!="未着手"</formula>
    </cfRule>
    <cfRule type="expression" dxfId="733" priority="2774" stopIfTrue="1">
      <formula>#REF!="作業中"</formula>
    </cfRule>
    <cfRule type="expression" dxfId="732" priority="2775" stopIfTrue="1">
      <formula>OR(#REF!="終了",#REF!="完了")</formula>
    </cfRule>
  </conditionalFormatting>
  <conditionalFormatting sqref="II35:XFD38">
    <cfRule type="expression" dxfId="731" priority="2797" stopIfTrue="1">
      <formula>#REF!="未着手"</formula>
    </cfRule>
    <cfRule type="expression" dxfId="730" priority="2798" stopIfTrue="1">
      <formula>#REF!="作業中"</formula>
    </cfRule>
    <cfRule type="expression" dxfId="729" priority="2799" stopIfTrue="1">
      <formula>OR(#REF!="終了",#REF!="完了")</formula>
    </cfRule>
  </conditionalFormatting>
  <conditionalFormatting sqref="IO39:XFD39">
    <cfRule type="expression" dxfId="728" priority="2899" stopIfTrue="1">
      <formula>#REF!="未着手"</formula>
    </cfRule>
    <cfRule type="expression" dxfId="727" priority="2900" stopIfTrue="1">
      <formula>#REF!="作業中"</formula>
    </cfRule>
    <cfRule type="expression" dxfId="726" priority="2901" stopIfTrue="1">
      <formula>OR(#REF!="終了",#REF!="完了")</formula>
    </cfRule>
  </conditionalFormatting>
  <conditionalFormatting sqref="S68:T68 AC68:IN68">
    <cfRule type="expression" dxfId="725" priority="2929" stopIfTrue="1">
      <formula>#REF!="未着手"</formula>
    </cfRule>
    <cfRule type="expression" dxfId="724" priority="2930" stopIfTrue="1">
      <formula>#REF!="作業中"</formula>
    </cfRule>
    <cfRule type="expression" dxfId="723" priority="2931" stopIfTrue="1">
      <formula>OR(#REF!="終了",#REF!="完了")</formula>
    </cfRule>
  </conditionalFormatting>
  <conditionalFormatting sqref="IO40:XFD40 IO54:XFD54">
    <cfRule type="expression" dxfId="722" priority="2938" stopIfTrue="1">
      <formula>#REF!="未着手"</formula>
    </cfRule>
    <cfRule type="expression" dxfId="721" priority="2939" stopIfTrue="1">
      <formula>#REF!="作業中"</formula>
    </cfRule>
    <cfRule type="expression" dxfId="720" priority="2940" stopIfTrue="1">
      <formula>OR(#REF!="終了",#REF!="完了")</formula>
    </cfRule>
  </conditionalFormatting>
  <conditionalFormatting sqref="IO55:XFD55 IO57:XFD59">
    <cfRule type="expression" dxfId="719" priority="2980" stopIfTrue="1">
      <formula>#REF!="未着手"</formula>
    </cfRule>
    <cfRule type="expression" dxfId="718" priority="2981" stopIfTrue="1">
      <formula>#REF!="作業中"</formula>
    </cfRule>
    <cfRule type="expression" dxfId="717" priority="2982" stopIfTrue="1">
      <formula>OR(#REF!="終了",#REF!="完了")</formula>
    </cfRule>
  </conditionalFormatting>
  <conditionalFormatting sqref="IO65:XFD65">
    <cfRule type="expression" dxfId="716" priority="3010" stopIfTrue="1">
      <formula>$D23="未着手"</formula>
    </cfRule>
    <cfRule type="expression" dxfId="715" priority="3011" stopIfTrue="1">
      <formula>$D23="作業中"</formula>
    </cfRule>
    <cfRule type="expression" dxfId="714" priority="3012" stopIfTrue="1">
      <formula>OR($D23="終了",$D23="完了")</formula>
    </cfRule>
  </conditionalFormatting>
  <conditionalFormatting sqref="IO61:XFD61">
    <cfRule type="expression" dxfId="713" priority="3013" stopIfTrue="1">
      <formula>#REF!="未着手"</formula>
    </cfRule>
    <cfRule type="expression" dxfId="712" priority="3014" stopIfTrue="1">
      <formula>#REF!="作業中"</formula>
    </cfRule>
    <cfRule type="expression" dxfId="711" priority="3015" stopIfTrue="1">
      <formula>OR(#REF!="終了",#REF!="完了")</formula>
    </cfRule>
  </conditionalFormatting>
  <conditionalFormatting sqref="B7">
    <cfRule type="expression" dxfId="710" priority="10" stopIfTrue="1">
      <formula>$E7="未着手"</formula>
    </cfRule>
    <cfRule type="expression" dxfId="709" priority="11" stopIfTrue="1">
      <formula>$E7="作業中"</formula>
    </cfRule>
    <cfRule type="expression" dxfId="708" priority="12" stopIfTrue="1">
      <formula>OR($E7="終了",$E7="完了")</formula>
    </cfRule>
  </conditionalFormatting>
  <conditionalFormatting sqref="N34:IH34">
    <cfRule type="expression" dxfId="707" priority="3127" stopIfTrue="1">
      <formula>#REF!="未着手"</formula>
    </cfRule>
    <cfRule type="expression" dxfId="706" priority="3128" stopIfTrue="1">
      <formula>#REF!="作業中"</formula>
    </cfRule>
    <cfRule type="expression" dxfId="705" priority="3129" stopIfTrue="1">
      <formula>OR(#REF!="終了",#REF!="完了")</formula>
    </cfRule>
  </conditionalFormatting>
  <conditionalFormatting sqref="IO21:XFD21">
    <cfRule type="expression" dxfId="704" priority="3142" stopIfTrue="1">
      <formula>#REF!="未着手"</formula>
    </cfRule>
    <cfRule type="expression" dxfId="703" priority="3143" stopIfTrue="1">
      <formula>#REF!="作業中"</formula>
    </cfRule>
    <cfRule type="expression" dxfId="702" priority="3144" stopIfTrue="1">
      <formula>OR(#REF!="終了",#REF!="完了")</formula>
    </cfRule>
  </conditionalFormatting>
  <conditionalFormatting sqref="IO22:XFD22">
    <cfRule type="expression" dxfId="701" priority="3145" stopIfTrue="1">
      <formula>$D10="未着手"</formula>
    </cfRule>
    <cfRule type="expression" dxfId="700" priority="3146" stopIfTrue="1">
      <formula>$D10="作業中"</formula>
    </cfRule>
    <cfRule type="expression" dxfId="699" priority="3147" stopIfTrue="1">
      <formula>OR($D10="終了",$D10="完了")</formula>
    </cfRule>
  </conditionalFormatting>
  <conditionalFormatting sqref="L20:M20 L15:M15 N8:IN9">
    <cfRule type="expression" dxfId="698" priority="3163" stopIfTrue="1">
      <formula>#REF!="未着手"</formula>
    </cfRule>
    <cfRule type="expression" dxfId="697" priority="3164" stopIfTrue="1">
      <formula>#REF!="作業中"</formula>
    </cfRule>
    <cfRule type="expression" dxfId="696" priority="3165" stopIfTrue="1">
      <formula>OR(#REF!="終了",#REF!="完了")</formula>
    </cfRule>
  </conditionalFormatting>
  <conditionalFormatting sqref="N77:IN77">
    <cfRule type="expression" dxfId="695" priority="3181" stopIfTrue="1">
      <formula>#REF!="未着手"</formula>
    </cfRule>
    <cfRule type="expression" dxfId="694" priority="3182" stopIfTrue="1">
      <formula>#REF!="作業中"</formula>
    </cfRule>
    <cfRule type="expression" dxfId="693" priority="3183" stopIfTrue="1">
      <formula>OR(#REF!="終了",#REF!="完了")</formula>
    </cfRule>
  </conditionalFormatting>
  <conditionalFormatting sqref="IO60:XFD60">
    <cfRule type="expression" dxfId="692" priority="3184" stopIfTrue="1">
      <formula>$D14="未着手"</formula>
    </cfRule>
    <cfRule type="expression" dxfId="691" priority="3185" stopIfTrue="1">
      <formula>$D14="作業中"</formula>
    </cfRule>
    <cfRule type="expression" dxfId="690" priority="3186" stopIfTrue="1">
      <formula>OR($D14="終了",$D14="完了")</formula>
    </cfRule>
  </conditionalFormatting>
  <conditionalFormatting sqref="IO45:XFD45">
    <cfRule type="expression" dxfId="689" priority="3190" stopIfTrue="1">
      <formula>#REF!="未着手"</formula>
    </cfRule>
    <cfRule type="expression" dxfId="688" priority="3191" stopIfTrue="1">
      <formula>#REF!="作業中"</formula>
    </cfRule>
    <cfRule type="expression" dxfId="687" priority="3192" stopIfTrue="1">
      <formula>OR(#REF!="終了",#REF!="完了")</formula>
    </cfRule>
  </conditionalFormatting>
  <conditionalFormatting sqref="IO50:XFD50">
    <cfRule type="expression" dxfId="686" priority="3259" stopIfTrue="1">
      <formula>$D21="未着手"</formula>
    </cfRule>
    <cfRule type="expression" dxfId="685" priority="3260" stopIfTrue="1">
      <formula>$D21="作業中"</formula>
    </cfRule>
    <cfRule type="expression" dxfId="684" priority="3261" stopIfTrue="1">
      <formula>OR($D21="終了",$D21="完了")</formula>
    </cfRule>
  </conditionalFormatting>
  <conditionalFormatting sqref="B15">
    <cfRule type="expression" dxfId="683" priority="4" stopIfTrue="1">
      <formula>$E15="未着手"</formula>
    </cfRule>
    <cfRule type="expression" dxfId="682" priority="5" stopIfTrue="1">
      <formula>$E15="作業中"</formula>
    </cfRule>
    <cfRule type="expression" dxfId="681" priority="6" stopIfTrue="1">
      <formula>OR($E15="終了",$E15="完了")</formula>
    </cfRule>
  </conditionalFormatting>
  <conditionalFormatting sqref="IO51:XFD52">
    <cfRule type="expression" dxfId="680" priority="3307" stopIfTrue="1">
      <formula>$D8="未着手"</formula>
    </cfRule>
    <cfRule type="expression" dxfId="679" priority="3308" stopIfTrue="1">
      <formula>$D8="作業中"</formula>
    </cfRule>
    <cfRule type="expression" dxfId="678" priority="3309" stopIfTrue="1">
      <formula>OR($D8="終了",$D8="完了")</formula>
    </cfRule>
  </conditionalFormatting>
  <conditionalFormatting sqref="IO64:XFD64">
    <cfRule type="expression" dxfId="677" priority="3352" stopIfTrue="1">
      <formula>$D22="未着手"</formula>
    </cfRule>
    <cfRule type="expression" dxfId="676" priority="3353" stopIfTrue="1">
      <formula>$D22="作業中"</formula>
    </cfRule>
    <cfRule type="expression" dxfId="675" priority="3354" stopIfTrue="1">
      <formula>OR($D22="終了",$D22="完了")</formula>
    </cfRule>
  </conditionalFormatting>
  <conditionalFormatting sqref="IO76:XFD76">
    <cfRule type="expression" dxfId="674" priority="3406" stopIfTrue="1">
      <formula>#REF!="未着手"</formula>
    </cfRule>
    <cfRule type="expression" dxfId="673" priority="3407" stopIfTrue="1">
      <formula>#REF!="作業中"</formula>
    </cfRule>
    <cfRule type="expression" dxfId="672" priority="3408" stopIfTrue="1">
      <formula>OR(#REF!="終了",#REF!="完了")</formula>
    </cfRule>
  </conditionalFormatting>
  <conditionalFormatting sqref="IO56:XFD56">
    <cfRule type="expression" dxfId="671" priority="3445" stopIfTrue="1">
      <formula>#REF!="未着手"</formula>
    </cfRule>
    <cfRule type="expression" dxfId="670" priority="3446" stopIfTrue="1">
      <formula>#REF!="作業中"</formula>
    </cfRule>
    <cfRule type="expression" dxfId="669" priority="3447" stopIfTrue="1">
      <formula>OR(#REF!="終了",#REF!="完了")</formula>
    </cfRule>
  </conditionalFormatting>
  <conditionalFormatting sqref="IO73:XFD75">
    <cfRule type="expression" dxfId="668" priority="3478" stopIfTrue="1">
      <formula>#REF!="未着手"</formula>
    </cfRule>
    <cfRule type="expression" dxfId="667" priority="3479" stopIfTrue="1">
      <formula>#REF!="作業中"</formula>
    </cfRule>
    <cfRule type="expression" dxfId="666" priority="3480" stopIfTrue="1">
      <formula>OR(#REF!="終了",#REF!="完了")</formula>
    </cfRule>
  </conditionalFormatting>
  <conditionalFormatting sqref="IO66:XFD71">
    <cfRule type="expression" dxfId="665" priority="3505" stopIfTrue="1">
      <formula>#REF!="未着手"</formula>
    </cfRule>
    <cfRule type="expression" dxfId="664" priority="3506" stopIfTrue="1">
      <formula>#REF!="作業中"</formula>
    </cfRule>
    <cfRule type="expression" dxfId="663" priority="3507" stopIfTrue="1">
      <formula>OR(#REF!="終了",#REF!="完了")</formula>
    </cfRule>
  </conditionalFormatting>
  <conditionalFormatting sqref="N27 AA27:IN27">
    <cfRule type="expression" dxfId="662" priority="3637" stopIfTrue="1">
      <formula>#REF!="未着手"</formula>
    </cfRule>
    <cfRule type="expression" dxfId="661" priority="3638" stopIfTrue="1">
      <formula>#REF!="作業中"</formula>
    </cfRule>
    <cfRule type="expression" dxfId="660" priority="3639" stopIfTrue="1">
      <formula>OR(#REF!="終了",#REF!="完了")</formula>
    </cfRule>
  </conditionalFormatting>
  <conditionalFormatting sqref="N13:IN13">
    <cfRule type="expression" dxfId="659" priority="3643" stopIfTrue="1">
      <formula>#REF!="未着手"</formula>
    </cfRule>
    <cfRule type="expression" dxfId="658" priority="3644" stopIfTrue="1">
      <formula>#REF!="作業中"</formula>
    </cfRule>
    <cfRule type="expression" dxfId="657" priority="3645" stopIfTrue="1">
      <formula>OR(#REF!="終了",#REF!="完了")</formula>
    </cfRule>
  </conditionalFormatting>
  <conditionalFormatting sqref="IO7:XFD11">
    <cfRule type="expression" dxfId="656" priority="3658" stopIfTrue="1">
      <formula>#REF!="未着手"</formula>
    </cfRule>
    <cfRule type="expression" dxfId="655" priority="3659" stopIfTrue="1">
      <formula>#REF!="作業中"</formula>
    </cfRule>
    <cfRule type="expression" dxfId="654" priority="3660" stopIfTrue="1">
      <formula>OR(#REF!="終了",#REF!="完了")</formula>
    </cfRule>
  </conditionalFormatting>
  <conditionalFormatting sqref="AA23:IN24 N23:N24">
    <cfRule type="expression" dxfId="653" priority="3661" stopIfTrue="1">
      <formula>#REF!="未着手"</formula>
    </cfRule>
    <cfRule type="expression" dxfId="652" priority="3662" stopIfTrue="1">
      <formula>#REF!="作業中"</formula>
    </cfRule>
    <cfRule type="expression" dxfId="651" priority="3663" stopIfTrue="1">
      <formula>OR(#REF!="終了",#REF!="完了")</formula>
    </cfRule>
  </conditionalFormatting>
  <conditionalFormatting sqref="IO15:XFD17">
    <cfRule type="expression" dxfId="650" priority="3667" stopIfTrue="1">
      <formula>#REF!="未着手"</formula>
    </cfRule>
    <cfRule type="expression" dxfId="649" priority="3668" stopIfTrue="1">
      <formula>#REF!="作業中"</formula>
    </cfRule>
    <cfRule type="expression" dxfId="648" priority="3669" stopIfTrue="1">
      <formula>OR(#REF!="終了",#REF!="完了")</formula>
    </cfRule>
  </conditionalFormatting>
  <conditionalFormatting sqref="IO62:XFD62">
    <cfRule type="expression" dxfId="647" priority="3706" stopIfTrue="1">
      <formula>#REF!="未着手"</formula>
    </cfRule>
    <cfRule type="expression" dxfId="646" priority="3707" stopIfTrue="1">
      <formula>#REF!="作業中"</formula>
    </cfRule>
    <cfRule type="expression" dxfId="645" priority="3708" stopIfTrue="1">
      <formula>OR(#REF!="終了",#REF!="完了")</formula>
    </cfRule>
  </conditionalFormatting>
  <conditionalFormatting sqref="IO63:XFD63">
    <cfRule type="expression" dxfId="644" priority="3709" stopIfTrue="1">
      <formula>$D19="未着手"</formula>
    </cfRule>
    <cfRule type="expression" dxfId="643" priority="3710" stopIfTrue="1">
      <formula>$D19="作業中"</formula>
    </cfRule>
    <cfRule type="expression" dxfId="642" priority="3711" stopIfTrue="1">
      <formula>OR($D19="終了",$D19="完了")</formula>
    </cfRule>
  </conditionalFormatting>
  <conditionalFormatting sqref="B41:E42">
    <cfRule type="expression" dxfId="641" priority="1" stopIfTrue="1">
      <formula>$E41="未着手"</formula>
    </cfRule>
    <cfRule type="expression" dxfId="640" priority="2" stopIfTrue="1">
      <formula>$E41="作業中"</formula>
    </cfRule>
    <cfRule type="expression" dxfId="639" priority="3" stopIfTrue="1">
      <formula>OR($E41="終了",$E41="完了")</formula>
    </cfRule>
  </conditionalFormatting>
  <pageMargins left="0.75" right="0.75" top="1" bottom="1" header="0.51200000000000001" footer="0.51200000000000001"/>
  <pageSetup paperSize="9" orientation="portrait" horizontalDpi="300" r:id="rId1"/>
  <headerFooter alignWithMargins="0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69" stopIfTrue="1" id="{7B2D6CBB-6B28-4890-B880-4E6A97C5552E}">
            <xm:f>'スプリントバックログ(第4)'!$D11="未着手"</xm:f>
            <x14:dxf>
              <font>
                <condense val="0"/>
                <extend val="0"/>
                <color indexed="10"/>
              </font>
            </x14:dxf>
          </x14:cfRule>
          <x14:cfRule type="expression" priority="1370" stopIfTrue="1" id="{61947356-5825-4921-BF3D-21574C36BDAA}">
            <xm:f>'スプリントバックログ(第4)'!$D11="作業中"</xm:f>
            <x14:dxf>
              <font>
                <condense val="0"/>
                <extend val="0"/>
                <color indexed="12"/>
              </font>
            </x14:dxf>
          </x14:cfRule>
          <x14:cfRule type="expression" priority="1371" stopIfTrue="1" id="{D0D30DB9-5F10-48D6-9C62-838E15E522C3}">
            <xm:f>OR('スプリントバックログ(第4)'!$D11="終了",'スプリントバックログ(第4)'!$D11="完了")</xm:f>
            <x14:dxf>
              <font>
                <condense val="0"/>
                <extend val="0"/>
                <color indexed="22"/>
              </font>
            </x14:dxf>
          </x14:cfRule>
          <xm:sqref>IO12:XFD12</xm:sqref>
        </x14:conditionalFormatting>
        <x14:conditionalFormatting xmlns:xm="http://schemas.microsoft.com/office/excel/2006/main">
          <x14:cfRule type="expression" priority="1390" stopIfTrue="1" id="{16E6B1BC-76BB-4C3A-BB4C-81DC258F8754}">
            <xm:f>'スプリントバックログ(第4)'!$E11="未着手"</xm:f>
            <x14:dxf>
              <font>
                <condense val="0"/>
                <extend val="0"/>
                <color indexed="10"/>
              </font>
            </x14:dxf>
          </x14:cfRule>
          <x14:cfRule type="expression" priority="1391" stopIfTrue="1" id="{FF7A90CD-AE88-454A-8A3C-67A50F2EAEC1}">
            <xm:f>'スプリントバックログ(第4)'!$E11="作業中"</xm:f>
            <x14:dxf>
              <font>
                <condense val="0"/>
                <extend val="0"/>
                <color indexed="12"/>
              </font>
            </x14:dxf>
          </x14:cfRule>
          <x14:cfRule type="expression" priority="1392" stopIfTrue="1" id="{98574B12-0A80-4041-AECF-82FE44911CED}">
            <xm:f>OR('スプリントバックログ(第4)'!$E11="終了",'スプリントバックログ(第4)'!$E11="完了")</xm:f>
            <x14:dxf>
              <font>
                <condense val="0"/>
                <extend val="0"/>
                <color indexed="22"/>
              </font>
            </x14:dxf>
          </x14:cfRule>
          <xm:sqref>N14:IN14</xm:sqref>
        </x14:conditionalFormatting>
        <x14:conditionalFormatting xmlns:xm="http://schemas.microsoft.com/office/excel/2006/main">
          <x14:cfRule type="expression" priority="1444" stopIfTrue="1" id="{7B2D6CBB-6B28-4890-B880-4E6A97C5552E}">
            <xm:f>'スプリントバックログ(第4)'!$D12="未着手"</xm:f>
            <x14:dxf>
              <font>
                <condense val="0"/>
                <extend val="0"/>
                <color indexed="10"/>
              </font>
            </x14:dxf>
          </x14:cfRule>
          <x14:cfRule type="expression" priority="1445" stopIfTrue="1" id="{61947356-5825-4921-BF3D-21574C36BDAA}">
            <xm:f>'スプリントバックログ(第4)'!$D12="作業中"</xm:f>
            <x14:dxf>
              <font>
                <condense val="0"/>
                <extend val="0"/>
                <color indexed="12"/>
              </font>
            </x14:dxf>
          </x14:cfRule>
          <x14:cfRule type="expression" priority="1446" stopIfTrue="1" id="{D0D30DB9-5F10-48D6-9C62-838E15E522C3}">
            <xm:f>OR('スプリントバックログ(第4)'!$D12="終了",'スプリントバックログ(第4)'!$D12="完了")</xm:f>
            <x14:dxf>
              <font>
                <condense val="0"/>
                <extend val="0"/>
                <color indexed="22"/>
              </font>
            </x14:dxf>
          </x14:cfRule>
          <xm:sqref>IO19:XFD19</xm:sqref>
        </x14:conditionalFormatting>
        <x14:conditionalFormatting xmlns:xm="http://schemas.microsoft.com/office/excel/2006/main">
          <x14:cfRule type="expression" priority="1501" stopIfTrue="1" id="{6431A68A-426A-4DA9-85DE-DAD1A38738B5}">
            <xm:f>'スプリントバックログ(第4)'!$E12="未着手"</xm:f>
            <x14:dxf>
              <font>
                <condense val="0"/>
                <extend val="0"/>
                <color indexed="10"/>
              </font>
            </x14:dxf>
          </x14:cfRule>
          <x14:cfRule type="expression" priority="1502" stopIfTrue="1" id="{BAFF29FF-EBA9-48D5-B1A7-2B9E6B37E146}">
            <xm:f>'スプリントバックログ(第4)'!$E12="作業中"</xm:f>
            <x14:dxf>
              <font>
                <condense val="0"/>
                <extend val="0"/>
                <color indexed="12"/>
              </font>
            </x14:dxf>
          </x14:cfRule>
          <x14:cfRule type="expression" priority="1503" stopIfTrue="1" id="{E067213B-E260-4E82-8607-90F73C258CA1}">
            <xm:f>OR('スプリントバックログ(第4)'!$E12="終了",'スプリントバックログ(第4)'!$E12="完了")</xm:f>
            <x14:dxf>
              <font>
                <condense val="0"/>
                <extend val="0"/>
                <color indexed="22"/>
              </font>
            </x14:dxf>
          </x14:cfRule>
          <xm:sqref>N33:IN33</xm:sqref>
        </x14:conditionalFormatting>
        <x14:conditionalFormatting xmlns:xm="http://schemas.microsoft.com/office/excel/2006/main">
          <x14:cfRule type="expression" priority="3805" stopIfTrue="1" id="{7B2D6CBB-6B28-4890-B880-4E6A97C5552E}">
            <xm:f>'スプリントバックログ(第3)'!#REF!="未着手"</xm:f>
            <x14:dxf>
              <font>
                <condense val="0"/>
                <extend val="0"/>
                <color indexed="10"/>
              </font>
            </x14:dxf>
          </x14:cfRule>
          <x14:cfRule type="expression" priority="3806" stopIfTrue="1" id="{61947356-5825-4921-BF3D-21574C36BDAA}">
            <xm:f>'スプリントバックログ(第3)'!#REF!="作業中"</xm:f>
            <x14:dxf>
              <font>
                <condense val="0"/>
                <extend val="0"/>
                <color indexed="12"/>
              </font>
            </x14:dxf>
          </x14:cfRule>
          <x14:cfRule type="expression" priority="3807" stopIfTrue="1" id="{D0D30DB9-5F10-48D6-9C62-838E15E522C3}">
            <xm:f>OR('スプリントバックログ(第3)'!#REF!="終了",'スプリントバックログ(第3)'!#REF!="完了")</xm:f>
            <x14:dxf>
              <font>
                <condense val="0"/>
                <extend val="0"/>
                <color indexed="22"/>
              </font>
            </x14:dxf>
          </x14:cfRule>
          <xm:sqref>IO53:XFD53</xm:sqref>
        </x14:conditionalFormatting>
        <x14:conditionalFormatting xmlns:xm="http://schemas.microsoft.com/office/excel/2006/main">
          <x14:cfRule type="expression" priority="4354" stopIfTrue="1" id="{E3A5C22A-428C-46E2-B95D-6B62140BD081}">
            <xm:f>'スプリントバックログ(第3)'!#REF!="未着手"</xm:f>
            <x14:dxf>
              <font>
                <condense val="0"/>
                <extend val="0"/>
                <color indexed="10"/>
              </font>
            </x14:dxf>
          </x14:cfRule>
          <x14:cfRule type="expression" priority="4355" stopIfTrue="1" id="{CC69D020-F9C0-48F9-82B7-4008013461B5}">
            <xm:f>'スプリントバックログ(第3)'!#REF!="作業中"</xm:f>
            <x14:dxf>
              <font>
                <condense val="0"/>
                <extend val="0"/>
                <color indexed="12"/>
              </font>
            </x14:dxf>
          </x14:cfRule>
          <x14:cfRule type="expression" priority="4356" stopIfTrue="1" id="{CF7DFFEB-2FDF-4286-B48C-7B2CDFF013A0}">
            <xm:f>OR('スプリントバックログ(第3)'!#REF!="終了",'スプリントバックログ(第3)'!#REF!="完了")</xm:f>
            <x14:dxf>
              <font>
                <condense val="0"/>
                <extend val="0"/>
                <color indexed="22"/>
              </font>
            </x14:dxf>
          </x14:cfRule>
          <xm:sqref>N79:IN79</xm:sqref>
        </x14:conditionalFormatting>
        <x14:conditionalFormatting xmlns:xm="http://schemas.microsoft.com/office/excel/2006/main">
          <x14:cfRule type="expression" priority="4357" stopIfTrue="1" id="{7B2D6CBB-6B28-4890-B880-4E6A97C5552E}">
            <xm:f>'スプリントバックログ(第3)'!#REF!="未着手"</xm:f>
            <x14:dxf>
              <font>
                <condense val="0"/>
                <extend val="0"/>
                <color indexed="10"/>
              </font>
            </x14:dxf>
          </x14:cfRule>
          <x14:cfRule type="expression" priority="4358" stopIfTrue="1" id="{61947356-5825-4921-BF3D-21574C36BDAA}">
            <xm:f>'スプリントバックログ(第3)'!#REF!="作業中"</xm:f>
            <x14:dxf>
              <font>
                <condense val="0"/>
                <extend val="0"/>
                <color indexed="12"/>
              </font>
            </x14:dxf>
          </x14:cfRule>
          <x14:cfRule type="expression" priority="4359" stopIfTrue="1" id="{D0D30DB9-5F10-48D6-9C62-838E15E522C3}">
            <xm:f>OR('スプリントバックログ(第3)'!#REF!="終了",'スプリントバックログ(第3)'!#REF!="完了")</xm:f>
            <x14:dxf>
              <font>
                <condense val="0"/>
                <extend val="0"/>
                <color indexed="22"/>
              </font>
            </x14:dxf>
          </x14:cfRule>
          <xm:sqref>IO49:XFD49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1"/>
  <sheetViews>
    <sheetView zoomScale="70" zoomScaleNormal="70" workbookViewId="0">
      <selection sqref="A1:A4"/>
    </sheetView>
  </sheetViews>
  <sheetFormatPr defaultRowHeight="13.2"/>
  <cols>
    <col min="1" max="1" width="5.44140625" bestFit="1" customWidth="1"/>
    <col min="2" max="2" width="45.33203125" style="3" bestFit="1" customWidth="1"/>
    <col min="3" max="3" width="7.44140625" style="3" customWidth="1"/>
    <col min="4" max="4" width="7.44140625" style="1" bestFit="1" customWidth="1"/>
    <col min="5" max="5" width="7.21875" style="5" bestFit="1" customWidth="1"/>
    <col min="6" max="6" width="7.44140625" style="5" bestFit="1" customWidth="1"/>
    <col min="7" max="7" width="7.44140625" style="9" bestFit="1" customWidth="1"/>
    <col min="8" max="8" width="8.44140625" style="9" bestFit="1" customWidth="1"/>
    <col min="9" max="9" width="7.44140625" style="2" bestFit="1" customWidth="1"/>
    <col min="10" max="10" width="7.44140625" style="25" bestFit="1" customWidth="1"/>
    <col min="11" max="11" width="5.77734375" style="25" bestFit="1" customWidth="1"/>
    <col min="12" max="12" width="5.77734375" style="25" customWidth="1"/>
    <col min="13" max="13" width="5.77734375" style="25" bestFit="1" customWidth="1"/>
    <col min="14" max="14" width="5.77734375" bestFit="1" customWidth="1"/>
    <col min="15" max="15" width="4.44140625" bestFit="1" customWidth="1"/>
    <col min="16" max="16" width="4.88671875" bestFit="1" customWidth="1"/>
    <col min="17" max="17" width="4.88671875" customWidth="1"/>
    <col min="18" max="18" width="4.5546875" bestFit="1" customWidth="1"/>
    <col min="25" max="25" width="9.44140625" bestFit="1" customWidth="1"/>
    <col min="26" max="26" width="8.44140625" bestFit="1" customWidth="1"/>
    <col min="27" max="27" width="4.77734375" customWidth="1"/>
    <col min="28" max="28" width="3.77734375" customWidth="1"/>
    <col min="29" max="29" width="7.44140625" bestFit="1" customWidth="1"/>
    <col min="30" max="30" width="9.44140625" bestFit="1" customWidth="1"/>
  </cols>
  <sheetData>
    <row r="1" spans="1:23" s="8" customFormat="1" ht="15" customHeight="1">
      <c r="A1" s="97"/>
      <c r="B1" s="97" t="s">
        <v>42</v>
      </c>
      <c r="C1" s="97" t="s">
        <v>3</v>
      </c>
      <c r="D1" s="105" t="s">
        <v>43</v>
      </c>
      <c r="E1" s="97" t="s">
        <v>4</v>
      </c>
      <c r="F1" s="100" t="s">
        <v>5</v>
      </c>
      <c r="G1" s="100" t="s">
        <v>6</v>
      </c>
      <c r="H1" s="101" t="s">
        <v>7</v>
      </c>
      <c r="I1" s="101" t="s">
        <v>8</v>
      </c>
      <c r="J1" s="97" t="s">
        <v>9</v>
      </c>
      <c r="K1" s="95" t="s">
        <v>10</v>
      </c>
      <c r="L1" s="103"/>
      <c r="M1" s="103"/>
      <c r="N1" s="103"/>
      <c r="O1" s="103"/>
      <c r="P1" s="103"/>
      <c r="Q1" s="103"/>
      <c r="R1" s="104"/>
      <c r="S1" s="71"/>
      <c r="T1" s="71"/>
      <c r="U1" s="71"/>
      <c r="V1" s="71"/>
      <c r="W1" s="71"/>
    </row>
    <row r="2" spans="1:23" s="8" customFormat="1">
      <c r="A2" s="97"/>
      <c r="B2" s="98"/>
      <c r="C2" s="98"/>
      <c r="D2" s="106"/>
      <c r="E2" s="97"/>
      <c r="F2" s="100"/>
      <c r="G2" s="100"/>
      <c r="H2" s="102"/>
      <c r="I2" s="102"/>
      <c r="J2" s="97"/>
      <c r="K2" s="23" t="s">
        <v>133</v>
      </c>
      <c r="L2" s="72" t="s">
        <v>134</v>
      </c>
      <c r="M2" s="72" t="s">
        <v>125</v>
      </c>
      <c r="N2" s="72" t="s">
        <v>126</v>
      </c>
      <c r="O2" s="72" t="s">
        <v>127</v>
      </c>
      <c r="P2" s="23" t="s">
        <v>128</v>
      </c>
      <c r="Q2" s="23" t="s">
        <v>124</v>
      </c>
      <c r="R2" s="23" t="s">
        <v>129</v>
      </c>
    </row>
    <row r="3" spans="1:23" s="8" customFormat="1">
      <c r="A3" s="97"/>
      <c r="B3" s="98"/>
      <c r="C3" s="98"/>
      <c r="D3" s="106"/>
      <c r="E3" s="97"/>
      <c r="F3" s="100"/>
      <c r="G3" s="100"/>
      <c r="H3" s="102"/>
      <c r="I3" s="102"/>
      <c r="J3" s="97"/>
      <c r="K3" s="20">
        <f>INT(($K$4-(COLUMN()-COLUMN($K4))*($K$4/COUNTA($K$2:$R$2))))</f>
        <v>78</v>
      </c>
      <c r="L3" s="20">
        <f t="shared" ref="L3:R3" si="0">INT(($K$4-(COLUMN()-COLUMN($K4))*($K$4/COUNTA($K$2:$R$2))))</f>
        <v>68</v>
      </c>
      <c r="M3" s="20">
        <f t="shared" si="0"/>
        <v>58</v>
      </c>
      <c r="N3" s="20">
        <f t="shared" si="0"/>
        <v>48</v>
      </c>
      <c r="O3" s="20">
        <f t="shared" si="0"/>
        <v>39</v>
      </c>
      <c r="P3" s="20">
        <f t="shared" si="0"/>
        <v>29</v>
      </c>
      <c r="Q3" s="20">
        <f t="shared" si="0"/>
        <v>19</v>
      </c>
      <c r="R3" s="20">
        <f t="shared" si="0"/>
        <v>9</v>
      </c>
    </row>
    <row r="4" spans="1:23" s="8" customFormat="1">
      <c r="A4" s="97"/>
      <c r="B4" s="98"/>
      <c r="C4" s="99"/>
      <c r="D4" s="107"/>
      <c r="E4" s="97"/>
      <c r="F4" s="100"/>
      <c r="G4" s="100"/>
      <c r="H4" s="102"/>
      <c r="I4" s="102"/>
      <c r="J4" s="97"/>
      <c r="K4" s="21">
        <f>SUM(K5:K50)</f>
        <v>78</v>
      </c>
      <c r="L4" s="21">
        <f t="shared" ref="L4:R4" si="1">SUM(L5:L50)</f>
        <v>59</v>
      </c>
      <c r="M4" s="21">
        <f t="shared" si="1"/>
        <v>45</v>
      </c>
      <c r="N4" s="21">
        <f t="shared" si="1"/>
        <v>37</v>
      </c>
      <c r="O4" s="21">
        <f t="shared" si="1"/>
        <v>37</v>
      </c>
      <c r="P4" s="21">
        <f t="shared" si="1"/>
        <v>30</v>
      </c>
      <c r="Q4" s="21">
        <f t="shared" si="1"/>
        <v>25</v>
      </c>
      <c r="R4" s="21">
        <f t="shared" si="1"/>
        <v>0</v>
      </c>
    </row>
    <row r="5" spans="1:23">
      <c r="A5" s="16">
        <v>1</v>
      </c>
      <c r="B5" s="56" t="s">
        <v>130</v>
      </c>
      <c r="C5" s="51"/>
      <c r="D5" s="51"/>
      <c r="E5" s="52"/>
      <c r="F5" s="53"/>
      <c r="G5" s="53"/>
      <c r="H5" s="54"/>
      <c r="I5" s="54"/>
      <c r="J5" s="52" t="str">
        <f ca="1">IF(ISBLANK(K5)=FALSE,OFFSET(J5,0,COUNTA(K5:M5)),"")</f>
        <v/>
      </c>
      <c r="K5" s="55"/>
      <c r="L5" s="55"/>
      <c r="M5" s="55"/>
      <c r="N5" s="55"/>
      <c r="O5" s="55"/>
      <c r="P5" s="55"/>
      <c r="Q5" s="55"/>
      <c r="R5" s="55"/>
    </row>
    <row r="6" spans="1:23">
      <c r="A6" s="16">
        <v>2</v>
      </c>
      <c r="B6" s="17" t="s">
        <v>97</v>
      </c>
      <c r="C6" s="18" t="s">
        <v>47</v>
      </c>
      <c r="D6" s="18" t="s">
        <v>50</v>
      </c>
      <c r="E6" s="12" t="str">
        <f ca="1">IF(ISBLANK($B6),"",IF(ISBLANK($G6),"未着手",IF($J6=0,"完了","作業中")))</f>
        <v>完了</v>
      </c>
      <c r="F6" s="4">
        <v>43105</v>
      </c>
      <c r="G6" s="4">
        <v>43105</v>
      </c>
      <c r="H6" s="19">
        <v>3</v>
      </c>
      <c r="I6" s="19">
        <v>3</v>
      </c>
      <c r="J6" s="12">
        <f t="shared" ref="J6:J50" ca="1" si="2">IF(ISBLANK(K6)=FALSE,OFFSET(J6,0,COUNTA(K6:R6)),"")</f>
        <v>0</v>
      </c>
      <c r="K6" s="22">
        <v>3</v>
      </c>
      <c r="L6" s="22">
        <v>3</v>
      </c>
      <c r="M6" s="22">
        <v>3</v>
      </c>
      <c r="N6" s="22">
        <v>3</v>
      </c>
      <c r="O6" s="22">
        <v>3</v>
      </c>
      <c r="P6" s="22">
        <v>3</v>
      </c>
      <c r="Q6" s="22">
        <v>0</v>
      </c>
      <c r="R6" s="22">
        <v>0</v>
      </c>
    </row>
    <row r="7" spans="1:23">
      <c r="A7" s="16">
        <v>3</v>
      </c>
      <c r="B7" s="83" t="s">
        <v>161</v>
      </c>
      <c r="C7" s="18"/>
      <c r="D7" s="18"/>
      <c r="E7" s="12"/>
      <c r="F7" s="4"/>
      <c r="G7" s="4"/>
      <c r="H7" s="19"/>
      <c r="I7" s="19"/>
      <c r="J7" s="12" t="str">
        <f t="shared" ca="1" si="2"/>
        <v/>
      </c>
      <c r="K7" s="22"/>
      <c r="L7" s="22"/>
      <c r="M7" s="22"/>
      <c r="N7" s="22"/>
      <c r="O7" s="22"/>
      <c r="P7" s="22"/>
      <c r="Q7" s="22"/>
      <c r="R7" s="22"/>
    </row>
    <row r="8" spans="1:23">
      <c r="A8" s="16">
        <v>4</v>
      </c>
      <c r="B8" s="17" t="s">
        <v>105</v>
      </c>
      <c r="C8" s="18" t="s">
        <v>78</v>
      </c>
      <c r="D8" s="63" t="s">
        <v>220</v>
      </c>
      <c r="E8" s="12" t="str">
        <f ca="1">IF(ISBLANK($B8),"",IF(ISBLANK($G8),"未着手",IF($J8=0,"完了","作業中")))</f>
        <v>完了</v>
      </c>
      <c r="F8" s="4">
        <v>43094</v>
      </c>
      <c r="G8" s="4">
        <v>43103</v>
      </c>
      <c r="H8" s="19">
        <v>2</v>
      </c>
      <c r="I8" s="19">
        <v>1</v>
      </c>
      <c r="J8" s="12">
        <f t="shared" ca="1" si="2"/>
        <v>0</v>
      </c>
      <c r="K8" s="22">
        <v>2</v>
      </c>
      <c r="L8" s="22">
        <v>2</v>
      </c>
      <c r="M8" s="22">
        <v>2</v>
      </c>
      <c r="N8" s="22">
        <v>2</v>
      </c>
      <c r="O8" s="22">
        <v>2</v>
      </c>
      <c r="P8" s="22">
        <v>1</v>
      </c>
      <c r="Q8" s="22">
        <v>1</v>
      </c>
      <c r="R8" s="22">
        <v>0</v>
      </c>
    </row>
    <row r="9" spans="1:23">
      <c r="A9" s="16">
        <v>5</v>
      </c>
      <c r="B9" s="57" t="s">
        <v>132</v>
      </c>
      <c r="C9" s="64"/>
      <c r="D9" s="64"/>
      <c r="E9" s="59"/>
      <c r="F9" s="73"/>
      <c r="G9" s="73"/>
      <c r="H9" s="74"/>
      <c r="I9" s="74"/>
      <c r="J9" s="59" t="str">
        <f t="shared" ca="1" si="2"/>
        <v/>
      </c>
      <c r="K9" s="75"/>
      <c r="L9" s="75"/>
      <c r="M9" s="75"/>
      <c r="N9" s="75"/>
      <c r="O9" s="75"/>
      <c r="P9" s="75"/>
      <c r="Q9" s="75"/>
      <c r="R9" s="75"/>
    </row>
    <row r="10" spans="1:23">
      <c r="A10" s="16">
        <v>6</v>
      </c>
      <c r="B10" s="84" t="s">
        <v>158</v>
      </c>
      <c r="C10" s="81"/>
      <c r="D10" s="81"/>
      <c r="E10" s="12"/>
      <c r="F10" s="87"/>
      <c r="G10" s="87"/>
      <c r="H10" s="88"/>
      <c r="I10" s="88"/>
      <c r="J10" s="12" t="str">
        <f t="shared" ca="1" si="2"/>
        <v/>
      </c>
      <c r="K10" s="76"/>
      <c r="L10" s="76"/>
      <c r="M10" s="76"/>
      <c r="N10" s="76"/>
      <c r="O10" s="76"/>
      <c r="P10" s="76"/>
      <c r="Q10" s="76"/>
      <c r="R10" s="76"/>
    </row>
    <row r="11" spans="1:23">
      <c r="A11" s="16">
        <v>7</v>
      </c>
      <c r="B11" s="17" t="s">
        <v>179</v>
      </c>
      <c r="C11" s="18" t="s">
        <v>61</v>
      </c>
      <c r="D11" s="18" t="s">
        <v>81</v>
      </c>
      <c r="E11" s="12" t="str">
        <f ca="1">IF(ISBLANK($B11),"",IF(ISBLANK($G11),"未着手",IF($J11=0,"完了","作業中")))</f>
        <v>完了</v>
      </c>
      <c r="F11" s="4">
        <v>43095</v>
      </c>
      <c r="G11" s="4">
        <v>43460</v>
      </c>
      <c r="H11" s="19">
        <v>1</v>
      </c>
      <c r="I11" s="19">
        <v>1</v>
      </c>
      <c r="J11" s="12">
        <f t="shared" ca="1" si="2"/>
        <v>0</v>
      </c>
      <c r="K11" s="22">
        <v>1</v>
      </c>
      <c r="L11" s="22">
        <v>1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</row>
    <row r="12" spans="1:23">
      <c r="A12" s="16">
        <v>8</v>
      </c>
      <c r="B12" s="17" t="s">
        <v>180</v>
      </c>
      <c r="C12" s="18" t="s">
        <v>61</v>
      </c>
      <c r="D12" s="18" t="s">
        <v>81</v>
      </c>
      <c r="E12" s="12" t="str">
        <f ca="1">IF(ISBLANK($B12),"",IF(ISBLANK($G12),"未着手",IF($J12=0,"完了","作業中")))</f>
        <v>完了</v>
      </c>
      <c r="F12" s="4">
        <v>43095</v>
      </c>
      <c r="G12" s="4">
        <v>43460</v>
      </c>
      <c r="H12" s="19">
        <v>2</v>
      </c>
      <c r="I12" s="19">
        <v>2</v>
      </c>
      <c r="J12" s="12">
        <f t="shared" ca="1" si="2"/>
        <v>0</v>
      </c>
      <c r="K12" s="22">
        <v>2</v>
      </c>
      <c r="L12" s="22">
        <v>1</v>
      </c>
      <c r="M12" s="22">
        <v>1</v>
      </c>
      <c r="N12" s="22">
        <v>1</v>
      </c>
      <c r="O12" s="22">
        <v>1</v>
      </c>
      <c r="P12" s="22">
        <v>1</v>
      </c>
      <c r="Q12" s="22">
        <v>1</v>
      </c>
      <c r="R12" s="22">
        <v>0</v>
      </c>
    </row>
    <row r="13" spans="1:23">
      <c r="A13" s="16">
        <v>9</v>
      </c>
      <c r="B13" s="83" t="s">
        <v>211</v>
      </c>
      <c r="C13" s="18"/>
      <c r="D13" s="18"/>
      <c r="E13" s="12"/>
      <c r="F13" s="4"/>
      <c r="G13" s="4"/>
      <c r="H13" s="19"/>
      <c r="I13" s="19"/>
      <c r="J13" s="12" t="str">
        <f t="shared" ca="1" si="2"/>
        <v/>
      </c>
      <c r="K13" s="22"/>
      <c r="L13" s="22"/>
      <c r="M13" s="22"/>
      <c r="N13" s="22"/>
      <c r="O13" s="22"/>
      <c r="P13" s="22"/>
      <c r="Q13" s="22"/>
      <c r="R13" s="22"/>
    </row>
    <row r="14" spans="1:23">
      <c r="A14" s="16">
        <v>10</v>
      </c>
      <c r="B14" s="17" t="s">
        <v>198</v>
      </c>
      <c r="C14" s="18" t="s">
        <v>197</v>
      </c>
      <c r="D14" s="18" t="s">
        <v>189</v>
      </c>
      <c r="E14" s="12" t="str">
        <f t="shared" ref="E14:E23" ca="1" si="3">IF(ISBLANK($B14),"",IF(ISBLANK($G14),"未着手",IF($J14=0,"完了","作業中")))</f>
        <v>完了</v>
      </c>
      <c r="F14" s="4">
        <v>43094</v>
      </c>
      <c r="G14" s="4">
        <v>43459</v>
      </c>
      <c r="H14" s="19">
        <v>1</v>
      </c>
      <c r="I14" s="19">
        <v>1</v>
      </c>
      <c r="J14" s="12">
        <f t="shared" ca="1" si="2"/>
        <v>0</v>
      </c>
      <c r="K14" s="22">
        <v>1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</row>
    <row r="15" spans="1:23">
      <c r="A15" s="16">
        <v>11</v>
      </c>
      <c r="B15" s="17" t="s">
        <v>199</v>
      </c>
      <c r="C15" s="18" t="s">
        <v>197</v>
      </c>
      <c r="D15" s="18" t="s">
        <v>77</v>
      </c>
      <c r="E15" s="12" t="str">
        <f t="shared" ca="1" si="3"/>
        <v>完了</v>
      </c>
      <c r="F15" s="4">
        <v>43094</v>
      </c>
      <c r="G15" s="4">
        <v>43459</v>
      </c>
      <c r="H15" s="19">
        <v>1</v>
      </c>
      <c r="I15" s="19">
        <v>1</v>
      </c>
      <c r="J15" s="12">
        <f t="shared" ca="1" si="2"/>
        <v>0</v>
      </c>
      <c r="K15" s="22">
        <v>1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</row>
    <row r="16" spans="1:23">
      <c r="A16" s="16">
        <v>12</v>
      </c>
      <c r="B16" s="17" t="s">
        <v>200</v>
      </c>
      <c r="C16" s="18" t="s">
        <v>197</v>
      </c>
      <c r="D16" s="18" t="s">
        <v>189</v>
      </c>
      <c r="E16" s="12" t="str">
        <f t="shared" ca="1" si="3"/>
        <v>完了</v>
      </c>
      <c r="F16" s="4">
        <v>43094</v>
      </c>
      <c r="G16" s="4">
        <v>43459</v>
      </c>
      <c r="H16" s="19">
        <v>1</v>
      </c>
      <c r="I16" s="19">
        <v>1</v>
      </c>
      <c r="J16" s="12">
        <f t="shared" ca="1" si="2"/>
        <v>0</v>
      </c>
      <c r="K16" s="22">
        <v>1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</row>
    <row r="17" spans="1:18">
      <c r="A17" s="16">
        <v>13</v>
      </c>
      <c r="B17" s="17" t="s">
        <v>201</v>
      </c>
      <c r="C17" s="18" t="s">
        <v>197</v>
      </c>
      <c r="D17" s="18" t="s">
        <v>77</v>
      </c>
      <c r="E17" s="12" t="str">
        <f t="shared" ca="1" si="3"/>
        <v>完了</v>
      </c>
      <c r="F17" s="4">
        <v>43094</v>
      </c>
      <c r="G17" s="4">
        <v>43459</v>
      </c>
      <c r="H17" s="19">
        <v>1</v>
      </c>
      <c r="I17" s="19">
        <v>1</v>
      </c>
      <c r="J17" s="12">
        <f t="shared" ca="1" si="2"/>
        <v>0</v>
      </c>
      <c r="K17" s="22">
        <v>1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</row>
    <row r="18" spans="1:18">
      <c r="A18" s="16">
        <v>14</v>
      </c>
      <c r="B18" s="17" t="s">
        <v>202</v>
      </c>
      <c r="C18" s="18" t="s">
        <v>197</v>
      </c>
      <c r="D18" s="18" t="s">
        <v>189</v>
      </c>
      <c r="E18" s="12" t="str">
        <f t="shared" ca="1" si="3"/>
        <v>完了</v>
      </c>
      <c r="F18" s="4">
        <v>43094</v>
      </c>
      <c r="G18" s="4">
        <v>43459</v>
      </c>
      <c r="H18" s="19">
        <v>1</v>
      </c>
      <c r="I18" s="19">
        <v>1</v>
      </c>
      <c r="J18" s="12">
        <f t="shared" ca="1" si="2"/>
        <v>0</v>
      </c>
      <c r="K18" s="22">
        <v>1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</row>
    <row r="19" spans="1:18">
      <c r="A19" s="16">
        <v>15</v>
      </c>
      <c r="B19" s="17" t="s">
        <v>203</v>
      </c>
      <c r="C19" s="18" t="s">
        <v>197</v>
      </c>
      <c r="D19" s="18" t="s">
        <v>77</v>
      </c>
      <c r="E19" s="12" t="str">
        <f t="shared" ca="1" si="3"/>
        <v>完了</v>
      </c>
      <c r="F19" s="4">
        <v>43094</v>
      </c>
      <c r="G19" s="4">
        <v>43459</v>
      </c>
      <c r="H19" s="19">
        <v>1</v>
      </c>
      <c r="I19" s="19">
        <v>1</v>
      </c>
      <c r="J19" s="12">
        <f t="shared" ca="1" si="2"/>
        <v>0</v>
      </c>
      <c r="K19" s="22">
        <v>1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</row>
    <row r="20" spans="1:18">
      <c r="A20" s="16">
        <v>16</v>
      </c>
      <c r="B20" s="17" t="s">
        <v>204</v>
      </c>
      <c r="C20" s="18" t="s">
        <v>197</v>
      </c>
      <c r="D20" s="18" t="s">
        <v>189</v>
      </c>
      <c r="E20" s="12" t="str">
        <f t="shared" ca="1" si="3"/>
        <v>完了</v>
      </c>
      <c r="F20" s="4">
        <v>43095</v>
      </c>
      <c r="G20" s="4">
        <v>43460</v>
      </c>
      <c r="H20" s="19">
        <v>2</v>
      </c>
      <c r="I20" s="19">
        <v>2</v>
      </c>
      <c r="J20" s="12">
        <f t="shared" ca="1" si="2"/>
        <v>0</v>
      </c>
      <c r="K20" s="22">
        <v>2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</row>
    <row r="21" spans="1:18">
      <c r="A21" s="16">
        <v>17</v>
      </c>
      <c r="B21" s="17" t="s">
        <v>205</v>
      </c>
      <c r="C21" s="18" t="s">
        <v>197</v>
      </c>
      <c r="D21" s="18" t="s">
        <v>77</v>
      </c>
      <c r="E21" s="12" t="str">
        <f t="shared" ca="1" si="3"/>
        <v>完了</v>
      </c>
      <c r="F21" s="4">
        <v>43095</v>
      </c>
      <c r="G21" s="4">
        <v>43460</v>
      </c>
      <c r="H21" s="19">
        <v>4</v>
      </c>
      <c r="I21" s="19">
        <v>4</v>
      </c>
      <c r="J21" s="12">
        <f t="shared" ca="1" si="2"/>
        <v>0</v>
      </c>
      <c r="K21" s="22">
        <v>4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</row>
    <row r="22" spans="1:18">
      <c r="A22" s="16">
        <v>18</v>
      </c>
      <c r="B22" s="17" t="s">
        <v>206</v>
      </c>
      <c r="C22" s="18" t="s">
        <v>197</v>
      </c>
      <c r="D22" s="18" t="s">
        <v>189</v>
      </c>
      <c r="E22" s="12" t="str">
        <f t="shared" ca="1" si="3"/>
        <v>完了</v>
      </c>
      <c r="F22" s="4">
        <v>43096</v>
      </c>
      <c r="G22" s="4">
        <v>43461</v>
      </c>
      <c r="H22" s="19">
        <v>4</v>
      </c>
      <c r="I22" s="19">
        <v>4</v>
      </c>
      <c r="J22" s="12">
        <f t="shared" ca="1" si="2"/>
        <v>0</v>
      </c>
      <c r="K22" s="22">
        <v>4</v>
      </c>
      <c r="L22" s="22">
        <v>4</v>
      </c>
      <c r="M22" s="22">
        <v>4</v>
      </c>
      <c r="N22" s="22">
        <v>4</v>
      </c>
      <c r="O22" s="22">
        <v>4</v>
      </c>
      <c r="P22" s="22">
        <v>4</v>
      </c>
      <c r="Q22" s="22">
        <v>4</v>
      </c>
      <c r="R22" s="22">
        <v>0</v>
      </c>
    </row>
    <row r="23" spans="1:18">
      <c r="A23" s="16">
        <v>19</v>
      </c>
      <c r="B23" s="17" t="s">
        <v>207</v>
      </c>
      <c r="C23" s="18" t="s">
        <v>197</v>
      </c>
      <c r="D23" s="18" t="s">
        <v>77</v>
      </c>
      <c r="E23" s="12" t="str">
        <f t="shared" ca="1" si="3"/>
        <v>完了</v>
      </c>
      <c r="F23" s="4">
        <v>43096</v>
      </c>
      <c r="G23" s="4">
        <v>43461</v>
      </c>
      <c r="H23" s="19">
        <v>3</v>
      </c>
      <c r="I23" s="19">
        <v>3</v>
      </c>
      <c r="J23" s="12">
        <f t="shared" ca="1" si="2"/>
        <v>0</v>
      </c>
      <c r="K23" s="22">
        <v>3</v>
      </c>
      <c r="L23" s="22">
        <v>3</v>
      </c>
      <c r="M23" s="22">
        <v>3</v>
      </c>
      <c r="N23" s="22">
        <v>3</v>
      </c>
      <c r="O23" s="22">
        <v>3</v>
      </c>
      <c r="P23" s="22">
        <v>3</v>
      </c>
      <c r="Q23" s="22">
        <v>3</v>
      </c>
      <c r="R23" s="22">
        <v>0</v>
      </c>
    </row>
    <row r="24" spans="1:18">
      <c r="A24" s="16">
        <v>20</v>
      </c>
      <c r="B24" s="17"/>
      <c r="C24" s="18"/>
      <c r="D24" s="18"/>
      <c r="E24" s="12" t="str">
        <f t="shared" ref="E24:E48" si="4">IF(ISBLANK($B24),"",IF(ISBLANK($G24),"未着手",IF($J24=0,"完了","作業中")))</f>
        <v/>
      </c>
      <c r="F24" s="4"/>
      <c r="G24" s="4"/>
      <c r="H24" s="19"/>
      <c r="I24" s="19"/>
      <c r="J24" s="12" t="str">
        <f t="shared" ca="1" si="2"/>
        <v/>
      </c>
      <c r="K24" s="22"/>
      <c r="L24" s="22"/>
      <c r="M24" s="22"/>
      <c r="N24" s="22"/>
      <c r="O24" s="22"/>
      <c r="P24" s="22"/>
      <c r="Q24" s="22"/>
      <c r="R24" s="22"/>
    </row>
    <row r="25" spans="1:18">
      <c r="A25" s="16">
        <v>21</v>
      </c>
      <c r="B25" s="83" t="s">
        <v>235</v>
      </c>
      <c r="C25" s="18"/>
      <c r="D25" s="18"/>
      <c r="E25" s="12"/>
      <c r="F25" s="4"/>
      <c r="G25" s="4"/>
      <c r="H25" s="19"/>
      <c r="I25" s="19"/>
      <c r="J25" s="12" t="str">
        <f t="shared" ca="1" si="2"/>
        <v/>
      </c>
      <c r="K25" s="22"/>
      <c r="L25" s="22"/>
      <c r="M25" s="22"/>
      <c r="N25" s="22"/>
      <c r="O25" s="22"/>
      <c r="P25" s="22"/>
      <c r="Q25" s="22"/>
      <c r="R25" s="22"/>
    </row>
    <row r="26" spans="1:18">
      <c r="A26" s="16">
        <v>22</v>
      </c>
      <c r="B26" s="17" t="s">
        <v>245</v>
      </c>
      <c r="C26" s="18" t="s">
        <v>233</v>
      </c>
      <c r="D26" s="18" t="s">
        <v>50</v>
      </c>
      <c r="E26" s="12" t="str">
        <f t="shared" ref="E26:E31" ca="1" si="5">IF(ISBLANK($B26),"",IF(ISBLANK($G26),"未着手",IF($J26=0,"完了","作業中")))</f>
        <v>完了</v>
      </c>
      <c r="F26" s="4">
        <v>42740</v>
      </c>
      <c r="G26" s="4">
        <v>43105</v>
      </c>
      <c r="H26" s="19">
        <v>2</v>
      </c>
      <c r="I26" s="19">
        <v>1</v>
      </c>
      <c r="J26" s="12">
        <f t="shared" ca="1" si="2"/>
        <v>0</v>
      </c>
      <c r="K26" s="22">
        <v>2</v>
      </c>
      <c r="L26" s="22">
        <v>2</v>
      </c>
      <c r="M26" s="22">
        <v>2</v>
      </c>
      <c r="N26" s="22">
        <v>2</v>
      </c>
      <c r="O26" s="22">
        <v>2</v>
      </c>
      <c r="P26" s="22">
        <v>2</v>
      </c>
      <c r="Q26" s="22">
        <v>1</v>
      </c>
      <c r="R26" s="22">
        <v>0</v>
      </c>
    </row>
    <row r="27" spans="1:18">
      <c r="A27" s="16">
        <v>23</v>
      </c>
      <c r="B27" s="17" t="s">
        <v>240</v>
      </c>
      <c r="C27" s="18" t="s">
        <v>233</v>
      </c>
      <c r="D27" s="18" t="s">
        <v>268</v>
      </c>
      <c r="E27" s="12" t="str">
        <f t="shared" ca="1" si="5"/>
        <v>完了</v>
      </c>
      <c r="F27" s="4">
        <v>42740</v>
      </c>
      <c r="G27" s="4">
        <v>43105</v>
      </c>
      <c r="H27" s="19">
        <v>2</v>
      </c>
      <c r="I27" s="19">
        <v>1</v>
      </c>
      <c r="J27" s="12">
        <f t="shared" ca="1" si="2"/>
        <v>0</v>
      </c>
      <c r="K27" s="22">
        <v>2</v>
      </c>
      <c r="L27" s="22">
        <v>2</v>
      </c>
      <c r="M27" s="22">
        <v>2</v>
      </c>
      <c r="N27" s="22">
        <v>2</v>
      </c>
      <c r="O27" s="22">
        <v>2</v>
      </c>
      <c r="P27" s="22">
        <v>2</v>
      </c>
      <c r="Q27" s="22">
        <v>1</v>
      </c>
      <c r="R27" s="22">
        <v>0</v>
      </c>
    </row>
    <row r="28" spans="1:18">
      <c r="A28" s="16">
        <v>24</v>
      </c>
      <c r="B28" s="17" t="s">
        <v>241</v>
      </c>
      <c r="C28" s="18" t="s">
        <v>233</v>
      </c>
      <c r="D28" s="18" t="s">
        <v>50</v>
      </c>
      <c r="E28" s="12" t="str">
        <f t="shared" ca="1" si="5"/>
        <v>完了</v>
      </c>
      <c r="F28" s="4">
        <v>42741</v>
      </c>
      <c r="G28" s="4">
        <v>43106</v>
      </c>
      <c r="H28" s="19">
        <v>2</v>
      </c>
      <c r="I28" s="19">
        <v>1</v>
      </c>
      <c r="J28" s="12">
        <f t="shared" ca="1" si="2"/>
        <v>0</v>
      </c>
      <c r="K28" s="22">
        <v>2</v>
      </c>
      <c r="L28" s="22">
        <v>2</v>
      </c>
      <c r="M28" s="22">
        <v>2</v>
      </c>
      <c r="N28" s="22">
        <v>2</v>
      </c>
      <c r="O28" s="22">
        <v>2</v>
      </c>
      <c r="P28" s="22">
        <v>2</v>
      </c>
      <c r="Q28" s="22">
        <v>2</v>
      </c>
      <c r="R28" s="22">
        <v>0</v>
      </c>
    </row>
    <row r="29" spans="1:18">
      <c r="A29" s="16">
        <v>25</v>
      </c>
      <c r="B29" s="17" t="s">
        <v>242</v>
      </c>
      <c r="C29" s="18" t="s">
        <v>233</v>
      </c>
      <c r="D29" s="18" t="s">
        <v>50</v>
      </c>
      <c r="E29" s="12" t="str">
        <f t="shared" ca="1" si="5"/>
        <v>完了</v>
      </c>
      <c r="F29" s="4">
        <v>42741</v>
      </c>
      <c r="G29" s="4">
        <v>43106</v>
      </c>
      <c r="H29" s="19">
        <v>2</v>
      </c>
      <c r="I29" s="19">
        <v>1</v>
      </c>
      <c r="J29" s="12">
        <f t="shared" ca="1" si="2"/>
        <v>0</v>
      </c>
      <c r="K29" s="22">
        <v>2</v>
      </c>
      <c r="L29" s="22">
        <v>2</v>
      </c>
      <c r="M29" s="22">
        <v>2</v>
      </c>
      <c r="N29" s="22">
        <v>2</v>
      </c>
      <c r="O29" s="22">
        <v>2</v>
      </c>
      <c r="P29" s="22">
        <v>2</v>
      </c>
      <c r="Q29" s="22">
        <v>2</v>
      </c>
      <c r="R29" s="22">
        <v>0</v>
      </c>
    </row>
    <row r="30" spans="1:18">
      <c r="A30" s="16">
        <v>26</v>
      </c>
      <c r="B30" s="17" t="s">
        <v>243</v>
      </c>
      <c r="C30" s="18" t="s">
        <v>233</v>
      </c>
      <c r="D30" s="18" t="s">
        <v>234</v>
      </c>
      <c r="E30" s="12" t="str">
        <f t="shared" ca="1" si="5"/>
        <v>完了</v>
      </c>
      <c r="F30" s="4">
        <v>42742</v>
      </c>
      <c r="G30" s="4">
        <v>43107</v>
      </c>
      <c r="H30" s="19">
        <v>2</v>
      </c>
      <c r="I30" s="19">
        <v>1</v>
      </c>
      <c r="J30" s="12">
        <f t="shared" ca="1" si="2"/>
        <v>0</v>
      </c>
      <c r="K30" s="22">
        <v>2</v>
      </c>
      <c r="L30" s="22">
        <v>2</v>
      </c>
      <c r="M30" s="22">
        <v>2</v>
      </c>
      <c r="N30" s="22">
        <v>2</v>
      </c>
      <c r="O30" s="22">
        <v>2</v>
      </c>
      <c r="P30" s="22">
        <v>2</v>
      </c>
      <c r="Q30" s="22">
        <v>2</v>
      </c>
      <c r="R30" s="22">
        <v>0</v>
      </c>
    </row>
    <row r="31" spans="1:18">
      <c r="A31" s="16">
        <v>27</v>
      </c>
      <c r="B31" s="17" t="s">
        <v>244</v>
      </c>
      <c r="C31" s="18" t="s">
        <v>233</v>
      </c>
      <c r="D31" s="18" t="s">
        <v>234</v>
      </c>
      <c r="E31" s="12" t="str">
        <f t="shared" ca="1" si="5"/>
        <v>完了</v>
      </c>
      <c r="F31" s="4">
        <v>42742</v>
      </c>
      <c r="G31" s="4">
        <v>43107</v>
      </c>
      <c r="H31" s="19">
        <v>2</v>
      </c>
      <c r="I31" s="19">
        <v>1</v>
      </c>
      <c r="J31" s="12">
        <f t="shared" ca="1" si="2"/>
        <v>0</v>
      </c>
      <c r="K31" s="22">
        <v>2</v>
      </c>
      <c r="L31" s="22">
        <v>2</v>
      </c>
      <c r="M31" s="22">
        <v>2</v>
      </c>
      <c r="N31" s="22">
        <v>2</v>
      </c>
      <c r="O31" s="22">
        <v>2</v>
      </c>
      <c r="P31" s="22">
        <v>2</v>
      </c>
      <c r="Q31" s="22">
        <v>2</v>
      </c>
      <c r="R31" s="22">
        <v>0</v>
      </c>
    </row>
    <row r="32" spans="1:18">
      <c r="A32" s="16">
        <v>28</v>
      </c>
      <c r="B32" s="17"/>
      <c r="C32" s="18"/>
      <c r="D32" s="18"/>
      <c r="E32" s="12" t="str">
        <f t="shared" si="4"/>
        <v/>
      </c>
      <c r="F32" s="4"/>
      <c r="G32" s="4"/>
      <c r="H32" s="19"/>
      <c r="I32" s="19"/>
      <c r="J32" s="12" t="str">
        <f t="shared" ca="1" si="2"/>
        <v/>
      </c>
      <c r="K32" s="22"/>
      <c r="L32" s="22"/>
      <c r="M32" s="22"/>
      <c r="N32" s="22"/>
      <c r="O32" s="22"/>
      <c r="P32" s="22"/>
      <c r="Q32" s="22"/>
      <c r="R32" s="22"/>
    </row>
    <row r="33" spans="1:25">
      <c r="A33" s="16">
        <v>29</v>
      </c>
      <c r="B33" s="17" t="s">
        <v>238</v>
      </c>
      <c r="C33" s="18" t="s">
        <v>233</v>
      </c>
      <c r="D33" s="18" t="s">
        <v>239</v>
      </c>
      <c r="E33" s="12" t="str">
        <f ca="1">IF(ISBLANK($B33),"",IF(ISBLANK($G33),"未着手",IF($J33=0,"完了","作業中")))</f>
        <v>完了</v>
      </c>
      <c r="F33" s="4">
        <v>42743</v>
      </c>
      <c r="G33" s="4">
        <v>43091</v>
      </c>
      <c r="H33" s="19">
        <v>2</v>
      </c>
      <c r="I33" s="19">
        <v>2</v>
      </c>
      <c r="J33" s="12">
        <f t="shared" ca="1" si="2"/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0</v>
      </c>
      <c r="Q33" s="22">
        <v>0</v>
      </c>
      <c r="R33" s="22">
        <v>0</v>
      </c>
    </row>
    <row r="34" spans="1:25">
      <c r="A34" s="16">
        <v>30</v>
      </c>
      <c r="B34" s="17"/>
      <c r="C34" s="18"/>
      <c r="D34" s="18"/>
      <c r="E34" s="12" t="str">
        <f t="shared" si="4"/>
        <v/>
      </c>
      <c r="F34" s="4"/>
      <c r="G34" s="4"/>
      <c r="H34" s="19"/>
      <c r="I34" s="19"/>
      <c r="J34" s="12" t="str">
        <f t="shared" ca="1" si="2"/>
        <v/>
      </c>
      <c r="K34" s="22"/>
      <c r="L34" s="22"/>
      <c r="M34" s="22"/>
      <c r="N34" s="22"/>
      <c r="O34" s="22"/>
      <c r="P34" s="22"/>
      <c r="Q34" s="22"/>
      <c r="R34" s="22"/>
    </row>
    <row r="35" spans="1:25">
      <c r="A35" s="16">
        <v>31</v>
      </c>
      <c r="B35" s="83" t="s">
        <v>270</v>
      </c>
      <c r="C35" s="18"/>
      <c r="D35" s="18"/>
      <c r="E35" s="12"/>
      <c r="F35" s="4"/>
      <c r="G35" s="4"/>
      <c r="H35" s="19"/>
      <c r="I35" s="19"/>
      <c r="J35" s="12" t="str">
        <f t="shared" ca="1" si="2"/>
        <v/>
      </c>
      <c r="K35" s="22"/>
      <c r="L35" s="22"/>
      <c r="M35" s="22"/>
      <c r="N35" s="22"/>
      <c r="O35" s="22"/>
      <c r="P35" s="22"/>
      <c r="Q35" s="22"/>
      <c r="R35" s="22"/>
    </row>
    <row r="36" spans="1:25">
      <c r="A36" s="16">
        <v>32</v>
      </c>
      <c r="B36" s="17" t="s">
        <v>246</v>
      </c>
      <c r="C36" s="18" t="s">
        <v>255</v>
      </c>
      <c r="D36" s="18" t="s">
        <v>256</v>
      </c>
      <c r="E36" s="12" t="str">
        <f t="shared" ref="E36:E47" ca="1" si="6">IF(ISBLANK($B36),"",IF(ISBLANK($G36),"未着手",IF($J36=0,"完了","作業中")))</f>
        <v>完了</v>
      </c>
      <c r="F36" s="4">
        <v>43097</v>
      </c>
      <c r="G36" s="4">
        <v>43462</v>
      </c>
      <c r="H36" s="19">
        <v>3</v>
      </c>
      <c r="I36" s="19">
        <v>3</v>
      </c>
      <c r="J36" s="12">
        <f t="shared" ca="1" si="2"/>
        <v>0</v>
      </c>
      <c r="K36" s="22">
        <v>3</v>
      </c>
      <c r="L36" s="22">
        <v>3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</row>
    <row r="37" spans="1:25">
      <c r="A37" s="16">
        <v>33</v>
      </c>
      <c r="B37" s="17" t="s">
        <v>247</v>
      </c>
      <c r="C37" s="18" t="s">
        <v>255</v>
      </c>
      <c r="D37" s="18" t="s">
        <v>257</v>
      </c>
      <c r="E37" s="12" t="str">
        <f t="shared" ca="1" si="6"/>
        <v>完了</v>
      </c>
      <c r="F37" s="4">
        <v>43097</v>
      </c>
      <c r="G37" s="4">
        <v>43462</v>
      </c>
      <c r="H37" s="19">
        <v>3</v>
      </c>
      <c r="I37" s="19">
        <v>3</v>
      </c>
      <c r="J37" s="12">
        <f t="shared" ca="1" si="2"/>
        <v>0</v>
      </c>
      <c r="K37" s="22">
        <v>3</v>
      </c>
      <c r="L37" s="22">
        <v>3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T37" s="13"/>
      <c r="U37" s="13" t="s">
        <v>7</v>
      </c>
      <c r="V37" s="13" t="s">
        <v>9</v>
      </c>
      <c r="W37" s="13" t="s">
        <v>8</v>
      </c>
      <c r="X37" s="13" t="s">
        <v>19</v>
      </c>
      <c r="Y37" s="13" t="s">
        <v>20</v>
      </c>
    </row>
    <row r="38" spans="1:25">
      <c r="A38" s="16">
        <v>34</v>
      </c>
      <c r="B38" s="17" t="s">
        <v>248</v>
      </c>
      <c r="C38" s="18" t="s">
        <v>255</v>
      </c>
      <c r="D38" s="18" t="s">
        <v>256</v>
      </c>
      <c r="E38" s="12" t="str">
        <f t="shared" ca="1" si="6"/>
        <v>完了</v>
      </c>
      <c r="F38" s="4">
        <v>43097</v>
      </c>
      <c r="G38" s="4">
        <v>43462</v>
      </c>
      <c r="H38" s="19">
        <v>3</v>
      </c>
      <c r="I38" s="19">
        <v>3</v>
      </c>
      <c r="J38" s="12">
        <f t="shared" ca="1" si="2"/>
        <v>0</v>
      </c>
      <c r="K38" s="22">
        <v>3</v>
      </c>
      <c r="L38" s="22">
        <v>3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T38" s="11" t="s">
        <v>47</v>
      </c>
      <c r="U38" s="10">
        <f t="shared" ref="U38:U43" si="7">SUMIF($C$5:$C$50,T38,$H$5:$H$50)</f>
        <v>7</v>
      </c>
      <c r="V38" s="10">
        <f t="shared" ref="V38:V43" ca="1" si="8">SUMIF($C$5:$C$50,T38,$J$5:$J$50)</f>
        <v>0</v>
      </c>
      <c r="W38" s="10">
        <f t="shared" ref="W38:W43" si="9">SUMIF($C$5:$C$50,T38,$I$5:$I$50)</f>
        <v>7</v>
      </c>
      <c r="X38" s="14">
        <v>0</v>
      </c>
      <c r="Y38" s="15">
        <f ca="1">IF(X38&gt;V38,0,V38-X38)</f>
        <v>0</v>
      </c>
    </row>
    <row r="39" spans="1:25">
      <c r="A39" s="16">
        <v>35</v>
      </c>
      <c r="B39" s="17" t="s">
        <v>249</v>
      </c>
      <c r="C39" s="18" t="s">
        <v>255</v>
      </c>
      <c r="D39" s="18" t="s">
        <v>257</v>
      </c>
      <c r="E39" s="12" t="str">
        <f t="shared" ca="1" si="6"/>
        <v>完了</v>
      </c>
      <c r="F39" s="4">
        <v>43098</v>
      </c>
      <c r="G39" s="4">
        <v>43463</v>
      </c>
      <c r="H39" s="19">
        <v>3</v>
      </c>
      <c r="I39" s="19">
        <v>2</v>
      </c>
      <c r="J39" s="12">
        <f t="shared" ca="1" si="2"/>
        <v>0</v>
      </c>
      <c r="K39" s="22">
        <v>3</v>
      </c>
      <c r="L39" s="22">
        <v>3</v>
      </c>
      <c r="M39" s="22">
        <v>1</v>
      </c>
      <c r="N39" s="22">
        <v>1</v>
      </c>
      <c r="O39" s="22">
        <v>1</v>
      </c>
      <c r="P39" s="22">
        <v>1</v>
      </c>
      <c r="Q39" s="22">
        <v>1</v>
      </c>
      <c r="R39" s="22">
        <v>0</v>
      </c>
      <c r="T39" s="11" t="s">
        <v>92</v>
      </c>
      <c r="U39" s="10">
        <f t="shared" si="7"/>
        <v>0</v>
      </c>
      <c r="V39" s="10">
        <f t="shared" si="8"/>
        <v>0</v>
      </c>
      <c r="W39" s="10">
        <f t="shared" si="9"/>
        <v>0</v>
      </c>
      <c r="X39" s="14">
        <v>0</v>
      </c>
      <c r="Y39" s="15">
        <f t="shared" ref="Y39:Y41" si="10">IF(X39&gt;V39,0,V39-X39)</f>
        <v>0</v>
      </c>
    </row>
    <row r="40" spans="1:25">
      <c r="A40" s="16">
        <v>36</v>
      </c>
      <c r="B40" s="17" t="s">
        <v>250</v>
      </c>
      <c r="C40" s="18" t="s">
        <v>255</v>
      </c>
      <c r="D40" s="18" t="s">
        <v>256</v>
      </c>
      <c r="E40" s="12" t="str">
        <f t="shared" ca="1" si="6"/>
        <v>完了</v>
      </c>
      <c r="F40" s="4">
        <v>43098</v>
      </c>
      <c r="G40" s="4">
        <v>43463</v>
      </c>
      <c r="H40" s="19">
        <v>3</v>
      </c>
      <c r="I40" s="19">
        <v>2</v>
      </c>
      <c r="J40" s="12">
        <f t="shared" ca="1" si="2"/>
        <v>0</v>
      </c>
      <c r="K40" s="22">
        <v>3</v>
      </c>
      <c r="L40" s="22">
        <v>3</v>
      </c>
      <c r="M40" s="22">
        <v>1</v>
      </c>
      <c r="N40" s="22">
        <v>1</v>
      </c>
      <c r="O40" s="22">
        <v>1</v>
      </c>
      <c r="P40" s="22">
        <v>1</v>
      </c>
      <c r="Q40" s="22">
        <v>1</v>
      </c>
      <c r="R40" s="22">
        <v>0</v>
      </c>
      <c r="T40" s="11" t="s">
        <v>61</v>
      </c>
      <c r="U40" s="10">
        <f t="shared" si="7"/>
        <v>3</v>
      </c>
      <c r="V40" s="10">
        <f t="shared" ca="1" si="8"/>
        <v>0</v>
      </c>
      <c r="W40" s="10">
        <f t="shared" si="9"/>
        <v>3</v>
      </c>
      <c r="X40" s="14">
        <v>0</v>
      </c>
      <c r="Y40" s="15">
        <f ca="1">IF(X40&gt;V40,0,V40-X40)</f>
        <v>0</v>
      </c>
    </row>
    <row r="41" spans="1:25">
      <c r="A41" s="16">
        <v>37</v>
      </c>
      <c r="B41" s="17" t="s">
        <v>251</v>
      </c>
      <c r="C41" s="18" t="s">
        <v>255</v>
      </c>
      <c r="D41" s="18" t="s">
        <v>257</v>
      </c>
      <c r="E41" s="12" t="str">
        <f t="shared" ca="1" si="6"/>
        <v>完了</v>
      </c>
      <c r="F41" s="4">
        <v>43098</v>
      </c>
      <c r="G41" s="4">
        <v>43463</v>
      </c>
      <c r="H41" s="19">
        <v>3</v>
      </c>
      <c r="I41" s="19">
        <v>2</v>
      </c>
      <c r="J41" s="12">
        <f t="shared" ca="1" si="2"/>
        <v>0</v>
      </c>
      <c r="K41" s="22">
        <v>3</v>
      </c>
      <c r="L41" s="22">
        <v>3</v>
      </c>
      <c r="M41" s="22">
        <v>3</v>
      </c>
      <c r="N41" s="22">
        <v>1</v>
      </c>
      <c r="O41" s="22">
        <v>1</v>
      </c>
      <c r="P41" s="22">
        <v>1</v>
      </c>
      <c r="Q41" s="22">
        <v>1</v>
      </c>
      <c r="R41" s="22">
        <v>0</v>
      </c>
      <c r="T41" s="11" t="s">
        <v>64</v>
      </c>
      <c r="U41" s="10">
        <f t="shared" si="7"/>
        <v>0</v>
      </c>
      <c r="V41" s="10">
        <f t="shared" si="8"/>
        <v>0</v>
      </c>
      <c r="W41" s="10">
        <f t="shared" si="9"/>
        <v>0</v>
      </c>
      <c r="X41" s="14">
        <v>0</v>
      </c>
      <c r="Y41" s="15">
        <f t="shared" si="10"/>
        <v>0</v>
      </c>
    </row>
    <row r="42" spans="1:25">
      <c r="A42" s="16">
        <v>38</v>
      </c>
      <c r="B42" s="17" t="s">
        <v>252</v>
      </c>
      <c r="C42" s="18" t="s">
        <v>255</v>
      </c>
      <c r="D42" s="18" t="s">
        <v>256</v>
      </c>
      <c r="E42" s="12" t="str">
        <f t="shared" ca="1" si="6"/>
        <v>完了</v>
      </c>
      <c r="F42" s="4">
        <v>43099</v>
      </c>
      <c r="G42" s="4">
        <v>43464</v>
      </c>
      <c r="H42" s="19">
        <v>3</v>
      </c>
      <c r="I42" s="19">
        <v>2</v>
      </c>
      <c r="J42" s="12">
        <f t="shared" ca="1" si="2"/>
        <v>0</v>
      </c>
      <c r="K42" s="22">
        <v>3</v>
      </c>
      <c r="L42" s="22">
        <v>3</v>
      </c>
      <c r="M42" s="22">
        <v>3</v>
      </c>
      <c r="N42" s="22">
        <v>1</v>
      </c>
      <c r="O42" s="22">
        <v>1</v>
      </c>
      <c r="P42" s="22">
        <v>1</v>
      </c>
      <c r="Q42" s="22">
        <v>1</v>
      </c>
      <c r="R42" s="22">
        <v>0</v>
      </c>
      <c r="T42" s="11" t="s">
        <v>63</v>
      </c>
      <c r="U42" s="10">
        <f t="shared" si="7"/>
        <v>58</v>
      </c>
      <c r="V42" s="10">
        <f t="shared" ca="1" si="8"/>
        <v>0</v>
      </c>
      <c r="W42" s="10">
        <f t="shared" si="9"/>
        <v>52</v>
      </c>
      <c r="X42" s="14">
        <v>0</v>
      </c>
      <c r="Y42" s="15">
        <f ca="1">IF(X42&gt;V42,0,V42-X42)</f>
        <v>0</v>
      </c>
    </row>
    <row r="43" spans="1:25">
      <c r="A43" s="16">
        <v>39</v>
      </c>
      <c r="B43" s="17" t="s">
        <v>253</v>
      </c>
      <c r="C43" s="18" t="s">
        <v>255</v>
      </c>
      <c r="D43" s="18" t="s">
        <v>257</v>
      </c>
      <c r="E43" s="12" t="str">
        <f t="shared" ca="1" si="6"/>
        <v>完了</v>
      </c>
      <c r="F43" s="4">
        <v>43099</v>
      </c>
      <c r="G43" s="4">
        <v>43464</v>
      </c>
      <c r="H43" s="19">
        <v>3</v>
      </c>
      <c r="I43" s="19">
        <v>2</v>
      </c>
      <c r="J43" s="12">
        <f t="shared" ca="1" si="2"/>
        <v>0</v>
      </c>
      <c r="K43" s="22">
        <v>3</v>
      </c>
      <c r="L43" s="22">
        <v>3</v>
      </c>
      <c r="M43" s="22">
        <v>3</v>
      </c>
      <c r="N43" s="22">
        <v>1</v>
      </c>
      <c r="O43" s="22">
        <v>1</v>
      </c>
      <c r="P43" s="22">
        <v>1</v>
      </c>
      <c r="Q43" s="22">
        <v>1</v>
      </c>
      <c r="R43" s="22">
        <v>0</v>
      </c>
      <c r="T43" s="11" t="s">
        <v>78</v>
      </c>
      <c r="U43" s="10">
        <f t="shared" si="7"/>
        <v>16</v>
      </c>
      <c r="V43" s="10">
        <f t="shared" ca="1" si="8"/>
        <v>0</v>
      </c>
      <c r="W43" s="10">
        <f t="shared" si="9"/>
        <v>9</v>
      </c>
      <c r="X43" s="14">
        <v>0</v>
      </c>
      <c r="Y43" s="15">
        <f ca="1">IF(X43&gt;V43,0,V43-X43)</f>
        <v>0</v>
      </c>
    </row>
    <row r="44" spans="1:25">
      <c r="A44" s="16">
        <v>40</v>
      </c>
      <c r="B44" s="17" t="s">
        <v>254</v>
      </c>
      <c r="C44" s="18" t="s">
        <v>255</v>
      </c>
      <c r="D44" s="18" t="s">
        <v>256</v>
      </c>
      <c r="E44" s="12" t="str">
        <f t="shared" ca="1" si="6"/>
        <v>完了</v>
      </c>
      <c r="F44" s="4">
        <v>43099</v>
      </c>
      <c r="G44" s="4">
        <v>43464</v>
      </c>
      <c r="H44" s="19">
        <v>3</v>
      </c>
      <c r="I44" s="19">
        <v>2</v>
      </c>
      <c r="J44" s="12">
        <f t="shared" ca="1" si="2"/>
        <v>0</v>
      </c>
      <c r="K44" s="22">
        <v>3</v>
      </c>
      <c r="L44" s="22">
        <v>3</v>
      </c>
      <c r="M44" s="22">
        <v>3</v>
      </c>
      <c r="N44" s="22">
        <v>1</v>
      </c>
      <c r="O44" s="22">
        <v>1</v>
      </c>
      <c r="P44" s="22">
        <v>1</v>
      </c>
      <c r="Q44" s="22">
        <v>1</v>
      </c>
      <c r="R44" s="22">
        <v>0</v>
      </c>
    </row>
    <row r="45" spans="1:25">
      <c r="A45" s="16">
        <v>41</v>
      </c>
      <c r="B45" s="17" t="s">
        <v>258</v>
      </c>
      <c r="C45" s="18" t="s">
        <v>255</v>
      </c>
      <c r="D45" s="18" t="s">
        <v>48</v>
      </c>
      <c r="E45" s="12" t="str">
        <f t="shared" ca="1" si="6"/>
        <v>完了</v>
      </c>
      <c r="F45" s="4">
        <v>43104</v>
      </c>
      <c r="G45" s="4">
        <v>43104</v>
      </c>
      <c r="H45" s="19">
        <v>3</v>
      </c>
      <c r="I45" s="19">
        <v>3</v>
      </c>
      <c r="J45" s="12">
        <f t="shared" ca="1" si="2"/>
        <v>0</v>
      </c>
      <c r="K45" s="22">
        <v>3</v>
      </c>
      <c r="L45" s="22">
        <v>3</v>
      </c>
      <c r="M45" s="22">
        <v>3</v>
      </c>
      <c r="N45" s="22">
        <v>3</v>
      </c>
      <c r="O45" s="22">
        <v>3</v>
      </c>
      <c r="P45" s="22">
        <v>0</v>
      </c>
      <c r="Q45" s="22">
        <v>0</v>
      </c>
      <c r="R45" s="22">
        <v>0</v>
      </c>
    </row>
    <row r="46" spans="1:25">
      <c r="A46" s="16">
        <v>42</v>
      </c>
      <c r="B46" s="17" t="s">
        <v>259</v>
      </c>
      <c r="C46" s="18" t="s">
        <v>255</v>
      </c>
      <c r="D46" s="18" t="s">
        <v>48</v>
      </c>
      <c r="E46" s="12" t="str">
        <f t="shared" ca="1" si="6"/>
        <v>完了</v>
      </c>
      <c r="F46" s="4">
        <v>43104</v>
      </c>
      <c r="G46" s="4">
        <v>43104</v>
      </c>
      <c r="H46" s="19">
        <v>3</v>
      </c>
      <c r="I46" s="19">
        <v>3</v>
      </c>
      <c r="J46" s="12">
        <f t="shared" ca="1" si="2"/>
        <v>0</v>
      </c>
      <c r="K46" s="22">
        <v>3</v>
      </c>
      <c r="L46" s="22">
        <v>3</v>
      </c>
      <c r="M46" s="22">
        <v>3</v>
      </c>
      <c r="N46" s="22">
        <v>3</v>
      </c>
      <c r="O46" s="22">
        <v>3</v>
      </c>
      <c r="P46" s="22">
        <v>0</v>
      </c>
      <c r="Q46" s="22">
        <v>0</v>
      </c>
      <c r="R46" s="22">
        <v>0</v>
      </c>
    </row>
    <row r="47" spans="1:25">
      <c r="A47" s="16">
        <v>43</v>
      </c>
      <c r="B47" s="17" t="s">
        <v>267</v>
      </c>
      <c r="C47" s="18" t="s">
        <v>255</v>
      </c>
      <c r="D47" s="18" t="s">
        <v>266</v>
      </c>
      <c r="E47" s="12" t="str">
        <f t="shared" ca="1" si="6"/>
        <v>完了</v>
      </c>
      <c r="F47" s="4">
        <v>43095</v>
      </c>
      <c r="G47" s="4">
        <v>43460</v>
      </c>
      <c r="H47" s="19">
        <v>6</v>
      </c>
      <c r="I47" s="19">
        <v>6</v>
      </c>
      <c r="J47" s="12">
        <f t="shared" ca="1" si="2"/>
        <v>0</v>
      </c>
      <c r="K47" s="22">
        <v>6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</row>
    <row r="48" spans="1:25">
      <c r="A48" s="16">
        <v>44</v>
      </c>
      <c r="B48" s="17"/>
      <c r="C48" s="18"/>
      <c r="D48" s="18"/>
      <c r="E48" s="12" t="str">
        <f t="shared" si="4"/>
        <v/>
      </c>
      <c r="F48" s="4"/>
      <c r="G48" s="4"/>
      <c r="H48" s="19"/>
      <c r="I48" s="19"/>
      <c r="J48" s="12" t="str">
        <f t="shared" ca="1" si="2"/>
        <v/>
      </c>
      <c r="K48" s="22"/>
      <c r="L48" s="22"/>
      <c r="M48" s="22"/>
      <c r="N48" s="22"/>
      <c r="O48" s="22"/>
      <c r="P48" s="22"/>
      <c r="Q48" s="22"/>
      <c r="R48" s="22"/>
    </row>
    <row r="49" spans="1:18">
      <c r="A49" s="16">
        <v>45</v>
      </c>
      <c r="B49" s="17" t="s">
        <v>279</v>
      </c>
      <c r="C49" s="18" t="s">
        <v>280</v>
      </c>
      <c r="D49" s="18" t="s">
        <v>67</v>
      </c>
      <c r="E49" s="12" t="str">
        <f ca="1">IF(ISBLANK($B49),"",IF(ISBLANK($G49),"未着手",IF($J49=0,"完了","作業中")))</f>
        <v>完了</v>
      </c>
      <c r="F49" s="4">
        <v>43092</v>
      </c>
      <c r="G49" s="4">
        <v>43091</v>
      </c>
      <c r="H49" s="19">
        <v>3</v>
      </c>
      <c r="I49" s="19">
        <v>3</v>
      </c>
      <c r="J49" s="12">
        <f t="shared" ca="1" si="2"/>
        <v>0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</row>
    <row r="50" spans="1:18">
      <c r="A50" s="16">
        <v>46</v>
      </c>
      <c r="B50" s="17" t="s">
        <v>281</v>
      </c>
      <c r="C50" s="18" t="s">
        <v>280</v>
      </c>
      <c r="D50" s="18" t="s">
        <v>282</v>
      </c>
      <c r="E50" s="12" t="str">
        <f ca="1">IF(ISBLANK($B50),"",IF(ISBLANK($G50),"未着手",IF($J50=0,"完了","作業中")))</f>
        <v>完了</v>
      </c>
      <c r="F50" s="4">
        <v>43092</v>
      </c>
      <c r="G50" s="4">
        <v>43457</v>
      </c>
      <c r="H50" s="19">
        <v>1</v>
      </c>
      <c r="I50" s="19">
        <v>1</v>
      </c>
      <c r="J50" s="12">
        <f t="shared" ca="1" si="2"/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</row>
    <row r="51" spans="1:18">
      <c r="B51"/>
      <c r="C51"/>
      <c r="D51"/>
      <c r="E51"/>
      <c r="F51"/>
      <c r="G51"/>
      <c r="H51"/>
      <c r="I51"/>
      <c r="J51"/>
      <c r="K51"/>
      <c r="L51"/>
      <c r="M51"/>
    </row>
  </sheetData>
  <autoFilter ref="C1:D23"/>
  <mergeCells count="11">
    <mergeCell ref="J1:J4"/>
    <mergeCell ref="K1:R1"/>
    <mergeCell ref="A1:A4"/>
    <mergeCell ref="B1:B4"/>
    <mergeCell ref="I1:I4"/>
    <mergeCell ref="C1:C4"/>
    <mergeCell ref="D1:D4"/>
    <mergeCell ref="E1:E4"/>
    <mergeCell ref="F1:F4"/>
    <mergeCell ref="G1:G4"/>
    <mergeCell ref="H1:H4"/>
  </mergeCells>
  <phoneticPr fontId="4"/>
  <conditionalFormatting sqref="D52:D65288">
    <cfRule type="expression" dxfId="617" priority="325" stopIfTrue="1">
      <formula>D52="未着手"</formula>
    </cfRule>
    <cfRule type="expression" dxfId="616" priority="326" stopIfTrue="1">
      <formula>D52="作業中"</formula>
    </cfRule>
    <cfRule type="expression" dxfId="615" priority="327" stopIfTrue="1">
      <formula>OR(D52="終了",D52="完了")</formula>
    </cfRule>
  </conditionalFormatting>
  <conditionalFormatting sqref="IP5:XFD5">
    <cfRule type="expression" dxfId="614" priority="328" stopIfTrue="1">
      <formula>$D5="未着手"</formula>
    </cfRule>
    <cfRule type="expression" dxfId="613" priority="329" stopIfTrue="1">
      <formula>$D5="作業中"</formula>
    </cfRule>
    <cfRule type="expression" dxfId="612" priority="330" stopIfTrue="1">
      <formula>OR($D5="終了",$D5="完了")</formula>
    </cfRule>
  </conditionalFormatting>
  <conditionalFormatting sqref="B52:B65288">
    <cfRule type="expression" dxfId="611" priority="331" stopIfTrue="1">
      <formula>D52="未着手"</formula>
    </cfRule>
    <cfRule type="expression" dxfId="610" priority="332" stopIfTrue="1">
      <formula>D52="作業中"</formula>
    </cfRule>
    <cfRule type="expression" dxfId="609" priority="333" stopIfTrue="1">
      <formula>OR(D52="終了",D52="完了")</formula>
    </cfRule>
  </conditionalFormatting>
  <conditionalFormatting sqref="C52:C65288">
    <cfRule type="expression" dxfId="608" priority="334" stopIfTrue="1">
      <formula>D52="未着手"</formula>
    </cfRule>
    <cfRule type="expression" dxfId="607" priority="335" stopIfTrue="1">
      <formula>D52="作業中"</formula>
    </cfRule>
    <cfRule type="expression" dxfId="606" priority="336" stopIfTrue="1">
      <formula>OR(D52="終了",D52="完了")</formula>
    </cfRule>
  </conditionalFormatting>
  <conditionalFormatting sqref="E52:H65288">
    <cfRule type="expression" dxfId="605" priority="337" stopIfTrue="1">
      <formula>$D52="未着手"</formula>
    </cfRule>
    <cfRule type="expression" dxfId="604" priority="338" stopIfTrue="1">
      <formula>$D52="作業中"</formula>
    </cfRule>
    <cfRule type="expression" dxfId="603" priority="339" stopIfTrue="1">
      <formula>OR($D52="終了",$D52="完了")</formula>
    </cfRule>
  </conditionalFormatting>
  <conditionalFormatting sqref="A5:IO5 G12 A6:R6 K7:R11 F7:I11 B7:D11 B13:D50 F13:I50 K13:R50 J7:J50 E7:E50 A7:A50">
    <cfRule type="expression" dxfId="602" priority="205" stopIfTrue="1">
      <formula>$E5="未着手"</formula>
    </cfRule>
    <cfRule type="expression" dxfId="601" priority="206" stopIfTrue="1">
      <formula>$E5="作業中"</formula>
    </cfRule>
    <cfRule type="expression" dxfId="600" priority="207" stopIfTrue="1">
      <formula>OR($E5="終了",$E5="完了")</formula>
    </cfRule>
  </conditionalFormatting>
  <conditionalFormatting sqref="S6:IO6">
    <cfRule type="expression" dxfId="599" priority="211" stopIfTrue="1">
      <formula>#REF!="未着手"</formula>
    </cfRule>
    <cfRule type="expression" dxfId="598" priority="212" stopIfTrue="1">
      <formula>#REF!="作業中"</formula>
    </cfRule>
    <cfRule type="expression" dxfId="597" priority="213" stopIfTrue="1">
      <formula>OR(#REF!="終了",#REF!="完了")</formula>
    </cfRule>
  </conditionalFormatting>
  <conditionalFormatting sqref="S9:IO10">
    <cfRule type="expression" dxfId="596" priority="217" stopIfTrue="1">
      <formula>#REF!="未着手"</formula>
    </cfRule>
    <cfRule type="expression" dxfId="595" priority="218" stopIfTrue="1">
      <formula>#REF!="作業中"</formula>
    </cfRule>
    <cfRule type="expression" dxfId="594" priority="219" stopIfTrue="1">
      <formula>OR(#REF!="終了",#REF!="完了")</formula>
    </cfRule>
  </conditionalFormatting>
  <conditionalFormatting sqref="S12:IO16">
    <cfRule type="expression" dxfId="593" priority="223" stopIfTrue="1">
      <formula>#REF!="未着手"</formula>
    </cfRule>
    <cfRule type="expression" dxfId="592" priority="224" stopIfTrue="1">
      <formula>#REF!="作業中"</formula>
    </cfRule>
    <cfRule type="expression" dxfId="591" priority="225" stopIfTrue="1">
      <formula>OR(#REF!="終了",#REF!="完了")</formula>
    </cfRule>
  </conditionalFormatting>
  <conditionalFormatting sqref="AB20:IO20">
    <cfRule type="expression" dxfId="590" priority="235" stopIfTrue="1">
      <formula>#REF!="未着手"</formula>
    </cfRule>
    <cfRule type="expression" dxfId="589" priority="236" stopIfTrue="1">
      <formula>#REF!="作業中"</formula>
    </cfRule>
    <cfRule type="expression" dxfId="588" priority="237" stopIfTrue="1">
      <formula>OR(#REF!="終了",#REF!="完了")</formula>
    </cfRule>
  </conditionalFormatting>
  <conditionalFormatting sqref="AB23:IO23 S24:IO24">
    <cfRule type="expression" dxfId="587" priority="238" stopIfTrue="1">
      <formula>#REF!="未着手"</formula>
    </cfRule>
    <cfRule type="expression" dxfId="586" priority="239" stopIfTrue="1">
      <formula>#REF!="作業中"</formula>
    </cfRule>
    <cfRule type="expression" dxfId="585" priority="240" stopIfTrue="1">
      <formula>OR(#REF!="終了",#REF!="完了")</formula>
    </cfRule>
  </conditionalFormatting>
  <conditionalFormatting sqref="S26:IO26">
    <cfRule type="expression" dxfId="584" priority="250" stopIfTrue="1">
      <formula>#REF!="未着手"</formula>
    </cfRule>
    <cfRule type="expression" dxfId="583" priority="251" stopIfTrue="1">
      <formula>#REF!="作業中"</formula>
    </cfRule>
    <cfRule type="expression" dxfId="582" priority="252" stopIfTrue="1">
      <formula>OR(#REF!="終了",#REF!="完了")</formula>
    </cfRule>
  </conditionalFormatting>
  <conditionalFormatting sqref="S44 AD44:IO45">
    <cfRule type="expression" dxfId="581" priority="256" stopIfTrue="1">
      <formula>#REF!="未着手"</formula>
    </cfRule>
    <cfRule type="expression" dxfId="580" priority="257" stopIfTrue="1">
      <formula>#REF!="作業中"</formula>
    </cfRule>
    <cfRule type="expression" dxfId="579" priority="258" stopIfTrue="1">
      <formula>OR(#REF!="終了",#REF!="完了")</formula>
    </cfRule>
  </conditionalFormatting>
  <conditionalFormatting sqref="S29:S30 Z28:IO30">
    <cfRule type="expression" dxfId="578" priority="259" stopIfTrue="1">
      <formula>#REF!="未着手"</formula>
    </cfRule>
    <cfRule type="expression" dxfId="577" priority="260" stopIfTrue="1">
      <formula>#REF!="作業中"</formula>
    </cfRule>
    <cfRule type="expression" dxfId="576" priority="261" stopIfTrue="1">
      <formula>OR(#REF!="終了",#REF!="完了")</formula>
    </cfRule>
  </conditionalFormatting>
  <conditionalFormatting sqref="Z32:IO33 V30:Y31">
    <cfRule type="expression" dxfId="575" priority="262" stopIfTrue="1">
      <formula>#REF!="未着手"</formula>
    </cfRule>
    <cfRule type="expression" dxfId="574" priority="263" stopIfTrue="1">
      <formula>#REF!="作業中"</formula>
    </cfRule>
    <cfRule type="expression" dxfId="573" priority="264" stopIfTrue="1">
      <formula>OR(#REF!="終了",#REF!="完了")</formula>
    </cfRule>
  </conditionalFormatting>
  <conditionalFormatting sqref="Z31:IO31 V29:Y29">
    <cfRule type="expression" dxfId="572" priority="265" stopIfTrue="1">
      <formula>#REF!="未着手"</formula>
    </cfRule>
    <cfRule type="expression" dxfId="571" priority="266" stopIfTrue="1">
      <formula>#REF!="作業中"</formula>
    </cfRule>
    <cfRule type="expression" dxfId="570" priority="267" stopIfTrue="1">
      <formula>OR(#REF!="終了",#REF!="完了")</formula>
    </cfRule>
  </conditionalFormatting>
  <conditionalFormatting sqref="S42:S43 Z42:IO43">
    <cfRule type="expression" dxfId="569" priority="283" stopIfTrue="1">
      <formula>#REF!="未着手"</formula>
    </cfRule>
    <cfRule type="expression" dxfId="568" priority="284" stopIfTrue="1">
      <formula>#REF!="作業中"</formula>
    </cfRule>
    <cfRule type="expression" dxfId="567" priority="285" stopIfTrue="1">
      <formula>OR(#REF!="終了",#REF!="完了")</formula>
    </cfRule>
  </conditionalFormatting>
  <conditionalFormatting sqref="AD49:IO49 T47:U47">
    <cfRule type="expression" dxfId="566" priority="289" stopIfTrue="1">
      <formula>#REF!="未着手"</formula>
    </cfRule>
    <cfRule type="expression" dxfId="565" priority="290" stopIfTrue="1">
      <formula>#REF!="作業中"</formula>
    </cfRule>
    <cfRule type="expression" dxfId="564" priority="291" stopIfTrue="1">
      <formula>OR(#REF!="終了",#REF!="完了")</formula>
    </cfRule>
  </conditionalFormatting>
  <conditionalFormatting sqref="L51:HW51 T49:U49">
    <cfRule type="expression" dxfId="563" priority="295" stopIfTrue="1">
      <formula>#REF!="未着手"</formula>
    </cfRule>
    <cfRule type="expression" dxfId="562" priority="296" stopIfTrue="1">
      <formula>#REF!="作業中"</formula>
    </cfRule>
    <cfRule type="expression" dxfId="561" priority="297" stopIfTrue="1">
      <formula>OR(#REF!="終了",#REF!="完了")</formula>
    </cfRule>
  </conditionalFormatting>
  <conditionalFormatting sqref="S57 Z57:IO57 T55:Y55">
    <cfRule type="expression" dxfId="560" priority="310" stopIfTrue="1">
      <formula>#REF!="未着手"</formula>
    </cfRule>
    <cfRule type="expression" dxfId="559" priority="311" stopIfTrue="1">
      <formula>#REF!="作業中"</formula>
    </cfRule>
    <cfRule type="expression" dxfId="558" priority="312" stopIfTrue="1">
      <formula>OR(#REF!="終了",#REF!="完了")</formula>
    </cfRule>
  </conditionalFormatting>
  <conditionalFormatting sqref="S54:S56 Z54:IO56 T52:Y54">
    <cfRule type="expression" dxfId="557" priority="313" stopIfTrue="1">
      <formula>#REF!="未着手"</formula>
    </cfRule>
    <cfRule type="expression" dxfId="556" priority="314" stopIfTrue="1">
      <formula>#REF!="作業中"</formula>
    </cfRule>
    <cfRule type="expression" dxfId="555" priority="315" stopIfTrue="1">
      <formula>OR(#REF!="終了",#REF!="完了")</formula>
    </cfRule>
  </conditionalFormatting>
  <conditionalFormatting sqref="S58:S60 Z58:IO60 T56:Y58">
    <cfRule type="expression" dxfId="554" priority="316" stopIfTrue="1">
      <formula>#REF!="未着手"</formula>
    </cfRule>
    <cfRule type="expression" dxfId="553" priority="317" stopIfTrue="1">
      <formula>#REF!="作業中"</formula>
    </cfRule>
    <cfRule type="expression" dxfId="552" priority="318" stopIfTrue="1">
      <formula>OR(#REF!="終了",#REF!="完了")</formula>
    </cfRule>
  </conditionalFormatting>
  <conditionalFormatting sqref="S61 Z61:IO61 T59:Y59">
    <cfRule type="expression" dxfId="551" priority="322" stopIfTrue="1">
      <formula>#REF!="未着手"</formula>
    </cfRule>
    <cfRule type="expression" dxfId="550" priority="323" stopIfTrue="1">
      <formula>#REF!="作業中"</formula>
    </cfRule>
    <cfRule type="expression" dxfId="549" priority="324" stopIfTrue="1">
      <formula>OR(#REF!="終了",#REF!="完了")</formula>
    </cfRule>
  </conditionalFormatting>
  <conditionalFormatting sqref="S17:IO17">
    <cfRule type="expression" dxfId="548" priority="646" stopIfTrue="1">
      <formula>#REF!="未着手"</formula>
    </cfRule>
    <cfRule type="expression" dxfId="547" priority="647" stopIfTrue="1">
      <formula>#REF!="作業中"</formula>
    </cfRule>
    <cfRule type="expression" dxfId="546" priority="648" stopIfTrue="1">
      <formula>OR(#REF!="終了",#REF!="完了")</formula>
    </cfRule>
  </conditionalFormatting>
  <conditionalFormatting sqref="Z27:IO27">
    <cfRule type="expression" dxfId="545" priority="718" stopIfTrue="1">
      <formula>#REF!="未着手"</formula>
    </cfRule>
    <cfRule type="expression" dxfId="544" priority="719" stopIfTrue="1">
      <formula>#REF!="作業中"</formula>
    </cfRule>
    <cfRule type="expression" dxfId="543" priority="720" stopIfTrue="1">
      <formula>OR(#REF!="終了",#REF!="完了")</formula>
    </cfRule>
  </conditionalFormatting>
  <conditionalFormatting sqref="S40 Z40:IO40">
    <cfRule type="expression" dxfId="542" priority="871" stopIfTrue="1">
      <formula>#REF!="未着手"</formula>
    </cfRule>
    <cfRule type="expression" dxfId="541" priority="872" stopIfTrue="1">
      <formula>#REF!="作業中"</formula>
    </cfRule>
    <cfRule type="expression" dxfId="540" priority="873" stopIfTrue="1">
      <formula>OR(#REF!="終了",#REF!="完了")</formula>
    </cfRule>
  </conditionalFormatting>
  <conditionalFormatting sqref="IP57:XFD57">
    <cfRule type="expression" dxfId="539" priority="952" stopIfTrue="1">
      <formula>#REF!="未着手"</formula>
    </cfRule>
    <cfRule type="expression" dxfId="538" priority="953" stopIfTrue="1">
      <formula>#REF!="作業中"</formula>
    </cfRule>
    <cfRule type="expression" dxfId="537" priority="954" stopIfTrue="1">
      <formula>OR(#REF!="終了",#REF!="完了")</formula>
    </cfRule>
  </conditionalFormatting>
  <conditionalFormatting sqref="I52:M65288">
    <cfRule type="expression" dxfId="536" priority="955" stopIfTrue="1">
      <formula>$D52="未着手"</formula>
    </cfRule>
    <cfRule type="expression" dxfId="535" priority="956" stopIfTrue="1">
      <formula>$D52="作業中"</formula>
    </cfRule>
    <cfRule type="expression" dxfId="534" priority="957" stopIfTrue="1">
      <formula>OR($D52="終了",$D52="完了")</formula>
    </cfRule>
  </conditionalFormatting>
  <conditionalFormatting sqref="S25:IO25">
    <cfRule type="expression" dxfId="533" priority="1177" stopIfTrue="1">
      <formula>#REF!="未着手"</formula>
    </cfRule>
    <cfRule type="expression" dxfId="532" priority="1178" stopIfTrue="1">
      <formula>#REF!="作業中"</formula>
    </cfRule>
    <cfRule type="expression" dxfId="531" priority="1179" stopIfTrue="1">
      <formula>OR(#REF!="終了",#REF!="完了")</formula>
    </cfRule>
  </conditionalFormatting>
  <conditionalFormatting sqref="IP15:XFD17 IP11:XFD11">
    <cfRule type="expression" dxfId="530" priority="1207" stopIfTrue="1">
      <formula>#REF!="未着手"</formula>
    </cfRule>
    <cfRule type="expression" dxfId="529" priority="1208" stopIfTrue="1">
      <formula>#REF!="作業中"</formula>
    </cfRule>
    <cfRule type="expression" dxfId="528" priority="1209" stopIfTrue="1">
      <formula>OR(#REF!="終了",#REF!="完了")</formula>
    </cfRule>
  </conditionalFormatting>
  <conditionalFormatting sqref="AD46:IO46">
    <cfRule type="expression" dxfId="527" priority="2047" stopIfTrue="1">
      <formula>#REF!="未着手"</formula>
    </cfRule>
    <cfRule type="expression" dxfId="526" priority="2048" stopIfTrue="1">
      <formula>#REF!="作業中"</formula>
    </cfRule>
    <cfRule type="expression" dxfId="525" priority="2049" stopIfTrue="1">
      <formula>OR(#REF!="終了",#REF!="完了")</formula>
    </cfRule>
  </conditionalFormatting>
  <conditionalFormatting sqref="IP27:XFD27">
    <cfRule type="expression" dxfId="524" priority="2071" stopIfTrue="1">
      <formula>#REF!="未着手"</formula>
    </cfRule>
    <cfRule type="expression" dxfId="523" priority="2072" stopIfTrue="1">
      <formula>#REF!="作業中"</formula>
    </cfRule>
    <cfRule type="expression" dxfId="522" priority="2073" stopIfTrue="1">
      <formula>OR(#REF!="終了",#REF!="完了")</formula>
    </cfRule>
  </conditionalFormatting>
  <conditionalFormatting sqref="IP31:XFD31">
    <cfRule type="expression" dxfId="521" priority="2170" stopIfTrue="1">
      <formula>#REF!="未着手"</formula>
    </cfRule>
    <cfRule type="expression" dxfId="520" priority="2171" stopIfTrue="1">
      <formula>#REF!="作業中"</formula>
    </cfRule>
    <cfRule type="expression" dxfId="519" priority="2172" stopIfTrue="1">
      <formula>OR(#REF!="終了",#REF!="完了")</formula>
    </cfRule>
  </conditionalFormatting>
  <conditionalFormatting sqref="IP42:XFD42">
    <cfRule type="expression" dxfId="518" priority="2296" stopIfTrue="1">
      <formula>$D6="未着手"</formula>
    </cfRule>
    <cfRule type="expression" dxfId="517" priority="2297" stopIfTrue="1">
      <formula>$D6="作業中"</formula>
    </cfRule>
    <cfRule type="expression" dxfId="516" priority="2298" stopIfTrue="1">
      <formula>OR($D6="終了",$D6="完了")</formula>
    </cfRule>
  </conditionalFormatting>
  <conditionalFormatting sqref="IP40:XFD40">
    <cfRule type="expression" dxfId="515" priority="3085" stopIfTrue="1">
      <formula>#REF!="未着手"</formula>
    </cfRule>
    <cfRule type="expression" dxfId="514" priority="3086" stopIfTrue="1">
      <formula>#REF!="作業中"</formula>
    </cfRule>
    <cfRule type="expression" dxfId="513" priority="3087" stopIfTrue="1">
      <formula>OR(#REF!="終了",#REF!="完了")</formula>
    </cfRule>
  </conditionalFormatting>
  <conditionalFormatting sqref="H12">
    <cfRule type="expression" dxfId="512" priority="22" stopIfTrue="1">
      <formula>$E12="未着手"</formula>
    </cfRule>
    <cfRule type="expression" dxfId="511" priority="23" stopIfTrue="1">
      <formula>$E12="作業中"</formula>
    </cfRule>
    <cfRule type="expression" dxfId="510" priority="24" stopIfTrue="1">
      <formula>OR($E12="終了",$E12="完了")</formula>
    </cfRule>
  </conditionalFormatting>
  <conditionalFormatting sqref="B12:D12 F12">
    <cfRule type="expression" dxfId="509" priority="25" stopIfTrue="1">
      <formula>$E12="未着手"</formula>
    </cfRule>
    <cfRule type="expression" dxfId="508" priority="26" stopIfTrue="1">
      <formula>$E12="作業中"</formula>
    </cfRule>
    <cfRule type="expression" dxfId="507" priority="27" stopIfTrue="1">
      <formula>OR($E12="終了",$E12="完了")</formula>
    </cfRule>
  </conditionalFormatting>
  <conditionalFormatting sqref="IP43:XFD43">
    <cfRule type="expression" dxfId="506" priority="3760" stopIfTrue="1">
      <formula>#REF!="未着手"</formula>
    </cfRule>
    <cfRule type="expression" dxfId="505" priority="3761" stopIfTrue="1">
      <formula>#REF!="作業中"</formula>
    </cfRule>
    <cfRule type="expression" dxfId="504" priority="3762" stopIfTrue="1">
      <formula>OR(#REF!="終了",#REF!="完了")</formula>
    </cfRule>
  </conditionalFormatting>
  <conditionalFormatting sqref="IP34:XFD34">
    <cfRule type="expression" dxfId="503" priority="3922" stopIfTrue="1">
      <formula>#REF!="未着手"</formula>
    </cfRule>
    <cfRule type="expression" dxfId="502" priority="3923" stopIfTrue="1">
      <formula>#REF!="作業中"</formula>
    </cfRule>
    <cfRule type="expression" dxfId="501" priority="3924" stopIfTrue="1">
      <formula>OR(#REF!="終了",#REF!="完了")</formula>
    </cfRule>
  </conditionalFormatting>
  <conditionalFormatting sqref="IP37:XFD37">
    <cfRule type="expression" dxfId="500" priority="3961" stopIfTrue="1">
      <formula>#REF!="未着手"</formula>
    </cfRule>
    <cfRule type="expression" dxfId="499" priority="3962" stopIfTrue="1">
      <formula>#REF!="作業中"</formula>
    </cfRule>
    <cfRule type="expression" dxfId="498" priority="3963" stopIfTrue="1">
      <formula>OR(#REF!="終了",#REF!="完了")</formula>
    </cfRule>
  </conditionalFormatting>
  <conditionalFormatting sqref="S34 Z34:IO34 T32:Y32">
    <cfRule type="expression" dxfId="497" priority="1150" stopIfTrue="1">
      <formula>#REF!="未着手"</formula>
    </cfRule>
    <cfRule type="expression" dxfId="496" priority="1151" stopIfTrue="1">
      <formula>#REF!="作業中"</formula>
    </cfRule>
    <cfRule type="expression" dxfId="495" priority="1152" stopIfTrue="1">
      <formula>OR(#REF!="終了",#REF!="完了")</formula>
    </cfRule>
  </conditionalFormatting>
  <conditionalFormatting sqref="IP18:XFD20">
    <cfRule type="expression" dxfId="494" priority="1156" stopIfTrue="1">
      <formula>#REF!="未着手"</formula>
    </cfRule>
    <cfRule type="expression" dxfId="493" priority="1157" stopIfTrue="1">
      <formula>#REF!="作業中"</formula>
    </cfRule>
    <cfRule type="expression" dxfId="492" priority="1158" stopIfTrue="1">
      <formula>OR(#REF!="終了",#REF!="完了")</formula>
    </cfRule>
  </conditionalFormatting>
  <conditionalFormatting sqref="AB21:IO21">
    <cfRule type="expression" dxfId="491" priority="4153" stopIfTrue="1">
      <formula>#REF!="未着手"</formula>
    </cfRule>
    <cfRule type="expression" dxfId="490" priority="4154" stopIfTrue="1">
      <formula>#REF!="作業中"</formula>
    </cfRule>
    <cfRule type="expression" dxfId="489" priority="4155" stopIfTrue="1">
      <formula>OR(#REF!="終了",#REF!="完了")</formula>
    </cfRule>
  </conditionalFormatting>
  <conditionalFormatting sqref="AB18:IO19">
    <cfRule type="expression" dxfId="488" priority="4165" stopIfTrue="1">
      <formula>#REF!="未着手"</formula>
    </cfRule>
    <cfRule type="expression" dxfId="487" priority="4166" stopIfTrue="1">
      <formula>#REF!="作業中"</formula>
    </cfRule>
    <cfRule type="expression" dxfId="486" priority="4167" stopIfTrue="1">
      <formula>OR(#REF!="終了",#REF!="完了")</formula>
    </cfRule>
  </conditionalFormatting>
  <conditionalFormatting sqref="IP6:XFD10">
    <cfRule type="expression" dxfId="485" priority="4186" stopIfTrue="1">
      <formula>#REF!="未着手"</formula>
    </cfRule>
    <cfRule type="expression" dxfId="484" priority="4187" stopIfTrue="1">
      <formula>#REF!="作業中"</formula>
    </cfRule>
    <cfRule type="expression" dxfId="483" priority="4188" stopIfTrue="1">
      <formula>OR(#REF!="終了",#REF!="完了")</formula>
    </cfRule>
  </conditionalFormatting>
  <conditionalFormatting sqref="IP12:XFD14 IP48:XFD50 HX51:XFD51">
    <cfRule type="expression" dxfId="482" priority="4189" stopIfTrue="1">
      <formula>#REF!="未着手"</formula>
    </cfRule>
    <cfRule type="expression" dxfId="481" priority="4190" stopIfTrue="1">
      <formula>#REF!="作業中"</formula>
    </cfRule>
    <cfRule type="expression" dxfId="480" priority="4191" stopIfTrue="1">
      <formula>OR(#REF!="終了",#REF!="完了")</formula>
    </cfRule>
  </conditionalFormatting>
  <conditionalFormatting sqref="S7:IO8 S11:IO11">
    <cfRule type="expression" dxfId="479" priority="4192" stopIfTrue="1">
      <formula>#REF!="未着手"</formula>
    </cfRule>
    <cfRule type="expression" dxfId="478" priority="4193" stopIfTrue="1">
      <formula>#REF!="作業中"</formula>
    </cfRule>
    <cfRule type="expression" dxfId="477" priority="4194" stopIfTrue="1">
      <formula>OR(#REF!="終了",#REF!="完了")</formula>
    </cfRule>
  </conditionalFormatting>
  <conditionalFormatting sqref="AD47:IO47">
    <cfRule type="expression" dxfId="476" priority="4222" stopIfTrue="1">
      <formula>#REF!="未着手"</formula>
    </cfRule>
    <cfRule type="expression" dxfId="475" priority="4223" stopIfTrue="1">
      <formula>#REF!="作業中"</formula>
    </cfRule>
    <cfRule type="expression" dxfId="474" priority="4224" stopIfTrue="1">
      <formula>OR(#REF!="終了",#REF!="完了")</formula>
    </cfRule>
  </conditionalFormatting>
  <conditionalFormatting sqref="S41 Z41:IO41 S35:S39 Z35:IO39">
    <cfRule type="expression" dxfId="473" priority="4228" stopIfTrue="1">
      <formula>#REF!="未着手"</formula>
    </cfRule>
    <cfRule type="expression" dxfId="472" priority="4229" stopIfTrue="1">
      <formula>#REF!="作業中"</formula>
    </cfRule>
    <cfRule type="expression" dxfId="471" priority="4230" stopIfTrue="1">
      <formula>OR(#REF!="終了",#REF!="完了")</formula>
    </cfRule>
  </conditionalFormatting>
  <conditionalFormatting sqref="IP21:XFD22 IP24:XFD25 IP28:XFD29">
    <cfRule type="expression" dxfId="470" priority="4240" stopIfTrue="1">
      <formula>#REF!="未着手"</formula>
    </cfRule>
    <cfRule type="expression" dxfId="469" priority="4241" stopIfTrue="1">
      <formula>#REF!="作業中"</formula>
    </cfRule>
    <cfRule type="expression" dxfId="468" priority="4242" stopIfTrue="1">
      <formula>OR(#REF!="終了",#REF!="完了")</formula>
    </cfRule>
  </conditionalFormatting>
  <conditionalFormatting sqref="AD48:IO48 T48:U48">
    <cfRule type="expression" dxfId="467" priority="4249" stopIfTrue="1">
      <formula>#REF!="未着手"</formula>
    </cfRule>
    <cfRule type="expression" dxfId="466" priority="4250" stopIfTrue="1">
      <formula>#REF!="作業中"</formula>
    </cfRule>
    <cfRule type="expression" dxfId="465" priority="4251" stopIfTrue="1">
      <formula>OR(#REF!="終了",#REF!="完了")</formula>
    </cfRule>
  </conditionalFormatting>
  <conditionalFormatting sqref="AD50:IO50">
    <cfRule type="expression" dxfId="464" priority="4255" stopIfTrue="1">
      <formula>#REF!="未着手"</formula>
    </cfRule>
    <cfRule type="expression" dxfId="463" priority="4256" stopIfTrue="1">
      <formula>#REF!="作業中"</formula>
    </cfRule>
    <cfRule type="expression" dxfId="462" priority="4257" stopIfTrue="1">
      <formula>OR(#REF!="終了",#REF!="完了")</formula>
    </cfRule>
  </conditionalFormatting>
  <conditionalFormatting sqref="IP23:XFD23">
    <cfRule type="expression" dxfId="461" priority="4258" stopIfTrue="1">
      <formula>#REF!="未着手"</formula>
    </cfRule>
    <cfRule type="expression" dxfId="460" priority="4259" stopIfTrue="1">
      <formula>#REF!="作業中"</formula>
    </cfRule>
    <cfRule type="expression" dxfId="459" priority="4260" stopIfTrue="1">
      <formula>OR(#REF!="終了",#REF!="完了")</formula>
    </cfRule>
  </conditionalFormatting>
  <conditionalFormatting sqref="IP26:XFD26">
    <cfRule type="expression" dxfId="458" priority="4261" stopIfTrue="1">
      <formula>#REF!="未着手"</formula>
    </cfRule>
    <cfRule type="expression" dxfId="457" priority="4262" stopIfTrue="1">
      <formula>#REF!="作業中"</formula>
    </cfRule>
    <cfRule type="expression" dxfId="456" priority="4263" stopIfTrue="1">
      <formula>OR(#REF!="終了",#REF!="完了")</formula>
    </cfRule>
  </conditionalFormatting>
  <conditionalFormatting sqref="T45:U45">
    <cfRule type="expression" dxfId="455" priority="4264" stopIfTrue="1">
      <formula>#REF!="未着手"</formula>
    </cfRule>
    <cfRule type="expression" dxfId="454" priority="4265" stopIfTrue="1">
      <formula>#REF!="作業中"</formula>
    </cfRule>
    <cfRule type="expression" dxfId="453" priority="4266" stopIfTrue="1">
      <formula>OR(#REF!="終了",#REF!="完了")</formula>
    </cfRule>
  </conditionalFormatting>
  <conditionalFormatting sqref="T46:U46">
    <cfRule type="expression" dxfId="452" priority="4267" stopIfTrue="1">
      <formula>#REF!="未着手"</formula>
    </cfRule>
    <cfRule type="expression" dxfId="451" priority="4268" stopIfTrue="1">
      <formula>#REF!="作業中"</formula>
    </cfRule>
    <cfRule type="expression" dxfId="450" priority="4269" stopIfTrue="1">
      <formula>OR(#REF!="終了",#REF!="完了")</formula>
    </cfRule>
  </conditionalFormatting>
  <conditionalFormatting sqref="T33:Y35">
    <cfRule type="expression" dxfId="449" priority="4270" stopIfTrue="1">
      <formula>#REF!="未着手"</formula>
    </cfRule>
    <cfRule type="expression" dxfId="448" priority="4271" stopIfTrue="1">
      <formula>#REF!="作業中"</formula>
    </cfRule>
    <cfRule type="expression" dxfId="447" priority="4272" stopIfTrue="1">
      <formula>OR(#REF!="終了",#REF!="完了")</formula>
    </cfRule>
  </conditionalFormatting>
  <conditionalFormatting sqref="AB22:IO22">
    <cfRule type="expression" dxfId="446" priority="4282" stopIfTrue="1">
      <formula>#REF!="未着手"</formula>
    </cfRule>
    <cfRule type="expression" dxfId="445" priority="4283" stopIfTrue="1">
      <formula>#REF!="作業中"</formula>
    </cfRule>
    <cfRule type="expression" dxfId="444" priority="4284" stopIfTrue="1">
      <formula>OR(#REF!="終了",#REF!="完了")</formula>
    </cfRule>
  </conditionalFormatting>
  <conditionalFormatting sqref="Z53:IO53 S53">
    <cfRule type="expression" dxfId="443" priority="4327" stopIfTrue="1">
      <formula>#REF!="未着手"</formula>
    </cfRule>
    <cfRule type="expression" dxfId="442" priority="4328" stopIfTrue="1">
      <formula>#REF!="作業中"</formula>
    </cfRule>
    <cfRule type="expression" dxfId="441" priority="4329" stopIfTrue="1">
      <formula>OR(#REF!="終了",#REF!="完了")</formula>
    </cfRule>
  </conditionalFormatting>
  <conditionalFormatting sqref="IP32:XFD33">
    <cfRule type="expression" dxfId="440" priority="4333" stopIfTrue="1">
      <formula>#REF!="未着手"</formula>
    </cfRule>
    <cfRule type="expression" dxfId="439" priority="4334" stopIfTrue="1">
      <formula>#REF!="作業中"</formula>
    </cfRule>
    <cfRule type="expression" dxfId="438" priority="4335" stopIfTrue="1">
      <formula>OR(#REF!="終了",#REF!="完了")</formula>
    </cfRule>
  </conditionalFormatting>
  <conditionalFormatting sqref="IP30:XFD30 IP36:XFD36">
    <cfRule type="expression" dxfId="437" priority="4336" stopIfTrue="1">
      <formula>#REF!="未着手"</formula>
    </cfRule>
    <cfRule type="expression" dxfId="436" priority="4337" stopIfTrue="1">
      <formula>#REF!="作業中"</formula>
    </cfRule>
    <cfRule type="expression" dxfId="435" priority="4338" stopIfTrue="1">
      <formula>OR(#REF!="終了",#REF!="完了")</formula>
    </cfRule>
  </conditionalFormatting>
  <conditionalFormatting sqref="B51:G51">
    <cfRule type="expression" dxfId="434" priority="4339" stopIfTrue="1">
      <formula>#REF!="未着手"</formula>
    </cfRule>
    <cfRule type="expression" dxfId="433" priority="4340" stopIfTrue="1">
      <formula>#REF!="作業中"</formula>
    </cfRule>
    <cfRule type="expression" dxfId="432" priority="4341" stopIfTrue="1">
      <formula>OR(#REF!="終了",#REF!="完了")</formula>
    </cfRule>
  </conditionalFormatting>
  <conditionalFormatting sqref="IP35:XFD35">
    <cfRule type="expression" dxfId="431" priority="4387" stopIfTrue="1">
      <formula>#REF!="未着手"</formula>
    </cfRule>
    <cfRule type="expression" dxfId="430" priority="4388" stopIfTrue="1">
      <formula>#REF!="作業中"</formula>
    </cfRule>
    <cfRule type="expression" dxfId="429" priority="4389" stopIfTrue="1">
      <formula>OR(#REF!="終了",#REF!="完了")</formula>
    </cfRule>
  </conditionalFormatting>
  <conditionalFormatting sqref="IP38:XFD39">
    <cfRule type="expression" dxfId="428" priority="4390" stopIfTrue="1">
      <formula>#REF!="未着手"</formula>
    </cfRule>
    <cfRule type="expression" dxfId="427" priority="4391" stopIfTrue="1">
      <formula>#REF!="作業中"</formula>
    </cfRule>
    <cfRule type="expression" dxfId="426" priority="4392" stopIfTrue="1">
      <formula>OR(#REF!="終了",#REF!="完了")</formula>
    </cfRule>
  </conditionalFormatting>
  <conditionalFormatting sqref="IP41:XFD41">
    <cfRule type="expression" dxfId="425" priority="4393" stopIfTrue="1">
      <formula>#REF!="未着手"</formula>
    </cfRule>
    <cfRule type="expression" dxfId="424" priority="4394" stopIfTrue="1">
      <formula>#REF!="作業中"</formula>
    </cfRule>
    <cfRule type="expression" dxfId="423" priority="4395" stopIfTrue="1">
      <formula>OR(#REF!="終了",#REF!="完了")</formula>
    </cfRule>
  </conditionalFormatting>
  <conditionalFormatting sqref="IP44:XFD44">
    <cfRule type="expression" dxfId="422" priority="4438" stopIfTrue="1">
      <formula>#REF!="未着手"</formula>
    </cfRule>
    <cfRule type="expression" dxfId="421" priority="4439" stopIfTrue="1">
      <formula>#REF!="作業中"</formula>
    </cfRule>
    <cfRule type="expression" dxfId="420" priority="4440" stopIfTrue="1">
      <formula>OR(#REF!="終了",#REF!="完了")</formula>
    </cfRule>
  </conditionalFormatting>
  <conditionalFormatting sqref="IP45:XFD47">
    <cfRule type="expression" dxfId="419" priority="4447" stopIfTrue="1">
      <formula>#REF!="未着手"</formula>
    </cfRule>
    <cfRule type="expression" dxfId="418" priority="4448" stopIfTrue="1">
      <formula>#REF!="作業中"</formula>
    </cfRule>
    <cfRule type="expression" dxfId="417" priority="4449" stopIfTrue="1">
      <formula>OR(#REF!="終了",#REF!="完了")</formula>
    </cfRule>
  </conditionalFormatting>
  <conditionalFormatting sqref="IP52:XFD52">
    <cfRule type="expression" dxfId="416" priority="4510" stopIfTrue="1">
      <formula>#REF!="未着手"</formula>
    </cfRule>
    <cfRule type="expression" dxfId="415" priority="4511" stopIfTrue="1">
      <formula>#REF!="作業中"</formula>
    </cfRule>
    <cfRule type="expression" dxfId="414" priority="4512" stopIfTrue="1">
      <formula>OR(#REF!="終了",#REF!="完了")</formula>
    </cfRule>
  </conditionalFormatting>
  <pageMargins left="0.75" right="0.75" top="1" bottom="1" header="0.51200000000000001" footer="0.51200000000000001"/>
  <pageSetup paperSize="9" orientation="portrait" horizontalDpi="300" r:id="rId1"/>
  <headerFooter alignWithMargins="0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668" stopIfTrue="1" id="{BF6661CE-E5D4-4163-BC3D-41CCEF1429FE}">
            <xm:f>'スプリントバックログ(第2)'!$E13="未着手"</xm:f>
            <x14:dxf>
              <font>
                <condense val="0"/>
                <extend val="0"/>
                <color indexed="10"/>
              </font>
            </x14:dxf>
          </x14:cfRule>
          <x14:cfRule type="expression" priority="2669" stopIfTrue="1" id="{16DBDC6D-EDFC-46EE-9D7E-145AE71D8808}">
            <xm:f>'スプリントバックログ(第2)'!$E13="作業中"</xm:f>
            <x14:dxf>
              <font>
                <condense val="0"/>
                <extend val="0"/>
                <color indexed="12"/>
              </font>
            </x14:dxf>
          </x14:cfRule>
          <x14:cfRule type="expression" priority="2670" stopIfTrue="1" id="{0C70E30D-AD13-4F60-ABA4-67DAD2D5B996}">
            <xm:f>OR('スプリントバックログ(第2)'!$E13="終了",'スプリントバックログ(第2)'!$E13="完了")</xm:f>
            <x14:dxf>
              <font>
                <condense val="0"/>
                <extend val="0"/>
                <color indexed="22"/>
              </font>
            </x14:dxf>
          </x14:cfRule>
          <xm:sqref>I12 K12:R12</xm:sqref>
        </x14:conditionalFormatting>
        <x14:conditionalFormatting xmlns:xm="http://schemas.microsoft.com/office/excel/2006/main">
          <x14:cfRule type="expression" priority="2884" stopIfTrue="1" id="{B1778B91-E5A7-4A5B-B2B5-B33593DAF6A5}">
            <xm:f>'スプリントバックログ(第4)'!$E13="未着手"</xm:f>
            <x14:dxf>
              <font>
                <condense val="0"/>
                <extend val="0"/>
                <color indexed="10"/>
              </font>
            </x14:dxf>
          </x14:cfRule>
          <x14:cfRule type="expression" priority="2885" stopIfTrue="1" id="{1AE64A5E-1F89-45D2-AE38-2BB18E30A06D}">
            <xm:f>'スプリントバックログ(第4)'!$E13="作業中"</xm:f>
            <x14:dxf>
              <font>
                <condense val="0"/>
                <extend val="0"/>
                <color indexed="12"/>
              </font>
            </x14:dxf>
          </x14:cfRule>
          <x14:cfRule type="expression" priority="2886" stopIfTrue="1" id="{F0A85FD2-10EB-46D6-8B29-CBE0A63D5DCD}">
            <xm:f>OR('スプリントバックログ(第4)'!$E13="終了",'スプリントバックログ(第4)'!$E13="完了")</xm:f>
            <x14:dxf>
              <font>
                <condense val="0"/>
                <extend val="0"/>
                <color indexed="22"/>
              </font>
            </x14:dxf>
          </x14:cfRule>
          <xm:sqref>T50:U50</xm:sqref>
        </x14:conditionalFormatting>
        <x14:conditionalFormatting xmlns:xm="http://schemas.microsoft.com/office/excel/2006/main">
          <x14:cfRule type="expression" priority="4051" stopIfTrue="1" id="{B1778B91-E5A7-4A5B-B2B5-B33593DAF6A5}">
            <xm:f>'スプリントバックログ(第4)'!$E13="未着手"</xm:f>
            <x14:dxf>
              <font>
                <condense val="0"/>
                <extend val="0"/>
                <color indexed="10"/>
              </font>
            </x14:dxf>
          </x14:cfRule>
          <x14:cfRule type="expression" priority="4052" stopIfTrue="1" id="{1AE64A5E-1F89-45D2-AE38-2BB18E30A06D}">
            <xm:f>'スプリントバックログ(第4)'!$E13="作業中"</xm:f>
            <x14:dxf>
              <font>
                <condense val="0"/>
                <extend val="0"/>
                <color indexed="12"/>
              </font>
            </x14:dxf>
          </x14:cfRule>
          <x14:cfRule type="expression" priority="4053" stopIfTrue="1" id="{F0A85FD2-10EB-46D6-8B29-CBE0A63D5DCD}">
            <xm:f>OR('スプリントバックログ(第4)'!$E13="終了",'スプリントバックログ(第4)'!$E13="完了")</xm:f>
            <x14:dxf>
              <font>
                <condense val="0"/>
                <extend val="0"/>
                <color indexed="22"/>
              </font>
            </x14:dxf>
          </x14:cfRule>
          <xm:sqref>AB52:IO52</xm:sqref>
        </x14:conditionalFormatting>
        <x14:conditionalFormatting xmlns:xm="http://schemas.microsoft.com/office/excel/2006/main">
          <x14:cfRule type="expression" priority="4474" stopIfTrue="1" id="{5E80A24B-9DF2-4A0D-BC27-3D61C68B1912}">
            <xm:f>'スプリントバックログ(第4)'!$D108="未着手"</xm:f>
            <x14:dxf>
              <font>
                <condense val="0"/>
                <extend val="0"/>
                <color indexed="10"/>
              </font>
            </x14:dxf>
          </x14:cfRule>
          <x14:cfRule type="expression" priority="4475" stopIfTrue="1" id="{9AB8B444-3B39-401A-B02F-D39B7A3479B2}">
            <xm:f>'スプリントバックログ(第4)'!$D108="作業中"</xm:f>
            <x14:dxf>
              <font>
                <condense val="0"/>
                <extend val="0"/>
                <color indexed="12"/>
              </font>
            </x14:dxf>
          </x14:cfRule>
          <x14:cfRule type="expression" priority="4476" stopIfTrue="1" id="{4F1F27AD-E108-405A-96B1-8D1074957E6E}">
            <xm:f>OR('スプリントバックログ(第4)'!$D108="終了",'スプリントバックログ(第4)'!$D108="完了")</xm:f>
            <x14:dxf>
              <font>
                <condense val="0"/>
                <extend val="0"/>
                <color indexed="22"/>
              </font>
            </x14:dxf>
          </x14:cfRule>
          <xm:sqref>IP53:XFD56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91"/>
  <sheetViews>
    <sheetView zoomScale="70" zoomScaleNormal="70" workbookViewId="0">
      <selection sqref="A1:A4"/>
    </sheetView>
  </sheetViews>
  <sheetFormatPr defaultRowHeight="13.2"/>
  <cols>
    <col min="1" max="1" width="5.44140625" bestFit="1" customWidth="1"/>
    <col min="2" max="2" width="45.33203125" style="3" bestFit="1" customWidth="1"/>
    <col min="3" max="3" width="7.44140625" style="3" bestFit="1" customWidth="1"/>
    <col min="4" max="4" width="7.44140625" style="1" bestFit="1" customWidth="1"/>
    <col min="5" max="5" width="7.21875" style="5" bestFit="1" customWidth="1"/>
    <col min="6" max="6" width="7.44140625" style="5" bestFit="1" customWidth="1"/>
    <col min="7" max="7" width="7.44140625" style="9" bestFit="1" customWidth="1"/>
    <col min="8" max="8" width="8.44140625" style="9" bestFit="1" customWidth="1"/>
    <col min="9" max="9" width="7.44140625" style="2" bestFit="1" customWidth="1"/>
    <col min="10" max="10" width="7.44140625" style="25" bestFit="1" customWidth="1"/>
    <col min="11" max="11" width="5.77734375" style="25" bestFit="1" customWidth="1"/>
    <col min="12" max="12" width="5.77734375" style="25" customWidth="1"/>
    <col min="13" max="13" width="5.77734375" style="25" bestFit="1" customWidth="1"/>
    <col min="14" max="14" width="5.77734375" bestFit="1" customWidth="1"/>
    <col min="15" max="15" width="4.44140625" bestFit="1" customWidth="1"/>
    <col min="16" max="16" width="4.88671875" bestFit="1" customWidth="1"/>
    <col min="17" max="17" width="4.88671875" customWidth="1"/>
    <col min="24" max="24" width="9.44140625" bestFit="1" customWidth="1"/>
    <col min="25" max="25" width="8.44140625" bestFit="1" customWidth="1"/>
    <col min="26" max="26" width="4.77734375" customWidth="1"/>
    <col min="27" max="27" width="3.77734375" customWidth="1"/>
    <col min="28" max="28" width="7.44140625" bestFit="1" customWidth="1"/>
    <col min="29" max="29" width="9.44140625" bestFit="1" customWidth="1"/>
  </cols>
  <sheetData>
    <row r="1" spans="1:22" s="8" customFormat="1" ht="15" customHeight="1">
      <c r="A1" s="97" t="s">
        <v>1</v>
      </c>
      <c r="B1" s="97" t="s">
        <v>42</v>
      </c>
      <c r="C1" s="97" t="s">
        <v>3</v>
      </c>
      <c r="D1" s="105" t="s">
        <v>43</v>
      </c>
      <c r="E1" s="97" t="s">
        <v>4</v>
      </c>
      <c r="F1" s="100" t="s">
        <v>5</v>
      </c>
      <c r="G1" s="100" t="s">
        <v>6</v>
      </c>
      <c r="H1" s="101" t="s">
        <v>7</v>
      </c>
      <c r="I1" s="101" t="s">
        <v>8</v>
      </c>
      <c r="J1" s="97" t="s">
        <v>9</v>
      </c>
      <c r="K1" s="108" t="s">
        <v>10</v>
      </c>
      <c r="L1" s="108"/>
      <c r="M1" s="108"/>
      <c r="N1" s="108"/>
      <c r="O1" s="108"/>
      <c r="P1" s="108"/>
      <c r="Q1" s="108"/>
      <c r="R1" s="71"/>
      <c r="S1" s="71"/>
      <c r="T1" s="71"/>
      <c r="U1" s="71"/>
      <c r="V1" s="71"/>
    </row>
    <row r="2" spans="1:22" s="8" customFormat="1" ht="12.6" customHeight="1">
      <c r="A2" s="97"/>
      <c r="B2" s="98"/>
      <c r="C2" s="98"/>
      <c r="D2" s="106"/>
      <c r="E2" s="97"/>
      <c r="F2" s="100"/>
      <c r="G2" s="100"/>
      <c r="H2" s="102"/>
      <c r="I2" s="102"/>
      <c r="J2" s="97"/>
      <c r="K2" s="23" t="s">
        <v>137</v>
      </c>
      <c r="L2" s="72" t="s">
        <v>138</v>
      </c>
      <c r="M2" s="72" t="s">
        <v>139</v>
      </c>
      <c r="N2" s="72" t="s">
        <v>140</v>
      </c>
      <c r="O2" s="72" t="s">
        <v>141</v>
      </c>
      <c r="P2" s="23" t="s">
        <v>142</v>
      </c>
      <c r="Q2" s="23" t="s">
        <v>143</v>
      </c>
    </row>
    <row r="3" spans="1:22" s="8" customFormat="1">
      <c r="A3" s="97"/>
      <c r="B3" s="98"/>
      <c r="C3" s="98"/>
      <c r="D3" s="106"/>
      <c r="E3" s="97"/>
      <c r="F3" s="100"/>
      <c r="G3" s="100"/>
      <c r="H3" s="102"/>
      <c r="I3" s="102"/>
      <c r="J3" s="97"/>
      <c r="K3" s="20">
        <f>INT(($K$4-(COLUMN()-COLUMN($K4))*($K$4/COUNTA($K$2:$Q$2))))</f>
        <v>268</v>
      </c>
      <c r="L3" s="20">
        <f t="shared" ref="L3:Q3" si="0">INT(($K$4-(COLUMN()-COLUMN($K4))*($K$4/COUNTA($K$2:$Q$2))))</f>
        <v>230</v>
      </c>
      <c r="M3" s="20">
        <f t="shared" si="0"/>
        <v>191</v>
      </c>
      <c r="N3" s="20">
        <f t="shared" si="0"/>
        <v>153</v>
      </c>
      <c r="O3" s="20">
        <f t="shared" si="0"/>
        <v>115</v>
      </c>
      <c r="P3" s="20">
        <f t="shared" si="0"/>
        <v>76</v>
      </c>
      <c r="Q3" s="20">
        <f t="shared" si="0"/>
        <v>38</v>
      </c>
    </row>
    <row r="4" spans="1:22" s="8" customFormat="1">
      <c r="A4" s="97"/>
      <c r="B4" s="98"/>
      <c r="C4" s="99"/>
      <c r="D4" s="107"/>
      <c r="E4" s="97"/>
      <c r="F4" s="100"/>
      <c r="G4" s="100"/>
      <c r="H4" s="102"/>
      <c r="I4" s="102"/>
      <c r="J4" s="97"/>
      <c r="K4" s="21">
        <f t="shared" ref="K4:Q4" si="1">SUM(K5:K170)</f>
        <v>268.5</v>
      </c>
      <c r="L4" s="21">
        <f t="shared" si="1"/>
        <v>215</v>
      </c>
      <c r="M4" s="21">
        <f t="shared" si="1"/>
        <v>188</v>
      </c>
      <c r="N4" s="21">
        <f t="shared" si="1"/>
        <v>162.5</v>
      </c>
      <c r="O4" s="21">
        <f t="shared" si="1"/>
        <v>134.1</v>
      </c>
      <c r="P4" s="21">
        <f t="shared" si="1"/>
        <v>83.5</v>
      </c>
      <c r="Q4" s="21">
        <f t="shared" si="1"/>
        <v>48</v>
      </c>
    </row>
    <row r="5" spans="1:22">
      <c r="A5" s="16">
        <v>1</v>
      </c>
      <c r="B5" s="56" t="s">
        <v>212</v>
      </c>
      <c r="C5" s="51"/>
      <c r="D5" s="51"/>
      <c r="E5" s="52"/>
      <c r="F5" s="53"/>
      <c r="G5" s="53"/>
      <c r="H5" s="54"/>
      <c r="I5" s="54"/>
      <c r="J5" s="52" t="str">
        <f ca="1">IF(ISBLANK(K5)=FALSE,OFFSET(J5,0,COUNTA(K5:M5)),"")</f>
        <v/>
      </c>
      <c r="K5" s="55"/>
      <c r="L5" s="55"/>
      <c r="M5" s="55"/>
      <c r="N5" s="55"/>
      <c r="O5" s="55"/>
      <c r="P5" s="55"/>
      <c r="Q5" s="55"/>
    </row>
    <row r="6" spans="1:22">
      <c r="A6" s="16">
        <v>2</v>
      </c>
      <c r="B6" s="43" t="s">
        <v>131</v>
      </c>
      <c r="C6" s="44"/>
      <c r="D6" s="44"/>
      <c r="E6" s="45"/>
      <c r="F6" s="46"/>
      <c r="G6" s="46"/>
      <c r="H6" s="47"/>
      <c r="I6" s="47"/>
      <c r="J6" s="45"/>
      <c r="K6" s="48"/>
      <c r="L6" s="48"/>
      <c r="M6" s="48"/>
      <c r="N6" s="48"/>
      <c r="O6" s="48"/>
      <c r="P6" s="48"/>
      <c r="Q6" s="48"/>
    </row>
    <row r="7" spans="1:22">
      <c r="A7" s="16">
        <v>3</v>
      </c>
      <c r="B7" s="17" t="s">
        <v>60</v>
      </c>
      <c r="C7" s="18" t="s">
        <v>61</v>
      </c>
      <c r="D7" s="18" t="s">
        <v>55</v>
      </c>
      <c r="E7" s="12" t="str">
        <f t="shared" ref="E7:E12" si="2">IF(ISBLANK($B7),"",IF(ISBLANK($G7),"未着手",IF($J7=0,"完了","作業中")))</f>
        <v>未着手</v>
      </c>
      <c r="F7" s="4"/>
      <c r="G7" s="4"/>
      <c r="H7" s="19">
        <v>6</v>
      </c>
      <c r="I7" s="19"/>
      <c r="J7" s="12">
        <f ca="1">IF(ISBLANK(K7)=FALSE,OFFSET(J7,0,COUNTA(K7:Q7)),"")</f>
        <v>6</v>
      </c>
      <c r="K7" s="22">
        <v>6</v>
      </c>
      <c r="L7" s="22">
        <v>6</v>
      </c>
      <c r="M7" s="22">
        <v>6</v>
      </c>
      <c r="N7" s="22">
        <v>6</v>
      </c>
      <c r="O7" s="22">
        <v>6</v>
      </c>
      <c r="P7" s="22">
        <v>6</v>
      </c>
      <c r="Q7" s="22">
        <v>6</v>
      </c>
    </row>
    <row r="8" spans="1:22">
      <c r="A8" s="16">
        <v>4</v>
      </c>
      <c r="B8" s="17" t="s">
        <v>68</v>
      </c>
      <c r="C8" s="18" t="s">
        <v>63</v>
      </c>
      <c r="D8" s="18" t="s">
        <v>135</v>
      </c>
      <c r="E8" s="12" t="str">
        <f t="shared" ca="1" si="2"/>
        <v>完了</v>
      </c>
      <c r="F8" s="4">
        <v>43119</v>
      </c>
      <c r="G8" s="4">
        <v>43119</v>
      </c>
      <c r="H8" s="19">
        <v>2</v>
      </c>
      <c r="I8" s="19">
        <v>2</v>
      </c>
      <c r="J8" s="12">
        <f t="shared" ref="J8:J69" ca="1" si="3">IF(ISBLANK(K8)=FALSE,OFFSET(J8,0,COUNTA(K8:Q8)),"")</f>
        <v>0</v>
      </c>
      <c r="K8" s="22">
        <v>2</v>
      </c>
      <c r="L8" s="22">
        <v>2</v>
      </c>
      <c r="M8" s="22">
        <v>2</v>
      </c>
      <c r="N8" s="22">
        <v>2</v>
      </c>
      <c r="O8" s="22">
        <v>0</v>
      </c>
      <c r="P8" s="22">
        <v>0</v>
      </c>
      <c r="Q8" s="22">
        <v>0</v>
      </c>
    </row>
    <row r="9" spans="1:22">
      <c r="A9" s="16">
        <v>5</v>
      </c>
      <c r="B9" s="17" t="s">
        <v>69</v>
      </c>
      <c r="C9" s="18" t="s">
        <v>63</v>
      </c>
      <c r="D9" s="18" t="s">
        <v>135</v>
      </c>
      <c r="E9" s="12" t="str">
        <f t="shared" ca="1" si="2"/>
        <v>完了</v>
      </c>
      <c r="F9" s="4">
        <v>43119</v>
      </c>
      <c r="G9" s="4">
        <v>43119</v>
      </c>
      <c r="H9" s="19">
        <v>2</v>
      </c>
      <c r="I9" s="19">
        <v>2</v>
      </c>
      <c r="J9" s="12">
        <f t="shared" ca="1" si="3"/>
        <v>0</v>
      </c>
      <c r="K9" s="22">
        <v>2</v>
      </c>
      <c r="L9" s="22">
        <v>2</v>
      </c>
      <c r="M9" s="22">
        <v>2</v>
      </c>
      <c r="N9" s="22">
        <v>2</v>
      </c>
      <c r="O9" s="22">
        <v>0</v>
      </c>
      <c r="P9" s="22">
        <v>0</v>
      </c>
      <c r="Q9" s="22">
        <v>0</v>
      </c>
    </row>
    <row r="10" spans="1:22">
      <c r="A10" s="16">
        <v>6</v>
      </c>
      <c r="B10" s="17" t="s">
        <v>70</v>
      </c>
      <c r="C10" s="18" t="s">
        <v>63</v>
      </c>
      <c r="D10" s="18" t="s">
        <v>135</v>
      </c>
      <c r="E10" s="12" t="str">
        <f t="shared" ca="1" si="2"/>
        <v>作業中</v>
      </c>
      <c r="F10" s="4">
        <v>43119</v>
      </c>
      <c r="G10" s="4">
        <v>43119</v>
      </c>
      <c r="H10" s="19">
        <v>2</v>
      </c>
      <c r="I10" s="19"/>
      <c r="J10" s="12">
        <f t="shared" ca="1" si="3"/>
        <v>2</v>
      </c>
      <c r="K10" s="22">
        <v>2</v>
      </c>
      <c r="L10" s="22">
        <v>2</v>
      </c>
      <c r="M10" s="22">
        <v>2</v>
      </c>
      <c r="N10" s="22">
        <v>2</v>
      </c>
      <c r="O10" s="22">
        <v>2</v>
      </c>
      <c r="P10" s="22">
        <v>2</v>
      </c>
      <c r="Q10" s="22">
        <v>2</v>
      </c>
    </row>
    <row r="11" spans="1:22">
      <c r="A11" s="16">
        <v>7</v>
      </c>
      <c r="B11" s="17" t="s">
        <v>54</v>
      </c>
      <c r="C11" s="18" t="s">
        <v>47</v>
      </c>
      <c r="D11" s="18" t="s">
        <v>135</v>
      </c>
      <c r="E11" s="12" t="str">
        <f t="shared" ca="1" si="2"/>
        <v>完了</v>
      </c>
      <c r="F11" s="4">
        <v>43126</v>
      </c>
      <c r="G11" s="4">
        <v>43126</v>
      </c>
      <c r="H11" s="19">
        <v>4</v>
      </c>
      <c r="I11" s="19">
        <v>4</v>
      </c>
      <c r="J11" s="12">
        <f t="shared" ca="1" si="3"/>
        <v>0</v>
      </c>
      <c r="K11" s="22">
        <v>4</v>
      </c>
      <c r="L11" s="22">
        <v>4</v>
      </c>
      <c r="M11" s="22">
        <v>4</v>
      </c>
      <c r="N11" s="22">
        <v>4</v>
      </c>
      <c r="O11" s="22">
        <v>4</v>
      </c>
      <c r="P11" s="22">
        <v>0</v>
      </c>
      <c r="Q11" s="22">
        <v>0</v>
      </c>
    </row>
    <row r="12" spans="1:22">
      <c r="A12" s="16">
        <v>8</v>
      </c>
      <c r="B12" s="17" t="s">
        <v>62</v>
      </c>
      <c r="C12" s="18" t="s">
        <v>63</v>
      </c>
      <c r="D12" s="18" t="s">
        <v>135</v>
      </c>
      <c r="E12" s="12" t="str">
        <f t="shared" ca="1" si="2"/>
        <v>完了</v>
      </c>
      <c r="F12" s="4">
        <v>43126</v>
      </c>
      <c r="G12" s="4">
        <v>43126</v>
      </c>
      <c r="H12" s="19">
        <v>4</v>
      </c>
      <c r="I12" s="19">
        <v>4</v>
      </c>
      <c r="J12" s="12">
        <f t="shared" ca="1" si="3"/>
        <v>0</v>
      </c>
      <c r="K12" s="22">
        <v>4</v>
      </c>
      <c r="L12" s="22">
        <v>4</v>
      </c>
      <c r="M12" s="22">
        <v>4</v>
      </c>
      <c r="N12" s="22">
        <v>4</v>
      </c>
      <c r="O12" s="22">
        <v>4</v>
      </c>
      <c r="P12" s="22">
        <v>0</v>
      </c>
      <c r="Q12" s="22">
        <v>0</v>
      </c>
    </row>
    <row r="13" spans="1:22">
      <c r="A13" s="16">
        <v>9</v>
      </c>
      <c r="B13" s="17" t="s">
        <v>80</v>
      </c>
      <c r="C13" s="18" t="s">
        <v>64</v>
      </c>
      <c r="D13" s="18" t="s">
        <v>135</v>
      </c>
      <c r="E13" s="12" t="str">
        <f ca="1">IF(ISBLANK($B13),"",IF(ISBLANK($G13),"未着手",IF($J13=0,"完了","作業中")))</f>
        <v>完了</v>
      </c>
      <c r="F13" s="4">
        <v>43126</v>
      </c>
      <c r="G13" s="4">
        <v>43126</v>
      </c>
      <c r="H13" s="19">
        <v>2</v>
      </c>
      <c r="I13" s="19">
        <v>2</v>
      </c>
      <c r="J13" s="12">
        <f t="shared" ca="1" si="3"/>
        <v>0</v>
      </c>
      <c r="K13" s="22">
        <v>2</v>
      </c>
      <c r="L13" s="22">
        <v>2</v>
      </c>
      <c r="M13" s="22">
        <v>2</v>
      </c>
      <c r="N13" s="22">
        <v>2</v>
      </c>
      <c r="O13" s="22">
        <v>2</v>
      </c>
      <c r="P13" s="22">
        <v>0</v>
      </c>
      <c r="Q13" s="22">
        <v>0</v>
      </c>
      <c r="R13" s="22"/>
    </row>
    <row r="14" spans="1:22">
      <c r="A14" s="16">
        <v>10</v>
      </c>
      <c r="B14" s="91"/>
      <c r="C14" s="77"/>
      <c r="D14" s="77"/>
      <c r="E14" s="78"/>
      <c r="F14" s="79"/>
      <c r="G14" s="79"/>
      <c r="H14" s="80"/>
      <c r="I14" s="80"/>
      <c r="J14" s="78" t="str">
        <f t="shared" ca="1" si="3"/>
        <v/>
      </c>
      <c r="K14" s="22"/>
      <c r="L14" s="22"/>
      <c r="M14" s="22"/>
      <c r="N14" s="22"/>
      <c r="O14" s="22"/>
      <c r="P14" s="22"/>
      <c r="Q14" s="22"/>
    </row>
    <row r="15" spans="1:22">
      <c r="A15" s="16">
        <v>11</v>
      </c>
      <c r="B15" s="56" t="s">
        <v>291</v>
      </c>
      <c r="C15" s="51"/>
      <c r="D15" s="51"/>
      <c r="E15" s="52"/>
      <c r="F15" s="53"/>
      <c r="G15" s="53"/>
      <c r="H15" s="54"/>
      <c r="I15" s="54"/>
      <c r="J15" s="52" t="str">
        <f t="shared" ca="1" si="3"/>
        <v/>
      </c>
      <c r="K15" s="55"/>
      <c r="L15" s="55"/>
      <c r="M15" s="55"/>
      <c r="N15" s="55"/>
      <c r="O15" s="55"/>
      <c r="P15" s="55"/>
      <c r="Q15" s="55"/>
    </row>
    <row r="16" spans="1:22">
      <c r="A16" s="16">
        <v>12</v>
      </c>
      <c r="B16" s="43" t="s">
        <v>131</v>
      </c>
      <c r="C16" s="44"/>
      <c r="D16" s="44"/>
      <c r="E16" s="45"/>
      <c r="F16" s="46"/>
      <c r="G16" s="46"/>
      <c r="H16" s="47"/>
      <c r="I16" s="47"/>
      <c r="J16" s="45"/>
      <c r="K16" s="48"/>
      <c r="L16" s="48"/>
      <c r="M16" s="48"/>
      <c r="N16" s="48"/>
      <c r="O16" s="48"/>
      <c r="P16" s="48"/>
      <c r="Q16" s="48"/>
    </row>
    <row r="17" spans="1:24">
      <c r="A17" s="16">
        <v>13</v>
      </c>
      <c r="B17" s="83" t="s">
        <v>159</v>
      </c>
      <c r="C17" s="77"/>
      <c r="D17" s="77"/>
      <c r="E17" s="78"/>
      <c r="F17" s="79"/>
      <c r="G17" s="79"/>
      <c r="H17" s="80"/>
      <c r="I17" s="19"/>
      <c r="J17" s="12" t="str">
        <f t="shared" ca="1" si="3"/>
        <v/>
      </c>
      <c r="K17" s="22"/>
      <c r="L17" s="22"/>
      <c r="M17" s="22"/>
      <c r="N17" s="22"/>
      <c r="O17" s="22"/>
      <c r="P17" s="22"/>
      <c r="Q17" s="22"/>
    </row>
    <row r="18" spans="1:24">
      <c r="A18" s="16">
        <v>14</v>
      </c>
      <c r="B18" s="49" t="s">
        <v>46</v>
      </c>
      <c r="C18" s="18" t="s">
        <v>47</v>
      </c>
      <c r="D18" s="18" t="s">
        <v>48</v>
      </c>
      <c r="E18" s="12" t="str">
        <f t="shared" ref="E18:E25" ca="1" si="4">IF(ISBLANK($B18),"",IF(ISBLANK($G18),"未着手",IF($J18=0,"完了","作業中")))</f>
        <v>完了</v>
      </c>
      <c r="F18" s="4">
        <v>43094</v>
      </c>
      <c r="G18" s="4">
        <v>43112</v>
      </c>
      <c r="H18" s="19">
        <v>3</v>
      </c>
      <c r="I18" s="19">
        <v>2</v>
      </c>
      <c r="J18" s="12">
        <f t="shared" ca="1" si="3"/>
        <v>0</v>
      </c>
      <c r="K18" s="22">
        <v>3</v>
      </c>
      <c r="L18" s="22">
        <v>1</v>
      </c>
      <c r="M18" s="22">
        <v>1</v>
      </c>
      <c r="N18" s="22">
        <v>1</v>
      </c>
      <c r="O18" s="22">
        <v>0</v>
      </c>
      <c r="P18" s="22">
        <v>0</v>
      </c>
      <c r="Q18" s="22">
        <v>0</v>
      </c>
    </row>
    <row r="19" spans="1:24">
      <c r="A19" s="16">
        <v>15</v>
      </c>
      <c r="B19" s="50" t="s">
        <v>49</v>
      </c>
      <c r="C19" s="18" t="s">
        <v>47</v>
      </c>
      <c r="D19" s="18" t="s">
        <v>48</v>
      </c>
      <c r="E19" s="12" t="str">
        <f t="shared" ca="1" si="4"/>
        <v>完了</v>
      </c>
      <c r="F19" s="4">
        <v>43094</v>
      </c>
      <c r="G19" s="4">
        <v>43109</v>
      </c>
      <c r="H19" s="19">
        <v>3</v>
      </c>
      <c r="I19" s="19">
        <v>2.5</v>
      </c>
      <c r="J19" s="12">
        <f t="shared" ca="1" si="3"/>
        <v>0</v>
      </c>
      <c r="K19" s="22">
        <v>1.5</v>
      </c>
      <c r="L19" s="22">
        <v>1</v>
      </c>
      <c r="M19" s="22">
        <v>1</v>
      </c>
      <c r="N19" s="22">
        <v>0.5</v>
      </c>
      <c r="O19" s="22">
        <v>0</v>
      </c>
      <c r="P19" s="22">
        <v>0</v>
      </c>
      <c r="Q19" s="22">
        <v>0</v>
      </c>
    </row>
    <row r="20" spans="1:24">
      <c r="A20" s="16">
        <v>16</v>
      </c>
      <c r="B20" s="17" t="s">
        <v>51</v>
      </c>
      <c r="C20" s="18" t="s">
        <v>47</v>
      </c>
      <c r="D20" s="18" t="s">
        <v>48</v>
      </c>
      <c r="E20" s="12" t="str">
        <f t="shared" ca="1" si="4"/>
        <v>完了</v>
      </c>
      <c r="F20" s="4">
        <v>43094</v>
      </c>
      <c r="G20" s="4">
        <v>43112</v>
      </c>
      <c r="H20" s="19">
        <v>3</v>
      </c>
      <c r="I20" s="19">
        <v>3</v>
      </c>
      <c r="J20" s="12">
        <f t="shared" ca="1" si="3"/>
        <v>0</v>
      </c>
      <c r="K20" s="22">
        <v>3</v>
      </c>
      <c r="L20" s="22">
        <v>1</v>
      </c>
      <c r="M20" s="22">
        <v>1</v>
      </c>
      <c r="N20" s="22">
        <v>0</v>
      </c>
      <c r="O20" s="22">
        <v>0</v>
      </c>
      <c r="P20" s="22">
        <v>0</v>
      </c>
      <c r="Q20" s="22">
        <v>0</v>
      </c>
    </row>
    <row r="21" spans="1:24">
      <c r="A21" s="16">
        <v>17</v>
      </c>
      <c r="B21" s="17" t="s">
        <v>52</v>
      </c>
      <c r="C21" s="18" t="s">
        <v>47</v>
      </c>
      <c r="D21" s="18" t="s">
        <v>48</v>
      </c>
      <c r="E21" s="12" t="str">
        <f t="shared" ca="1" si="4"/>
        <v>完了</v>
      </c>
      <c r="F21" s="4">
        <v>43094</v>
      </c>
      <c r="G21" s="4">
        <v>43112</v>
      </c>
      <c r="H21" s="19">
        <v>3</v>
      </c>
      <c r="I21" s="19">
        <v>3</v>
      </c>
      <c r="J21" s="12">
        <f t="shared" ca="1" si="3"/>
        <v>0</v>
      </c>
      <c r="K21" s="22">
        <v>3</v>
      </c>
      <c r="L21" s="22">
        <v>1</v>
      </c>
      <c r="M21" s="22">
        <v>1</v>
      </c>
      <c r="N21" s="22">
        <v>0</v>
      </c>
      <c r="O21" s="22">
        <v>0</v>
      </c>
      <c r="P21" s="22">
        <v>0</v>
      </c>
      <c r="Q21" s="22">
        <v>0</v>
      </c>
    </row>
    <row r="22" spans="1:24">
      <c r="A22" s="16">
        <v>18</v>
      </c>
      <c r="B22" s="17" t="s">
        <v>53</v>
      </c>
      <c r="C22" s="18" t="s">
        <v>47</v>
      </c>
      <c r="D22" s="18" t="s">
        <v>48</v>
      </c>
      <c r="E22" s="12" t="str">
        <f t="shared" ca="1" si="4"/>
        <v>完了</v>
      </c>
      <c r="F22" s="4">
        <v>43094</v>
      </c>
      <c r="G22" s="4">
        <v>43112</v>
      </c>
      <c r="H22" s="19">
        <v>3</v>
      </c>
      <c r="I22" s="19">
        <v>2</v>
      </c>
      <c r="J22" s="12">
        <f t="shared" ca="1" si="3"/>
        <v>0</v>
      </c>
      <c r="K22" s="22">
        <v>3</v>
      </c>
      <c r="L22" s="22">
        <v>1</v>
      </c>
      <c r="M22" s="22">
        <v>1</v>
      </c>
      <c r="N22" s="22">
        <v>1</v>
      </c>
      <c r="O22" s="22">
        <v>0</v>
      </c>
      <c r="P22" s="22">
        <v>0</v>
      </c>
      <c r="Q22" s="22">
        <v>0</v>
      </c>
    </row>
    <row r="23" spans="1:24">
      <c r="A23" s="16">
        <v>19</v>
      </c>
      <c r="B23" s="17" t="s">
        <v>57</v>
      </c>
      <c r="C23" s="18" t="s">
        <v>47</v>
      </c>
      <c r="D23" s="18" t="s">
        <v>48</v>
      </c>
      <c r="E23" s="12" t="str">
        <f t="shared" ca="1" si="4"/>
        <v>完了</v>
      </c>
      <c r="F23" s="4">
        <v>43103</v>
      </c>
      <c r="G23" s="4">
        <v>43112</v>
      </c>
      <c r="H23" s="19">
        <v>3</v>
      </c>
      <c r="I23" s="19">
        <v>2</v>
      </c>
      <c r="J23" s="12">
        <f t="shared" ca="1" si="3"/>
        <v>0</v>
      </c>
      <c r="K23" s="22">
        <v>3</v>
      </c>
      <c r="L23" s="22">
        <v>1</v>
      </c>
      <c r="M23" s="22">
        <v>1</v>
      </c>
      <c r="N23" s="22">
        <v>1</v>
      </c>
      <c r="O23" s="22">
        <v>0</v>
      </c>
      <c r="P23" s="22">
        <v>0</v>
      </c>
      <c r="Q23" s="22">
        <v>0</v>
      </c>
    </row>
    <row r="24" spans="1:24">
      <c r="A24" s="16">
        <v>20</v>
      </c>
      <c r="B24" s="17" t="s">
        <v>58</v>
      </c>
      <c r="C24" s="18" t="s">
        <v>47</v>
      </c>
      <c r="D24" s="18" t="s">
        <v>48</v>
      </c>
      <c r="E24" s="12" t="str">
        <f t="shared" ca="1" si="4"/>
        <v>完了</v>
      </c>
      <c r="F24" s="4">
        <v>43103</v>
      </c>
      <c r="G24" s="4">
        <v>43112</v>
      </c>
      <c r="H24" s="19">
        <v>3</v>
      </c>
      <c r="I24" s="19">
        <v>3</v>
      </c>
      <c r="J24" s="12">
        <f t="shared" ca="1" si="3"/>
        <v>0</v>
      </c>
      <c r="K24" s="22">
        <v>3</v>
      </c>
      <c r="L24" s="22">
        <v>1</v>
      </c>
      <c r="M24" s="22">
        <v>1</v>
      </c>
      <c r="N24" s="22">
        <v>0</v>
      </c>
      <c r="O24" s="22">
        <v>0</v>
      </c>
      <c r="P24" s="22">
        <v>0</v>
      </c>
      <c r="Q24" s="22">
        <v>0</v>
      </c>
    </row>
    <row r="25" spans="1:24">
      <c r="A25" s="16">
        <v>21</v>
      </c>
      <c r="B25" s="17" t="s">
        <v>59</v>
      </c>
      <c r="C25" s="18" t="s">
        <v>47</v>
      </c>
      <c r="D25" s="18" t="s">
        <v>48</v>
      </c>
      <c r="E25" s="12" t="str">
        <f t="shared" ca="1" si="4"/>
        <v>完了</v>
      </c>
      <c r="F25" s="4">
        <v>43103</v>
      </c>
      <c r="G25" s="4">
        <v>43112</v>
      </c>
      <c r="H25" s="19">
        <v>3</v>
      </c>
      <c r="I25" s="19">
        <v>2</v>
      </c>
      <c r="J25" s="12">
        <f t="shared" ca="1" si="3"/>
        <v>0</v>
      </c>
      <c r="K25" s="22">
        <v>3</v>
      </c>
      <c r="L25" s="22">
        <v>1</v>
      </c>
      <c r="M25" s="22">
        <v>1</v>
      </c>
      <c r="N25" s="22">
        <v>1</v>
      </c>
      <c r="O25" s="22">
        <v>0</v>
      </c>
      <c r="P25" s="22">
        <v>0</v>
      </c>
      <c r="Q25" s="22">
        <v>0</v>
      </c>
    </row>
    <row r="26" spans="1:24">
      <c r="A26" s="16">
        <v>22</v>
      </c>
      <c r="B26" s="83" t="s">
        <v>144</v>
      </c>
      <c r="C26" s="18"/>
      <c r="D26" s="18"/>
      <c r="E26" s="12"/>
      <c r="F26" s="4"/>
      <c r="G26" s="4"/>
      <c r="H26" s="19"/>
      <c r="I26" s="19"/>
      <c r="J26" s="12" t="str">
        <f t="shared" ca="1" si="3"/>
        <v/>
      </c>
      <c r="K26" s="22"/>
      <c r="L26" s="22"/>
      <c r="M26" s="22"/>
      <c r="N26" s="22"/>
      <c r="O26" s="22"/>
      <c r="P26" s="22"/>
      <c r="Q26" s="22"/>
      <c r="S26" s="11" t="s">
        <v>47</v>
      </c>
      <c r="T26" s="10">
        <f>SUMIF($C$5:$C$50,S26,$H$5:$H$50)</f>
        <v>28</v>
      </c>
      <c r="U26" s="10">
        <f ca="1">SUMIF($C$5:$C$69,S26,$J$5:$J$69)</f>
        <v>0</v>
      </c>
      <c r="V26" s="10">
        <f ca="1">T26-U26</f>
        <v>28</v>
      </c>
      <c r="W26" s="14">
        <v>0</v>
      </c>
      <c r="X26" s="15">
        <f ca="1">IF(W26&gt;U26,0,U26-W26)</f>
        <v>0</v>
      </c>
    </row>
    <row r="27" spans="1:24">
      <c r="A27" s="16">
        <v>23</v>
      </c>
      <c r="B27" s="17" t="s">
        <v>71</v>
      </c>
      <c r="C27" s="18" t="s">
        <v>92</v>
      </c>
      <c r="D27" s="18" t="s">
        <v>48</v>
      </c>
      <c r="E27" s="12" t="str">
        <f>IF(ISBLANK($B27),"",IF(ISBLANK($G27),"未着手",IF($J27=0,"完了","作業中")))</f>
        <v>未着手</v>
      </c>
      <c r="F27" s="4">
        <v>43103</v>
      </c>
      <c r="G27" s="4"/>
      <c r="H27" s="19">
        <v>3</v>
      </c>
      <c r="I27" s="19"/>
      <c r="J27" s="12">
        <f t="shared" ca="1" si="3"/>
        <v>3</v>
      </c>
      <c r="K27" s="22">
        <v>3</v>
      </c>
      <c r="L27" s="22">
        <v>3</v>
      </c>
      <c r="M27" s="22">
        <v>3</v>
      </c>
      <c r="N27" s="22">
        <v>3</v>
      </c>
      <c r="O27" s="22">
        <v>3</v>
      </c>
      <c r="P27" s="22">
        <v>3</v>
      </c>
      <c r="Q27" s="22">
        <v>3</v>
      </c>
      <c r="S27" s="11" t="s">
        <v>61</v>
      </c>
      <c r="T27" s="10">
        <f>SUMIF($C$5:$C$50,S27,$H$5:$H$50)</f>
        <v>20</v>
      </c>
      <c r="U27" s="10">
        <f ca="1">SUMIF($C$5:$C$69,S27,$J$5:$J$69)</f>
        <v>7</v>
      </c>
      <c r="V27" s="10">
        <f ca="1">T27-U27</f>
        <v>13</v>
      </c>
      <c r="W27" s="14">
        <v>0</v>
      </c>
      <c r="X27" s="15">
        <f ca="1">IF(W27&gt;U27,0,U27-W27)</f>
        <v>7</v>
      </c>
    </row>
    <row r="28" spans="1:24">
      <c r="A28" s="16">
        <v>24</v>
      </c>
      <c r="B28" s="17" t="s">
        <v>73</v>
      </c>
      <c r="C28" s="18" t="s">
        <v>92</v>
      </c>
      <c r="D28" s="18" t="s">
        <v>48</v>
      </c>
      <c r="E28" s="12" t="str">
        <f>IF(ISBLANK($B28),"",IF(ISBLANK($G28),"未着手",IF($J28=0,"完了","作業中")))</f>
        <v>未着手</v>
      </c>
      <c r="F28" s="4">
        <v>43103</v>
      </c>
      <c r="G28" s="4"/>
      <c r="H28" s="19">
        <v>3</v>
      </c>
      <c r="I28" s="19"/>
      <c r="J28" s="12">
        <f t="shared" ca="1" si="3"/>
        <v>3</v>
      </c>
      <c r="K28" s="22">
        <v>3</v>
      </c>
      <c r="L28" s="22">
        <v>3</v>
      </c>
      <c r="M28" s="22">
        <v>3</v>
      </c>
      <c r="N28" s="22">
        <v>3</v>
      </c>
      <c r="O28" s="22">
        <v>3</v>
      </c>
      <c r="P28" s="22">
        <v>3</v>
      </c>
      <c r="Q28" s="22">
        <v>3</v>
      </c>
      <c r="S28" s="11" t="s">
        <v>64</v>
      </c>
      <c r="T28" s="10">
        <f>SUMIF($C$5:$C$50,S28,$H$5:$H$50)</f>
        <v>2</v>
      </c>
      <c r="U28" s="10">
        <f ca="1">SUMIF($C$5:$C$69,S28,$J$5:$J$69)</f>
        <v>0</v>
      </c>
      <c r="V28" s="10">
        <f t="shared" ref="V28" ca="1" si="5">T28-U28</f>
        <v>2</v>
      </c>
      <c r="W28" s="14">
        <v>0</v>
      </c>
      <c r="X28" s="15">
        <f t="shared" ref="X28" ca="1" si="6">IF(W28&gt;U28,0,U28-W28)</f>
        <v>0</v>
      </c>
    </row>
    <row r="29" spans="1:24">
      <c r="A29" s="16">
        <v>25</v>
      </c>
      <c r="B29" s="17" t="s">
        <v>74</v>
      </c>
      <c r="C29" s="18" t="s">
        <v>92</v>
      </c>
      <c r="D29" s="18" t="s">
        <v>48</v>
      </c>
      <c r="E29" s="12" t="str">
        <f>IF(ISBLANK($B29),"",IF(ISBLANK($G29),"未着手",IF($J29=0,"完了","作業中")))</f>
        <v>未着手</v>
      </c>
      <c r="F29" s="4">
        <v>42739</v>
      </c>
      <c r="G29" s="4"/>
      <c r="H29" s="19">
        <v>6</v>
      </c>
      <c r="I29" s="19"/>
      <c r="J29" s="12">
        <f t="shared" ca="1" si="3"/>
        <v>6</v>
      </c>
      <c r="K29" s="22">
        <v>6</v>
      </c>
      <c r="L29" s="22">
        <v>6</v>
      </c>
      <c r="M29" s="22">
        <v>6</v>
      </c>
      <c r="N29" s="22">
        <v>6</v>
      </c>
      <c r="O29" s="22">
        <v>6</v>
      </c>
      <c r="P29" s="22">
        <v>6</v>
      </c>
      <c r="Q29" s="22">
        <v>6</v>
      </c>
    </row>
    <row r="30" spans="1:24">
      <c r="A30" s="16">
        <v>26</v>
      </c>
      <c r="B30" s="17" t="s">
        <v>75</v>
      </c>
      <c r="C30" s="18" t="s">
        <v>92</v>
      </c>
      <c r="D30" s="18" t="s">
        <v>48</v>
      </c>
      <c r="E30" s="12" t="str">
        <f>IF(ISBLANK($B30),"",IF(ISBLANK($G30),"未着手",IF($J30=0,"完了","作業中")))</f>
        <v>未着手</v>
      </c>
      <c r="F30" s="4">
        <v>42740</v>
      </c>
      <c r="G30" s="4"/>
      <c r="H30" s="19">
        <v>1</v>
      </c>
      <c r="I30" s="19"/>
      <c r="J30" s="12">
        <f t="shared" ca="1" si="3"/>
        <v>1</v>
      </c>
      <c r="K30" s="22">
        <v>1</v>
      </c>
      <c r="L30" s="22">
        <v>1</v>
      </c>
      <c r="M30" s="22">
        <v>1</v>
      </c>
      <c r="N30" s="22">
        <v>1</v>
      </c>
      <c r="O30" s="22">
        <v>1</v>
      </c>
      <c r="P30" s="22">
        <v>1</v>
      </c>
      <c r="Q30" s="22">
        <v>1</v>
      </c>
    </row>
    <row r="31" spans="1:24">
      <c r="A31" s="16">
        <v>27</v>
      </c>
      <c r="B31" s="17" t="s">
        <v>76</v>
      </c>
      <c r="C31" s="18" t="s">
        <v>92</v>
      </c>
      <c r="D31" s="18" t="s">
        <v>48</v>
      </c>
      <c r="E31" s="12" t="str">
        <f>IF(ISBLANK($B31),"",IF(ISBLANK($G31),"未着手",IF($J31=0,"完了","作業中")))</f>
        <v>未着手</v>
      </c>
      <c r="F31" s="4">
        <v>42740</v>
      </c>
      <c r="G31" s="4"/>
      <c r="H31" s="19">
        <v>1</v>
      </c>
      <c r="I31" s="19"/>
      <c r="J31" s="12">
        <f t="shared" ca="1" si="3"/>
        <v>1</v>
      </c>
      <c r="K31" s="22">
        <v>1</v>
      </c>
      <c r="L31" s="22">
        <v>1</v>
      </c>
      <c r="M31" s="22">
        <v>1</v>
      </c>
      <c r="N31" s="22">
        <v>1</v>
      </c>
      <c r="O31" s="22">
        <v>1</v>
      </c>
      <c r="P31" s="22">
        <v>1</v>
      </c>
      <c r="Q31" s="22">
        <v>1</v>
      </c>
    </row>
    <row r="32" spans="1:24">
      <c r="A32" s="16">
        <v>28</v>
      </c>
      <c r="B32" s="82" t="s">
        <v>162</v>
      </c>
      <c r="C32" s="18"/>
      <c r="D32" s="18"/>
      <c r="E32" s="12"/>
      <c r="F32" s="4"/>
      <c r="G32" s="4"/>
      <c r="H32" s="19"/>
      <c r="I32" s="19"/>
      <c r="J32" s="12" t="str">
        <f t="shared" ca="1" si="3"/>
        <v/>
      </c>
      <c r="K32" s="22"/>
      <c r="L32" s="22"/>
      <c r="M32" s="22"/>
      <c r="N32" s="22"/>
      <c r="O32" s="22"/>
      <c r="P32" s="22"/>
      <c r="Q32" s="22"/>
    </row>
    <row r="33" spans="1:24">
      <c r="A33" s="16">
        <v>29</v>
      </c>
      <c r="B33" s="17" t="s">
        <v>146</v>
      </c>
      <c r="C33" s="18" t="s">
        <v>92</v>
      </c>
      <c r="D33" s="18" t="s">
        <v>48</v>
      </c>
      <c r="E33" s="12" t="str">
        <f>IF(ISBLANK($B33),"",IF(ISBLANK($G33),"未着手",IF($J33=0,"完了","作業中")))</f>
        <v>未着手</v>
      </c>
      <c r="F33" s="4">
        <v>43100</v>
      </c>
      <c r="G33" s="4"/>
      <c r="H33" s="19">
        <v>4</v>
      </c>
      <c r="I33" s="19"/>
      <c r="J33" s="12">
        <f t="shared" ca="1" si="3"/>
        <v>4</v>
      </c>
      <c r="K33" s="22">
        <v>4</v>
      </c>
      <c r="L33" s="22">
        <v>4</v>
      </c>
      <c r="M33" s="22">
        <v>4</v>
      </c>
      <c r="N33" s="22">
        <v>4</v>
      </c>
      <c r="O33" s="22">
        <v>4</v>
      </c>
      <c r="P33" s="22">
        <v>4</v>
      </c>
      <c r="Q33" s="22">
        <v>4</v>
      </c>
    </row>
    <row r="34" spans="1:24">
      <c r="A34" s="16">
        <v>30</v>
      </c>
      <c r="B34" s="17" t="s">
        <v>79</v>
      </c>
      <c r="C34" s="18" t="s">
        <v>92</v>
      </c>
      <c r="D34" s="18" t="s">
        <v>48</v>
      </c>
      <c r="E34" s="12" t="str">
        <f>IF(ISBLANK($B34),"",IF(ISBLANK($G34),"未着手",IF($J34=0,"完了","作業中")))</f>
        <v>未着手</v>
      </c>
      <c r="F34" s="4">
        <v>42736</v>
      </c>
      <c r="G34" s="4"/>
      <c r="H34" s="19">
        <v>5</v>
      </c>
      <c r="I34" s="19"/>
      <c r="J34" s="12">
        <f t="shared" ca="1" si="3"/>
        <v>5</v>
      </c>
      <c r="K34" s="22">
        <v>5</v>
      </c>
      <c r="L34" s="22">
        <v>5</v>
      </c>
      <c r="M34" s="22">
        <v>5</v>
      </c>
      <c r="N34" s="22">
        <v>5</v>
      </c>
      <c r="O34" s="22">
        <v>5</v>
      </c>
      <c r="P34" s="22">
        <v>5</v>
      </c>
      <c r="Q34" s="22">
        <v>5</v>
      </c>
    </row>
    <row r="35" spans="1:24">
      <c r="A35" s="16">
        <v>31</v>
      </c>
      <c r="B35" s="17" t="s">
        <v>82</v>
      </c>
      <c r="C35" s="18" t="s">
        <v>92</v>
      </c>
      <c r="D35" s="18" t="s">
        <v>48</v>
      </c>
      <c r="E35" s="12" t="str">
        <f>IF(ISBLANK($B35),"",IF(ISBLANK($G35),"未着手",IF($J35=0,"完了","作業中")))</f>
        <v>未着手</v>
      </c>
      <c r="F35" s="4">
        <v>42737</v>
      </c>
      <c r="G35" s="4"/>
      <c r="H35" s="19">
        <v>2</v>
      </c>
      <c r="I35" s="19"/>
      <c r="J35" s="12">
        <f t="shared" ca="1" si="3"/>
        <v>2</v>
      </c>
      <c r="K35" s="22">
        <v>2</v>
      </c>
      <c r="L35" s="22">
        <v>2</v>
      </c>
      <c r="M35" s="22">
        <v>2</v>
      </c>
      <c r="N35" s="22">
        <v>2</v>
      </c>
      <c r="O35" s="22">
        <v>2</v>
      </c>
      <c r="P35" s="22">
        <v>2</v>
      </c>
      <c r="Q35" s="22">
        <v>2</v>
      </c>
    </row>
    <row r="36" spans="1:24">
      <c r="A36" s="16">
        <v>32</v>
      </c>
      <c r="B36" s="83" t="s">
        <v>157</v>
      </c>
      <c r="C36" s="18"/>
      <c r="D36" s="18"/>
      <c r="E36" s="12"/>
      <c r="F36" s="4"/>
      <c r="G36" s="4"/>
      <c r="H36" s="19"/>
      <c r="I36" s="19"/>
      <c r="J36" s="12" t="str">
        <f t="shared" ca="1" si="3"/>
        <v/>
      </c>
      <c r="K36" s="22"/>
      <c r="L36" s="22"/>
      <c r="M36" s="22"/>
      <c r="N36" s="22"/>
      <c r="O36" s="22"/>
      <c r="P36" s="22"/>
      <c r="Q36" s="22"/>
    </row>
    <row r="37" spans="1:24">
      <c r="A37" s="16">
        <v>33</v>
      </c>
      <c r="B37" s="17" t="s">
        <v>155</v>
      </c>
      <c r="C37" s="18" t="s">
        <v>92</v>
      </c>
      <c r="D37" s="18" t="s">
        <v>77</v>
      </c>
      <c r="E37" s="12" t="str">
        <f ca="1">IF(ISBLANK($B37),"",IF(ISBLANK($G37),"未着手",IF($J37=0,"完了","作業中")))</f>
        <v>完了</v>
      </c>
      <c r="F37" s="4">
        <v>43096</v>
      </c>
      <c r="G37" s="4">
        <v>43126</v>
      </c>
      <c r="H37" s="19">
        <v>3</v>
      </c>
      <c r="I37" s="19">
        <v>6</v>
      </c>
      <c r="J37" s="12">
        <f t="shared" ca="1" si="3"/>
        <v>0</v>
      </c>
      <c r="K37" s="22">
        <v>3</v>
      </c>
      <c r="L37" s="22">
        <v>3</v>
      </c>
      <c r="M37" s="22">
        <v>3</v>
      </c>
      <c r="N37" s="22">
        <v>3</v>
      </c>
      <c r="O37" s="22">
        <v>3</v>
      </c>
      <c r="P37" s="22">
        <v>2</v>
      </c>
      <c r="Q37" s="22">
        <v>0</v>
      </c>
      <c r="S37" s="13"/>
      <c r="T37" s="13" t="s">
        <v>7</v>
      </c>
      <c r="U37" s="13" t="s">
        <v>9</v>
      </c>
      <c r="V37" s="13" t="s">
        <v>8</v>
      </c>
      <c r="W37" s="13" t="s">
        <v>19</v>
      </c>
      <c r="X37" s="13" t="s">
        <v>20</v>
      </c>
    </row>
    <row r="38" spans="1:24">
      <c r="A38" s="16">
        <v>34</v>
      </c>
      <c r="B38" s="17" t="s">
        <v>156</v>
      </c>
      <c r="C38" s="18" t="s">
        <v>92</v>
      </c>
      <c r="D38" s="18" t="s">
        <v>77</v>
      </c>
      <c r="E38" s="12" t="str">
        <f ca="1">IF(ISBLANK($B38),"",IF(ISBLANK($G38),"未着手",IF($J38=0,"完了","作業中")))</f>
        <v>作業中</v>
      </c>
      <c r="F38" s="4">
        <v>43098</v>
      </c>
      <c r="G38" s="4">
        <v>43126</v>
      </c>
      <c r="H38" s="19">
        <v>2</v>
      </c>
      <c r="I38" s="19">
        <v>1</v>
      </c>
      <c r="J38" s="12">
        <f t="shared" ca="1" si="3"/>
        <v>1</v>
      </c>
      <c r="K38" s="22">
        <v>2</v>
      </c>
      <c r="L38" s="22">
        <v>2</v>
      </c>
      <c r="M38" s="22">
        <v>2</v>
      </c>
      <c r="N38" s="22">
        <v>2</v>
      </c>
      <c r="O38" s="22">
        <v>2</v>
      </c>
      <c r="P38" s="22">
        <v>1</v>
      </c>
      <c r="Q38" s="22">
        <v>1</v>
      </c>
      <c r="S38" s="11" t="s">
        <v>47</v>
      </c>
      <c r="T38" s="10">
        <f t="shared" ref="T38:T43" si="7">SUMIF($C$5:$C$170,S38,$H$5:$H$170)</f>
        <v>54</v>
      </c>
      <c r="U38" s="10">
        <f t="shared" ref="U38:U43" ca="1" si="8">SUMIF($C$5:$C$170,S38,$J$5:$J$170)</f>
        <v>6</v>
      </c>
      <c r="V38" s="10">
        <f ca="1">T38-U38</f>
        <v>48</v>
      </c>
      <c r="W38" s="14">
        <v>0</v>
      </c>
      <c r="X38" s="15">
        <f ca="1">IF(W38&gt;U38,0,U38-W38)</f>
        <v>6</v>
      </c>
    </row>
    <row r="39" spans="1:24">
      <c r="A39" s="16">
        <v>35</v>
      </c>
      <c r="B39" s="17" t="s">
        <v>145</v>
      </c>
      <c r="C39" s="18" t="s">
        <v>92</v>
      </c>
      <c r="D39" s="18" t="s">
        <v>81</v>
      </c>
      <c r="E39" s="12" t="str">
        <f ca="1">IF(ISBLANK($B39),"",IF(ISBLANK($G39),"未着手",IF($J39=0,"完了","作業中")))</f>
        <v>完了</v>
      </c>
      <c r="F39" s="4">
        <v>43094</v>
      </c>
      <c r="G39" s="4">
        <v>43126</v>
      </c>
      <c r="H39" s="19">
        <v>6</v>
      </c>
      <c r="I39" s="19">
        <v>6</v>
      </c>
      <c r="J39" s="12">
        <f t="shared" ca="1" si="3"/>
        <v>0</v>
      </c>
      <c r="K39" s="22">
        <v>6</v>
      </c>
      <c r="L39" s="22">
        <v>6</v>
      </c>
      <c r="M39" s="22">
        <v>6</v>
      </c>
      <c r="N39" s="22">
        <v>6</v>
      </c>
      <c r="O39" s="22">
        <v>6</v>
      </c>
      <c r="P39" s="22">
        <v>3</v>
      </c>
      <c r="Q39" s="22">
        <v>0</v>
      </c>
      <c r="S39" s="11" t="s">
        <v>92</v>
      </c>
      <c r="T39" s="10">
        <f t="shared" si="7"/>
        <v>77</v>
      </c>
      <c r="U39" s="10">
        <f t="shared" ca="1" si="8"/>
        <v>31.5</v>
      </c>
      <c r="V39" s="10">
        <f t="shared" ref="V39:V43" ca="1" si="9">T39-U39</f>
        <v>45.5</v>
      </c>
      <c r="W39" s="14">
        <v>0</v>
      </c>
      <c r="X39" s="15">
        <f t="shared" ref="X39:X43" ca="1" si="10">IF(W39&gt;U39,0,U39-W39)</f>
        <v>31.5</v>
      </c>
    </row>
    <row r="40" spans="1:24">
      <c r="A40" s="16">
        <v>36</v>
      </c>
      <c r="B40" s="82" t="s">
        <v>158</v>
      </c>
      <c r="C40" s="18"/>
      <c r="D40" s="18"/>
      <c r="E40" s="12"/>
      <c r="F40" s="4"/>
      <c r="G40" s="4"/>
      <c r="H40" s="19"/>
      <c r="I40" s="19"/>
      <c r="J40" s="12" t="str">
        <f t="shared" ca="1" si="3"/>
        <v/>
      </c>
      <c r="K40" s="22"/>
      <c r="L40" s="22"/>
      <c r="M40" s="22"/>
      <c r="N40" s="22"/>
      <c r="O40" s="22"/>
      <c r="P40" s="22"/>
      <c r="Q40" s="22"/>
      <c r="S40" s="11" t="s">
        <v>61</v>
      </c>
      <c r="T40" s="10">
        <f t="shared" si="7"/>
        <v>28</v>
      </c>
      <c r="U40" s="10">
        <f t="shared" ca="1" si="8"/>
        <v>7</v>
      </c>
      <c r="V40" s="10">
        <f t="shared" ca="1" si="9"/>
        <v>21</v>
      </c>
      <c r="W40" s="14">
        <v>0</v>
      </c>
      <c r="X40" s="15">
        <f t="shared" ca="1" si="10"/>
        <v>7</v>
      </c>
    </row>
    <row r="41" spans="1:24">
      <c r="A41" s="16">
        <v>37</v>
      </c>
      <c r="B41" s="17" t="s">
        <v>166</v>
      </c>
      <c r="C41" s="18" t="s">
        <v>92</v>
      </c>
      <c r="D41" s="18" t="s">
        <v>77</v>
      </c>
      <c r="E41" s="12" t="str">
        <f ca="1">IF(ISBLANK($B41),"",IF(ISBLANK($G41),"未着手",IF($J41=0,"完了","作業中")))</f>
        <v>作業中</v>
      </c>
      <c r="F41" s="4">
        <v>43094</v>
      </c>
      <c r="G41" s="4">
        <v>43126</v>
      </c>
      <c r="H41" s="19">
        <v>3</v>
      </c>
      <c r="I41" s="19">
        <v>2</v>
      </c>
      <c r="J41" s="12">
        <f t="shared" ca="1" si="3"/>
        <v>1</v>
      </c>
      <c r="K41" s="22">
        <v>3</v>
      </c>
      <c r="L41" s="22">
        <v>3</v>
      </c>
      <c r="M41" s="22">
        <v>3</v>
      </c>
      <c r="N41" s="22">
        <v>3</v>
      </c>
      <c r="O41" s="22">
        <v>3</v>
      </c>
      <c r="P41" s="22">
        <v>3</v>
      </c>
      <c r="Q41" s="22">
        <v>1</v>
      </c>
      <c r="S41" s="11" t="s">
        <v>64</v>
      </c>
      <c r="T41" s="10">
        <f t="shared" si="7"/>
        <v>35</v>
      </c>
      <c r="U41" s="10">
        <f t="shared" ca="1" si="8"/>
        <v>0</v>
      </c>
      <c r="V41" s="10">
        <f t="shared" ca="1" si="9"/>
        <v>35</v>
      </c>
      <c r="W41" s="14">
        <v>0</v>
      </c>
      <c r="X41" s="15">
        <f t="shared" ca="1" si="10"/>
        <v>0</v>
      </c>
    </row>
    <row r="42" spans="1:24">
      <c r="A42" s="16">
        <v>38</v>
      </c>
      <c r="B42" s="17" t="s">
        <v>94</v>
      </c>
      <c r="C42" s="18" t="s">
        <v>92</v>
      </c>
      <c r="D42" s="18" t="s">
        <v>77</v>
      </c>
      <c r="E42" s="12" t="str">
        <f ca="1">IF(ISBLANK($B42),"",IF(ISBLANK($G42),"未着手",IF($J42=0,"完了","作業中")))</f>
        <v>作業中</v>
      </c>
      <c r="F42" s="4">
        <v>43095</v>
      </c>
      <c r="G42" s="4">
        <v>43126</v>
      </c>
      <c r="H42" s="19">
        <v>3</v>
      </c>
      <c r="I42" s="19">
        <v>2</v>
      </c>
      <c r="J42" s="12">
        <f t="shared" ca="1" si="3"/>
        <v>1</v>
      </c>
      <c r="K42" s="22">
        <v>3</v>
      </c>
      <c r="L42" s="22">
        <v>3</v>
      </c>
      <c r="M42" s="22">
        <v>3</v>
      </c>
      <c r="N42" s="22">
        <v>3</v>
      </c>
      <c r="O42" s="22">
        <v>3</v>
      </c>
      <c r="P42" s="22">
        <v>2</v>
      </c>
      <c r="Q42" s="22">
        <v>1</v>
      </c>
      <c r="S42" s="11" t="s">
        <v>63</v>
      </c>
      <c r="T42" s="10">
        <f t="shared" si="7"/>
        <v>47</v>
      </c>
      <c r="U42" s="10">
        <f t="shared" ca="1" si="8"/>
        <v>3</v>
      </c>
      <c r="V42" s="10">
        <f t="shared" ca="1" si="9"/>
        <v>44</v>
      </c>
      <c r="W42" s="14">
        <v>0</v>
      </c>
      <c r="X42" s="15">
        <f t="shared" ca="1" si="10"/>
        <v>3</v>
      </c>
    </row>
    <row r="43" spans="1:24">
      <c r="A43" s="16">
        <v>39</v>
      </c>
      <c r="B43" s="17" t="s">
        <v>95</v>
      </c>
      <c r="C43" s="18" t="s">
        <v>92</v>
      </c>
      <c r="D43" s="18" t="s">
        <v>81</v>
      </c>
      <c r="E43" s="12" t="str">
        <f>IF(ISBLANK($B43),"",IF(ISBLANK($G43),"未着手",IF($J43=0,"完了","作業中")))</f>
        <v>未着手</v>
      </c>
      <c r="F43" s="4">
        <v>43095</v>
      </c>
      <c r="G43" s="4"/>
      <c r="H43" s="19">
        <v>3</v>
      </c>
      <c r="I43" s="19"/>
      <c r="J43" s="12">
        <f t="shared" ca="1" si="3"/>
        <v>3</v>
      </c>
      <c r="K43" s="22">
        <v>3</v>
      </c>
      <c r="L43" s="22">
        <v>3</v>
      </c>
      <c r="M43" s="22">
        <v>3</v>
      </c>
      <c r="N43" s="22">
        <v>3</v>
      </c>
      <c r="O43" s="22">
        <v>3</v>
      </c>
      <c r="P43" s="22">
        <v>3</v>
      </c>
      <c r="Q43" s="22">
        <v>3</v>
      </c>
      <c r="S43" s="11" t="s">
        <v>78</v>
      </c>
      <c r="T43" s="10">
        <f t="shared" si="7"/>
        <v>32</v>
      </c>
      <c r="U43" s="10">
        <f t="shared" ca="1" si="8"/>
        <v>4.5</v>
      </c>
      <c r="V43" s="10">
        <f t="shared" ca="1" si="9"/>
        <v>27.5</v>
      </c>
      <c r="W43" s="14">
        <v>0</v>
      </c>
      <c r="X43" s="15">
        <f t="shared" ca="1" si="10"/>
        <v>4.5</v>
      </c>
    </row>
    <row r="44" spans="1:24">
      <c r="A44" s="16">
        <v>40</v>
      </c>
      <c r="B44" s="17" t="s">
        <v>96</v>
      </c>
      <c r="C44" s="18" t="s">
        <v>92</v>
      </c>
      <c r="D44" s="18" t="s">
        <v>81</v>
      </c>
      <c r="E44" s="12" t="str">
        <f ca="1">IF(ISBLANK($B44),"",IF(ISBLANK($G44),"未着手",IF($J44=0,"完了","作業中")))</f>
        <v>完了</v>
      </c>
      <c r="F44" s="4">
        <v>43096</v>
      </c>
      <c r="G44" s="4">
        <v>43112</v>
      </c>
      <c r="H44" s="19">
        <v>3</v>
      </c>
      <c r="I44" s="19">
        <v>3</v>
      </c>
      <c r="J44" s="12">
        <f t="shared" ca="1" si="3"/>
        <v>0</v>
      </c>
      <c r="K44" s="22">
        <v>3</v>
      </c>
      <c r="L44" s="22">
        <v>0</v>
      </c>
      <c r="M44" s="22">
        <v>0</v>
      </c>
      <c r="N44" s="22">
        <v>0</v>
      </c>
      <c r="O44" s="22">
        <v>0</v>
      </c>
      <c r="P44" s="22">
        <v>0</v>
      </c>
      <c r="Q44" s="22">
        <v>0</v>
      </c>
    </row>
    <row r="45" spans="1:24">
      <c r="A45" s="16">
        <v>41</v>
      </c>
      <c r="B45" s="17" t="s">
        <v>176</v>
      </c>
      <c r="C45" s="18" t="s">
        <v>177</v>
      </c>
      <c r="D45" s="18" t="s">
        <v>178</v>
      </c>
      <c r="E45" s="12" t="str">
        <f ca="1">IF(ISBLANK($B45),"",IF(ISBLANK($G45),"未着手",IF($J45=0,"完了","作業中")))</f>
        <v>完了</v>
      </c>
      <c r="F45" s="4">
        <v>43094</v>
      </c>
      <c r="G45" s="4">
        <v>43126</v>
      </c>
      <c r="H45" s="19">
        <v>2</v>
      </c>
      <c r="I45" s="19">
        <v>2</v>
      </c>
      <c r="J45" s="12">
        <f t="shared" ca="1" si="3"/>
        <v>0</v>
      </c>
      <c r="K45" s="22">
        <v>2</v>
      </c>
      <c r="L45" s="22">
        <v>2</v>
      </c>
      <c r="M45" s="22">
        <v>2</v>
      </c>
      <c r="N45" s="22">
        <v>2</v>
      </c>
      <c r="O45" s="22">
        <v>2</v>
      </c>
      <c r="P45" s="22">
        <v>0</v>
      </c>
      <c r="Q45" s="22">
        <v>0</v>
      </c>
    </row>
    <row r="46" spans="1:24">
      <c r="A46" s="16">
        <v>42</v>
      </c>
      <c r="B46" s="17" t="s">
        <v>87</v>
      </c>
      <c r="C46" s="18" t="s">
        <v>177</v>
      </c>
      <c r="D46" s="18" t="s">
        <v>56</v>
      </c>
      <c r="E46" s="12" t="str">
        <f t="shared" ref="E46:E47" ca="1" si="11">IF(ISBLANK($B46),"",IF(ISBLANK($G46),"未着手",IF($J46=0,"完了","作業中")))</f>
        <v>作業中</v>
      </c>
      <c r="F46" s="4">
        <v>43094</v>
      </c>
      <c r="G46" s="4">
        <v>43126</v>
      </c>
      <c r="H46" s="19">
        <v>3</v>
      </c>
      <c r="I46" s="19">
        <v>2</v>
      </c>
      <c r="J46" s="12">
        <f t="shared" ca="1" si="3"/>
        <v>1</v>
      </c>
      <c r="K46" s="22">
        <v>3</v>
      </c>
      <c r="L46" s="22">
        <v>3</v>
      </c>
      <c r="M46" s="22">
        <v>3</v>
      </c>
      <c r="N46" s="22">
        <v>3</v>
      </c>
      <c r="O46" s="22">
        <v>3</v>
      </c>
      <c r="P46" s="22">
        <v>1</v>
      </c>
      <c r="Q46" s="22">
        <v>1</v>
      </c>
    </row>
    <row r="47" spans="1:24">
      <c r="A47" s="16">
        <v>43</v>
      </c>
      <c r="B47" s="17" t="s">
        <v>93</v>
      </c>
      <c r="C47" s="18" t="s">
        <v>61</v>
      </c>
      <c r="D47" s="18" t="s">
        <v>77</v>
      </c>
      <c r="E47" s="12" t="str">
        <f t="shared" ca="1" si="11"/>
        <v>完了</v>
      </c>
      <c r="F47" s="4">
        <v>43092</v>
      </c>
      <c r="G47" s="4">
        <v>43119</v>
      </c>
      <c r="H47" s="19">
        <v>3</v>
      </c>
      <c r="I47" s="19">
        <v>3</v>
      </c>
      <c r="J47" s="12">
        <f t="shared" ca="1" si="3"/>
        <v>0</v>
      </c>
      <c r="K47" s="22">
        <v>3</v>
      </c>
      <c r="L47" s="22">
        <v>3</v>
      </c>
      <c r="M47" s="22">
        <v>3</v>
      </c>
      <c r="N47" s="22">
        <v>0</v>
      </c>
      <c r="O47" s="22">
        <v>0</v>
      </c>
      <c r="P47" s="22">
        <v>0</v>
      </c>
      <c r="Q47" s="22">
        <v>0</v>
      </c>
    </row>
    <row r="48" spans="1:24">
      <c r="A48" s="16">
        <v>44</v>
      </c>
      <c r="B48" s="17" t="s">
        <v>181</v>
      </c>
      <c r="C48" s="18" t="s">
        <v>177</v>
      </c>
      <c r="D48" s="18" t="s">
        <v>77</v>
      </c>
      <c r="E48" s="12" t="str">
        <f t="shared" ref="E48:E49" ca="1" si="12">IF(ISBLANK($B48),"",IF(ISBLANK($G48),"未着手",IF($J48=0,"完了","作業中")))</f>
        <v>完了</v>
      </c>
      <c r="F48" s="4">
        <v>43096</v>
      </c>
      <c r="G48" s="4">
        <v>43112</v>
      </c>
      <c r="H48" s="19">
        <v>4</v>
      </c>
      <c r="I48" s="80">
        <v>4</v>
      </c>
      <c r="J48" s="12">
        <f t="shared" ca="1" si="3"/>
        <v>0</v>
      </c>
      <c r="K48" s="22">
        <v>4</v>
      </c>
      <c r="L48" s="22">
        <v>0</v>
      </c>
      <c r="M48" s="22">
        <v>0</v>
      </c>
      <c r="N48" s="22">
        <v>0</v>
      </c>
      <c r="O48" s="22">
        <v>0</v>
      </c>
      <c r="P48" s="22">
        <v>0</v>
      </c>
      <c r="Q48" s="22">
        <v>0</v>
      </c>
    </row>
    <row r="49" spans="1:17">
      <c r="A49" s="16">
        <v>45</v>
      </c>
      <c r="B49" s="17" t="s">
        <v>183</v>
      </c>
      <c r="C49" s="18" t="s">
        <v>61</v>
      </c>
      <c r="D49" s="18" t="s">
        <v>184</v>
      </c>
      <c r="E49" s="12" t="str">
        <f t="shared" ca="1" si="12"/>
        <v>完了</v>
      </c>
      <c r="F49" s="4">
        <v>43096</v>
      </c>
      <c r="G49" s="4">
        <v>43119</v>
      </c>
      <c r="H49" s="19">
        <v>2</v>
      </c>
      <c r="I49" s="80">
        <v>2</v>
      </c>
      <c r="J49" s="12">
        <f t="shared" ca="1" si="3"/>
        <v>0</v>
      </c>
      <c r="K49" s="22">
        <v>2</v>
      </c>
      <c r="L49" s="22">
        <v>2</v>
      </c>
      <c r="M49" s="22">
        <v>2</v>
      </c>
      <c r="N49" s="22">
        <v>0</v>
      </c>
      <c r="O49" s="22">
        <v>0</v>
      </c>
      <c r="P49" s="22">
        <v>0</v>
      </c>
      <c r="Q49" s="22">
        <v>0</v>
      </c>
    </row>
    <row r="50" spans="1:17">
      <c r="A50" s="16">
        <v>46</v>
      </c>
      <c r="B50" s="85"/>
      <c r="C50" s="77"/>
      <c r="D50" s="77"/>
      <c r="E50" s="78"/>
      <c r="F50" s="79"/>
      <c r="G50" s="79"/>
      <c r="H50" s="80"/>
      <c r="I50" s="80"/>
      <c r="J50" s="12" t="str">
        <f t="shared" ca="1" si="3"/>
        <v/>
      </c>
      <c r="K50" s="22"/>
      <c r="L50" s="22"/>
      <c r="M50" s="22"/>
      <c r="N50" s="22"/>
      <c r="O50" s="22"/>
      <c r="P50" s="22"/>
      <c r="Q50" s="22"/>
    </row>
    <row r="51" spans="1:17">
      <c r="A51" s="16">
        <v>47</v>
      </c>
      <c r="B51" s="83" t="s">
        <v>215</v>
      </c>
      <c r="C51" s="18"/>
      <c r="D51" s="18"/>
      <c r="E51" s="12"/>
      <c r="F51" s="4"/>
      <c r="G51" s="4"/>
      <c r="H51" s="19"/>
      <c r="I51" s="80"/>
      <c r="J51" s="12" t="str">
        <f t="shared" ca="1" si="3"/>
        <v/>
      </c>
      <c r="K51" s="22"/>
      <c r="L51" s="22"/>
      <c r="M51" s="22"/>
      <c r="N51" s="22"/>
      <c r="O51" s="22"/>
      <c r="P51" s="22"/>
      <c r="Q51" s="22"/>
    </row>
    <row r="52" spans="1:17">
      <c r="A52" s="16">
        <v>48</v>
      </c>
      <c r="B52" s="17" t="s">
        <v>216</v>
      </c>
      <c r="C52" s="18" t="s">
        <v>64</v>
      </c>
      <c r="D52" s="63" t="s">
        <v>56</v>
      </c>
      <c r="E52" s="12" t="str">
        <f t="shared" ref="E52:E69" ca="1" si="13">IF(ISBLANK($B52),"",IF(ISBLANK($G52),"未着手",IF($J52=0,"完了","作業中")))</f>
        <v>完了</v>
      </c>
      <c r="F52" s="4">
        <v>43094</v>
      </c>
      <c r="G52" s="4">
        <v>43094</v>
      </c>
      <c r="H52" s="19">
        <v>1.5</v>
      </c>
      <c r="I52" s="19">
        <v>1.5</v>
      </c>
      <c r="J52" s="12">
        <f t="shared" ca="1" si="3"/>
        <v>0</v>
      </c>
      <c r="K52" s="22">
        <v>1.5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</row>
    <row r="53" spans="1:17">
      <c r="A53" s="16">
        <v>49</v>
      </c>
      <c r="B53" s="17" t="s">
        <v>217</v>
      </c>
      <c r="C53" s="18" t="s">
        <v>64</v>
      </c>
      <c r="D53" s="63" t="s">
        <v>56</v>
      </c>
      <c r="E53" s="12" t="str">
        <f t="shared" ca="1" si="13"/>
        <v>完了</v>
      </c>
      <c r="F53" s="4">
        <v>43094</v>
      </c>
      <c r="G53" s="4">
        <v>43094</v>
      </c>
      <c r="H53" s="19">
        <v>1.5</v>
      </c>
      <c r="I53" s="19">
        <v>1.5</v>
      </c>
      <c r="J53" s="12">
        <f t="shared" ca="1" si="3"/>
        <v>0</v>
      </c>
      <c r="K53" s="22">
        <v>1.5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</row>
    <row r="54" spans="1:17">
      <c r="A54" s="16">
        <v>50</v>
      </c>
      <c r="B54" s="17" t="s">
        <v>218</v>
      </c>
      <c r="C54" s="18" t="s">
        <v>64</v>
      </c>
      <c r="D54" s="63" t="s">
        <v>56</v>
      </c>
      <c r="E54" s="12" t="str">
        <f t="shared" ca="1" si="13"/>
        <v>完了</v>
      </c>
      <c r="F54" s="4">
        <v>43094</v>
      </c>
      <c r="G54" s="4">
        <v>43094</v>
      </c>
      <c r="H54" s="19">
        <v>1.5</v>
      </c>
      <c r="I54" s="19">
        <v>1.5</v>
      </c>
      <c r="J54" s="12">
        <f t="shared" ca="1" si="3"/>
        <v>0</v>
      </c>
      <c r="K54" s="22">
        <v>1.5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</row>
    <row r="55" spans="1:17">
      <c r="A55" s="16">
        <v>51</v>
      </c>
      <c r="B55" s="17" t="s">
        <v>219</v>
      </c>
      <c r="C55" s="18" t="s">
        <v>64</v>
      </c>
      <c r="D55" s="63" t="s">
        <v>56</v>
      </c>
      <c r="E55" s="12" t="str">
        <f t="shared" ca="1" si="13"/>
        <v>完了</v>
      </c>
      <c r="F55" s="4">
        <v>43094</v>
      </c>
      <c r="G55" s="4">
        <v>43094</v>
      </c>
      <c r="H55" s="19">
        <v>1.5</v>
      </c>
      <c r="I55" s="19">
        <v>1.5</v>
      </c>
      <c r="J55" s="12">
        <f t="shared" ca="1" si="3"/>
        <v>0</v>
      </c>
      <c r="K55" s="22">
        <v>1.5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</row>
    <row r="56" spans="1:17">
      <c r="A56" s="16">
        <v>52</v>
      </c>
      <c r="B56" s="17" t="s">
        <v>221</v>
      </c>
      <c r="C56" s="18" t="s">
        <v>64</v>
      </c>
      <c r="D56" s="63" t="s">
        <v>56</v>
      </c>
      <c r="E56" s="12" t="str">
        <f t="shared" ca="1" si="13"/>
        <v>完了</v>
      </c>
      <c r="F56" s="4">
        <v>43095</v>
      </c>
      <c r="G56" s="4">
        <v>43095</v>
      </c>
      <c r="H56" s="19">
        <v>3</v>
      </c>
      <c r="I56" s="19">
        <v>3</v>
      </c>
      <c r="J56" s="12">
        <f t="shared" ca="1" si="3"/>
        <v>0</v>
      </c>
      <c r="K56" s="22">
        <v>3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</row>
    <row r="57" spans="1:17">
      <c r="A57" s="16">
        <v>53</v>
      </c>
      <c r="B57" s="17" t="s">
        <v>222</v>
      </c>
      <c r="C57" s="18" t="s">
        <v>64</v>
      </c>
      <c r="D57" s="63" t="s">
        <v>56</v>
      </c>
      <c r="E57" s="12" t="str">
        <f t="shared" ca="1" si="13"/>
        <v>完了</v>
      </c>
      <c r="F57" s="4">
        <v>43095</v>
      </c>
      <c r="G57" s="4">
        <v>43095</v>
      </c>
      <c r="H57" s="19">
        <v>1</v>
      </c>
      <c r="I57" s="19">
        <v>1</v>
      </c>
      <c r="J57" s="12">
        <f t="shared" ca="1" si="3"/>
        <v>0</v>
      </c>
      <c r="K57" s="22">
        <v>1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</row>
    <row r="58" spans="1:17">
      <c r="A58" s="16">
        <v>54</v>
      </c>
      <c r="B58" s="17" t="s">
        <v>223</v>
      </c>
      <c r="C58" s="18" t="s">
        <v>64</v>
      </c>
      <c r="D58" s="18" t="s">
        <v>67</v>
      </c>
      <c r="E58" s="12" t="str">
        <f t="shared" ca="1" si="13"/>
        <v>完了</v>
      </c>
      <c r="F58" s="4">
        <v>43095</v>
      </c>
      <c r="G58" s="4">
        <v>43095</v>
      </c>
      <c r="H58" s="19">
        <v>1</v>
      </c>
      <c r="I58" s="19">
        <v>1</v>
      </c>
      <c r="J58" s="12">
        <f t="shared" ca="1" si="3"/>
        <v>0</v>
      </c>
      <c r="K58" s="22">
        <v>3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</row>
    <row r="59" spans="1:17">
      <c r="A59" s="16">
        <v>55</v>
      </c>
      <c r="B59" s="17" t="s">
        <v>224</v>
      </c>
      <c r="C59" s="18" t="s">
        <v>64</v>
      </c>
      <c r="D59" s="18" t="s">
        <v>67</v>
      </c>
      <c r="E59" s="12" t="str">
        <f t="shared" ca="1" si="13"/>
        <v>完了</v>
      </c>
      <c r="F59" s="4">
        <v>43096</v>
      </c>
      <c r="G59" s="4">
        <v>43096</v>
      </c>
      <c r="H59" s="19">
        <v>2</v>
      </c>
      <c r="I59" s="19">
        <v>2</v>
      </c>
      <c r="J59" s="12">
        <f t="shared" ca="1" si="3"/>
        <v>0</v>
      </c>
      <c r="K59" s="22">
        <v>2</v>
      </c>
      <c r="L59" s="22">
        <v>0</v>
      </c>
      <c r="M59" s="22">
        <v>0</v>
      </c>
      <c r="N59" s="22">
        <v>0</v>
      </c>
      <c r="O59" s="22">
        <v>0</v>
      </c>
      <c r="P59" s="22">
        <v>0</v>
      </c>
      <c r="Q59" s="22">
        <v>0</v>
      </c>
    </row>
    <row r="60" spans="1:17">
      <c r="A60" s="16">
        <v>56</v>
      </c>
      <c r="B60" s="17" t="s">
        <v>225</v>
      </c>
      <c r="C60" s="18" t="s">
        <v>64</v>
      </c>
      <c r="D60" s="18" t="s">
        <v>67</v>
      </c>
      <c r="E60" s="12" t="str">
        <f t="shared" ca="1" si="13"/>
        <v>完了</v>
      </c>
      <c r="F60" s="4">
        <v>43096</v>
      </c>
      <c r="G60" s="4">
        <v>43096</v>
      </c>
      <c r="H60" s="19">
        <v>4</v>
      </c>
      <c r="I60" s="19">
        <v>4</v>
      </c>
      <c r="J60" s="12">
        <f t="shared" ca="1" si="3"/>
        <v>0</v>
      </c>
      <c r="K60" s="22">
        <v>4</v>
      </c>
      <c r="L60" s="22">
        <v>0</v>
      </c>
      <c r="M60" s="22">
        <v>0</v>
      </c>
      <c r="N60" s="22">
        <v>0</v>
      </c>
      <c r="O60" s="22">
        <v>0</v>
      </c>
      <c r="P60" s="22">
        <v>0</v>
      </c>
      <c r="Q60" s="22">
        <v>0</v>
      </c>
    </row>
    <row r="61" spans="1:17">
      <c r="A61" s="16">
        <v>57</v>
      </c>
      <c r="B61" s="17"/>
      <c r="C61" s="18"/>
      <c r="D61" s="18"/>
      <c r="E61" s="12" t="str">
        <f t="shared" si="13"/>
        <v/>
      </c>
      <c r="F61" s="4"/>
      <c r="G61" s="4"/>
      <c r="H61" s="19"/>
      <c r="I61" s="80"/>
      <c r="J61" s="12" t="str">
        <f t="shared" ca="1" si="3"/>
        <v/>
      </c>
      <c r="K61" s="22"/>
      <c r="L61" s="22"/>
      <c r="M61" s="22"/>
      <c r="N61" s="22"/>
      <c r="O61" s="22"/>
      <c r="P61" s="22"/>
      <c r="Q61" s="22"/>
    </row>
    <row r="62" spans="1:17">
      <c r="A62" s="16">
        <v>58</v>
      </c>
      <c r="B62" s="83" t="s">
        <v>226</v>
      </c>
      <c r="C62" s="18"/>
      <c r="D62" s="18"/>
      <c r="E62" s="12"/>
      <c r="F62" s="4"/>
      <c r="G62" s="4"/>
      <c r="H62" s="19"/>
      <c r="I62" s="80"/>
      <c r="J62" s="12" t="str">
        <f t="shared" ca="1" si="3"/>
        <v/>
      </c>
      <c r="K62" s="22"/>
      <c r="L62" s="22"/>
      <c r="M62" s="22"/>
      <c r="N62" s="22"/>
      <c r="O62" s="22"/>
      <c r="P62" s="22"/>
      <c r="Q62" s="22"/>
    </row>
    <row r="63" spans="1:17">
      <c r="A63" s="16">
        <v>59</v>
      </c>
      <c r="B63" s="17" t="s">
        <v>227</v>
      </c>
      <c r="C63" s="18" t="s">
        <v>64</v>
      </c>
      <c r="D63" s="18" t="s">
        <v>56</v>
      </c>
      <c r="E63" s="12" t="str">
        <f t="shared" ca="1" si="13"/>
        <v>完了</v>
      </c>
      <c r="F63" s="4">
        <v>43097</v>
      </c>
      <c r="G63" s="4">
        <v>43097</v>
      </c>
      <c r="H63" s="19">
        <v>1</v>
      </c>
      <c r="I63" s="80">
        <v>1</v>
      </c>
      <c r="J63" s="12">
        <f t="shared" ca="1" si="3"/>
        <v>0</v>
      </c>
      <c r="K63" s="22">
        <v>1</v>
      </c>
      <c r="L63" s="22">
        <v>0</v>
      </c>
      <c r="M63" s="22">
        <v>0</v>
      </c>
      <c r="N63" s="22">
        <v>0</v>
      </c>
      <c r="O63" s="22">
        <v>0</v>
      </c>
      <c r="P63" s="22">
        <v>0</v>
      </c>
      <c r="Q63" s="22">
        <v>0</v>
      </c>
    </row>
    <row r="64" spans="1:17">
      <c r="A64" s="16">
        <v>60</v>
      </c>
      <c r="B64" s="17" t="s">
        <v>228</v>
      </c>
      <c r="C64" s="18" t="s">
        <v>64</v>
      </c>
      <c r="D64" s="18" t="s">
        <v>56</v>
      </c>
      <c r="E64" s="12" t="str">
        <f t="shared" ca="1" si="13"/>
        <v>完了</v>
      </c>
      <c r="F64" s="4">
        <v>43097</v>
      </c>
      <c r="G64" s="4">
        <v>43119</v>
      </c>
      <c r="H64" s="19">
        <v>4</v>
      </c>
      <c r="I64" s="80">
        <v>4</v>
      </c>
      <c r="J64" s="12">
        <f t="shared" ca="1" si="3"/>
        <v>0</v>
      </c>
      <c r="K64" s="22">
        <v>4</v>
      </c>
      <c r="L64" s="22">
        <v>4</v>
      </c>
      <c r="M64" s="22">
        <v>4</v>
      </c>
      <c r="N64" s="22">
        <v>0</v>
      </c>
      <c r="O64" s="22">
        <v>0</v>
      </c>
      <c r="P64" s="22">
        <v>0</v>
      </c>
      <c r="Q64" s="22">
        <v>0</v>
      </c>
    </row>
    <row r="65" spans="1:17">
      <c r="A65" s="16">
        <v>61</v>
      </c>
      <c r="B65" s="17" t="s">
        <v>229</v>
      </c>
      <c r="C65" s="18" t="s">
        <v>64</v>
      </c>
      <c r="D65" s="18" t="s">
        <v>56</v>
      </c>
      <c r="E65" s="12" t="str">
        <f t="shared" ca="1" si="13"/>
        <v>完了</v>
      </c>
      <c r="F65" s="4">
        <v>43097</v>
      </c>
      <c r="G65" s="4">
        <v>43119</v>
      </c>
      <c r="H65" s="19">
        <v>2</v>
      </c>
      <c r="I65" s="80">
        <v>2</v>
      </c>
      <c r="J65" s="12">
        <f t="shared" ca="1" si="3"/>
        <v>0</v>
      </c>
      <c r="K65" s="22">
        <v>2</v>
      </c>
      <c r="L65" s="22">
        <v>2</v>
      </c>
      <c r="M65" s="22">
        <v>2</v>
      </c>
      <c r="N65" s="22">
        <v>0</v>
      </c>
      <c r="O65" s="22">
        <v>0</v>
      </c>
      <c r="P65" s="22">
        <v>0</v>
      </c>
      <c r="Q65" s="22">
        <v>0</v>
      </c>
    </row>
    <row r="66" spans="1:17">
      <c r="A66" s="16">
        <v>62</v>
      </c>
      <c r="B66" s="17" t="s">
        <v>230</v>
      </c>
      <c r="C66" s="18" t="s">
        <v>64</v>
      </c>
      <c r="D66" s="18" t="s">
        <v>56</v>
      </c>
      <c r="E66" s="12" t="str">
        <f t="shared" ca="1" si="13"/>
        <v>完了</v>
      </c>
      <c r="F66" s="4">
        <v>43098</v>
      </c>
      <c r="G66" s="4">
        <v>43119</v>
      </c>
      <c r="H66" s="19">
        <v>2</v>
      </c>
      <c r="I66" s="80">
        <v>2</v>
      </c>
      <c r="J66" s="12">
        <f t="shared" ca="1" si="3"/>
        <v>0</v>
      </c>
      <c r="K66" s="22">
        <v>2</v>
      </c>
      <c r="L66" s="22">
        <v>2</v>
      </c>
      <c r="M66" s="22">
        <v>2</v>
      </c>
      <c r="N66" s="22">
        <v>0</v>
      </c>
      <c r="O66" s="22">
        <v>0</v>
      </c>
      <c r="P66" s="22">
        <v>0</v>
      </c>
      <c r="Q66" s="22">
        <v>0</v>
      </c>
    </row>
    <row r="67" spans="1:17">
      <c r="A67" s="16">
        <v>63</v>
      </c>
      <c r="B67" s="17" t="s">
        <v>231</v>
      </c>
      <c r="C67" s="18" t="s">
        <v>64</v>
      </c>
      <c r="D67" s="18" t="s">
        <v>56</v>
      </c>
      <c r="E67" s="12" t="str">
        <f t="shared" ca="1" si="13"/>
        <v>完了</v>
      </c>
      <c r="F67" s="4">
        <v>43098</v>
      </c>
      <c r="G67" s="4">
        <v>43119</v>
      </c>
      <c r="H67" s="19">
        <v>2</v>
      </c>
      <c r="I67" s="80">
        <v>2</v>
      </c>
      <c r="J67" s="12">
        <f t="shared" ca="1" si="3"/>
        <v>0</v>
      </c>
      <c r="K67" s="22">
        <v>2</v>
      </c>
      <c r="L67" s="22">
        <v>2</v>
      </c>
      <c r="M67" s="22">
        <v>2</v>
      </c>
      <c r="N67" s="22">
        <v>0</v>
      </c>
      <c r="O67" s="22">
        <v>0</v>
      </c>
      <c r="P67" s="22">
        <v>0</v>
      </c>
      <c r="Q67" s="22">
        <v>0</v>
      </c>
    </row>
    <row r="68" spans="1:17">
      <c r="A68" s="16">
        <v>64</v>
      </c>
      <c r="B68" s="17" t="s">
        <v>232</v>
      </c>
      <c r="C68" s="18" t="s">
        <v>64</v>
      </c>
      <c r="D68" s="18" t="s">
        <v>56</v>
      </c>
      <c r="E68" s="12" t="str">
        <f t="shared" ca="1" si="13"/>
        <v>完了</v>
      </c>
      <c r="F68" s="4">
        <v>43098</v>
      </c>
      <c r="G68" s="4">
        <v>43119</v>
      </c>
      <c r="H68" s="19">
        <v>2</v>
      </c>
      <c r="I68" s="19">
        <v>2</v>
      </c>
      <c r="J68" s="12">
        <f t="shared" ca="1" si="3"/>
        <v>0</v>
      </c>
      <c r="K68" s="22">
        <v>2</v>
      </c>
      <c r="L68" s="22">
        <v>2</v>
      </c>
      <c r="M68" s="22">
        <v>2</v>
      </c>
      <c r="N68" s="22">
        <v>0</v>
      </c>
      <c r="O68" s="22">
        <v>0</v>
      </c>
      <c r="P68" s="22">
        <v>0</v>
      </c>
      <c r="Q68" s="22">
        <v>0</v>
      </c>
    </row>
    <row r="69" spans="1:17">
      <c r="A69" s="16">
        <v>65</v>
      </c>
      <c r="B69" s="17"/>
      <c r="C69" s="18"/>
      <c r="D69" s="18"/>
      <c r="E69" s="12" t="str">
        <f t="shared" si="13"/>
        <v/>
      </c>
      <c r="F69" s="4"/>
      <c r="G69" s="4"/>
      <c r="H69" s="19"/>
      <c r="I69" s="19"/>
      <c r="J69" s="12" t="str">
        <f t="shared" ca="1" si="3"/>
        <v/>
      </c>
      <c r="K69" s="22"/>
      <c r="L69" s="22"/>
      <c r="M69" s="22"/>
      <c r="N69" s="22"/>
      <c r="O69" s="22"/>
      <c r="P69" s="22"/>
      <c r="Q69" s="22"/>
    </row>
    <row r="70" spans="1:17">
      <c r="A70" s="16">
        <v>66</v>
      </c>
      <c r="B70" s="83" t="s">
        <v>270</v>
      </c>
      <c r="C70" s="18"/>
      <c r="D70" s="18"/>
      <c r="E70" s="12"/>
      <c r="F70" s="4"/>
      <c r="G70" s="4"/>
      <c r="H70" s="19"/>
      <c r="I70" s="19"/>
      <c r="J70" s="12" t="str">
        <f t="shared" ref="J70:J102" ca="1" si="14">IF(ISBLANK(K70)=FALSE,OFFSET(J70,0,COUNTA(K70:Q70)),"")</f>
        <v/>
      </c>
      <c r="K70" s="22"/>
      <c r="L70" s="22"/>
      <c r="M70" s="22"/>
      <c r="N70" s="22"/>
      <c r="O70" s="22"/>
      <c r="P70" s="22"/>
      <c r="Q70" s="22"/>
    </row>
    <row r="71" spans="1:17">
      <c r="A71" s="16">
        <v>67</v>
      </c>
      <c r="B71" s="17" t="s">
        <v>260</v>
      </c>
      <c r="C71" s="18" t="s">
        <v>63</v>
      </c>
      <c r="D71" s="18" t="s">
        <v>48</v>
      </c>
      <c r="E71" s="12" t="str">
        <f t="shared" ref="E71:E112" ca="1" si="15">IF(ISBLANK($B71),"",IF(ISBLANK($G71),"未着手",IF($J71=0,"完了","作業中")))</f>
        <v>完了</v>
      </c>
      <c r="F71" s="4">
        <v>43104</v>
      </c>
      <c r="G71" s="4">
        <v>43109</v>
      </c>
      <c r="H71" s="19">
        <v>3</v>
      </c>
      <c r="I71" s="19">
        <v>3</v>
      </c>
      <c r="J71" s="12">
        <f t="shared" ca="1" si="14"/>
        <v>0</v>
      </c>
      <c r="K71" s="22">
        <v>0</v>
      </c>
      <c r="L71" s="22">
        <v>0</v>
      </c>
      <c r="M71" s="22">
        <v>0</v>
      </c>
      <c r="N71" s="22">
        <v>0</v>
      </c>
      <c r="O71" s="22">
        <v>0</v>
      </c>
      <c r="P71" s="22">
        <v>0</v>
      </c>
      <c r="Q71" s="22">
        <v>0</v>
      </c>
    </row>
    <row r="72" spans="1:17">
      <c r="A72" s="16">
        <v>68</v>
      </c>
      <c r="B72" s="17" t="s">
        <v>261</v>
      </c>
      <c r="C72" s="18" t="s">
        <v>63</v>
      </c>
      <c r="D72" s="18" t="s">
        <v>48</v>
      </c>
      <c r="E72" s="12" t="str">
        <f t="shared" ca="1" si="15"/>
        <v>完了</v>
      </c>
      <c r="F72" s="4">
        <v>43105</v>
      </c>
      <c r="G72" s="4">
        <v>43112</v>
      </c>
      <c r="H72" s="19">
        <v>3</v>
      </c>
      <c r="I72" s="19">
        <v>3</v>
      </c>
      <c r="J72" s="12">
        <f t="shared" ca="1" si="14"/>
        <v>0</v>
      </c>
      <c r="K72" s="22">
        <v>3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</row>
    <row r="73" spans="1:17">
      <c r="A73" s="16">
        <v>69</v>
      </c>
      <c r="B73" s="17"/>
      <c r="C73" s="18"/>
      <c r="D73" s="18"/>
      <c r="E73" s="12" t="str">
        <f t="shared" si="15"/>
        <v/>
      </c>
      <c r="F73" s="4"/>
      <c r="G73" s="4"/>
      <c r="H73" s="19"/>
      <c r="I73" s="19"/>
      <c r="J73" s="12" t="str">
        <f t="shared" ca="1" si="14"/>
        <v/>
      </c>
      <c r="K73" s="22"/>
      <c r="L73" s="22"/>
      <c r="M73" s="22"/>
      <c r="N73" s="22"/>
      <c r="O73" s="22"/>
      <c r="P73" s="22"/>
      <c r="Q73" s="22"/>
    </row>
    <row r="74" spans="1:17">
      <c r="A74" s="16">
        <v>70</v>
      </c>
      <c r="B74" s="83" t="s">
        <v>271</v>
      </c>
      <c r="C74" s="18"/>
      <c r="D74" s="18"/>
      <c r="E74" s="12"/>
      <c r="F74" s="4"/>
      <c r="G74" s="4"/>
      <c r="H74" s="19"/>
      <c r="I74" s="19"/>
      <c r="J74" s="12" t="str">
        <f t="shared" ca="1" si="14"/>
        <v/>
      </c>
      <c r="K74" s="22"/>
      <c r="L74" s="22"/>
      <c r="M74" s="22"/>
      <c r="N74" s="22"/>
      <c r="O74" s="22"/>
      <c r="P74" s="22"/>
      <c r="Q74" s="22"/>
    </row>
    <row r="75" spans="1:17">
      <c r="A75" s="16">
        <v>71</v>
      </c>
      <c r="B75" s="17" t="s">
        <v>262</v>
      </c>
      <c r="C75" s="18" t="s">
        <v>63</v>
      </c>
      <c r="D75" s="18" t="s">
        <v>48</v>
      </c>
      <c r="E75" s="12" t="str">
        <f t="shared" ref="E75:E84" ca="1" si="16">IF(ISBLANK($B75),"",IF(ISBLANK($G75),"未着手",IF($J75=0,"完了","作業中")))</f>
        <v>完了</v>
      </c>
      <c r="F75" s="4">
        <v>43105</v>
      </c>
      <c r="G75" s="4">
        <v>43112</v>
      </c>
      <c r="H75" s="19">
        <v>3</v>
      </c>
      <c r="I75" s="19">
        <v>3</v>
      </c>
      <c r="J75" s="12">
        <f t="shared" ca="1" si="14"/>
        <v>0</v>
      </c>
      <c r="K75" s="22">
        <v>3</v>
      </c>
      <c r="L75" s="22">
        <v>3</v>
      </c>
      <c r="M75" s="22">
        <v>0</v>
      </c>
      <c r="N75" s="22">
        <v>0</v>
      </c>
      <c r="O75" s="22">
        <v>0</v>
      </c>
      <c r="P75" s="22">
        <v>0</v>
      </c>
      <c r="Q75" s="22">
        <v>0</v>
      </c>
    </row>
    <row r="76" spans="1:17">
      <c r="A76" s="16">
        <v>72</v>
      </c>
      <c r="B76" s="17" t="s">
        <v>263</v>
      </c>
      <c r="C76" s="18" t="s">
        <v>63</v>
      </c>
      <c r="D76" s="18" t="s">
        <v>48</v>
      </c>
      <c r="E76" s="12" t="str">
        <f t="shared" ca="1" si="16"/>
        <v>完了</v>
      </c>
      <c r="F76" s="4">
        <v>43105</v>
      </c>
      <c r="G76" s="4">
        <v>43112</v>
      </c>
      <c r="H76" s="19">
        <v>3</v>
      </c>
      <c r="I76" s="19">
        <v>3</v>
      </c>
      <c r="J76" s="12">
        <f t="shared" ca="1" si="14"/>
        <v>0</v>
      </c>
      <c r="K76" s="22">
        <v>3</v>
      </c>
      <c r="L76" s="22">
        <v>3</v>
      </c>
      <c r="M76" s="22">
        <v>0</v>
      </c>
      <c r="N76" s="22">
        <v>0</v>
      </c>
      <c r="O76" s="22">
        <v>0</v>
      </c>
      <c r="P76" s="22">
        <v>0</v>
      </c>
      <c r="Q76" s="22">
        <v>0</v>
      </c>
    </row>
    <row r="77" spans="1:17">
      <c r="A77" s="16">
        <v>73</v>
      </c>
      <c r="B77" s="17" t="s">
        <v>264</v>
      </c>
      <c r="C77" s="18" t="s">
        <v>63</v>
      </c>
      <c r="D77" s="18" t="s">
        <v>48</v>
      </c>
      <c r="E77" s="12" t="str">
        <f t="shared" ca="1" si="16"/>
        <v>完了</v>
      </c>
      <c r="F77" s="4">
        <v>43106</v>
      </c>
      <c r="G77" s="4">
        <v>43112</v>
      </c>
      <c r="H77" s="19">
        <v>4</v>
      </c>
      <c r="I77" s="19">
        <v>4</v>
      </c>
      <c r="J77" s="12">
        <f t="shared" ca="1" si="14"/>
        <v>0</v>
      </c>
      <c r="K77" s="22">
        <v>4</v>
      </c>
      <c r="L77" s="22">
        <v>4</v>
      </c>
      <c r="M77" s="22">
        <v>0</v>
      </c>
      <c r="N77" s="22">
        <v>0</v>
      </c>
      <c r="O77" s="22">
        <v>0</v>
      </c>
      <c r="P77" s="22">
        <v>0</v>
      </c>
      <c r="Q77" s="22">
        <v>0</v>
      </c>
    </row>
    <row r="78" spans="1:17">
      <c r="A78" s="16">
        <v>74</v>
      </c>
      <c r="B78" s="17" t="s">
        <v>265</v>
      </c>
      <c r="C78" s="18" t="s">
        <v>63</v>
      </c>
      <c r="D78" s="18" t="s">
        <v>48</v>
      </c>
      <c r="E78" s="12" t="str">
        <f t="shared" ca="1" si="16"/>
        <v>完了</v>
      </c>
      <c r="F78" s="4">
        <v>43106</v>
      </c>
      <c r="G78" s="4">
        <v>43112</v>
      </c>
      <c r="H78" s="19">
        <v>3</v>
      </c>
      <c r="I78" s="19">
        <v>3</v>
      </c>
      <c r="J78" s="12">
        <f ca="1">IF(ISBLANK(K78)=FALSE,OFFSET(J78,0,COUNTA(K78:Q78)),"")</f>
        <v>0</v>
      </c>
      <c r="K78" s="22">
        <v>3</v>
      </c>
      <c r="L78" s="22">
        <v>3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</row>
    <row r="79" spans="1:17">
      <c r="A79" s="16">
        <v>75</v>
      </c>
      <c r="B79" s="17"/>
      <c r="C79" s="18"/>
      <c r="D79" s="18"/>
      <c r="E79" s="12" t="str">
        <f t="shared" si="16"/>
        <v/>
      </c>
      <c r="F79" s="4"/>
      <c r="G79" s="4"/>
      <c r="H79" s="19"/>
      <c r="I79" s="19"/>
      <c r="J79" s="12" t="str">
        <f t="shared" ca="1" si="14"/>
        <v/>
      </c>
      <c r="K79" s="22"/>
      <c r="L79" s="22"/>
      <c r="M79" s="22"/>
      <c r="N79" s="22"/>
      <c r="O79" s="22"/>
      <c r="P79" s="22"/>
      <c r="Q79" s="22"/>
    </row>
    <row r="80" spans="1:17">
      <c r="A80" s="16">
        <v>76</v>
      </c>
      <c r="B80" s="17" t="s">
        <v>272</v>
      </c>
      <c r="C80" s="18" t="s">
        <v>92</v>
      </c>
      <c r="D80" s="18" t="s">
        <v>77</v>
      </c>
      <c r="E80" s="12" t="str">
        <f t="shared" ca="1" si="16"/>
        <v>完了</v>
      </c>
      <c r="F80" s="4">
        <v>43092</v>
      </c>
      <c r="G80" s="4">
        <v>43116</v>
      </c>
      <c r="H80" s="19">
        <v>2</v>
      </c>
      <c r="I80" s="19">
        <v>2</v>
      </c>
      <c r="J80" s="12">
        <f t="shared" ca="1" si="14"/>
        <v>0</v>
      </c>
      <c r="K80" s="22">
        <v>2</v>
      </c>
      <c r="L80" s="22">
        <v>2</v>
      </c>
      <c r="M80" s="22">
        <v>0</v>
      </c>
      <c r="N80" s="22">
        <v>0</v>
      </c>
      <c r="O80" s="22">
        <v>0</v>
      </c>
      <c r="P80" s="22">
        <v>0</v>
      </c>
      <c r="Q80" s="22">
        <v>0</v>
      </c>
    </row>
    <row r="81" spans="1:17">
      <c r="A81" s="16">
        <v>77</v>
      </c>
      <c r="B81" s="17" t="s">
        <v>273</v>
      </c>
      <c r="C81" s="18" t="s">
        <v>92</v>
      </c>
      <c r="D81" s="18" t="s">
        <v>77</v>
      </c>
      <c r="E81" s="12" t="str">
        <f t="shared" ca="1" si="16"/>
        <v>完了</v>
      </c>
      <c r="F81" s="4">
        <v>43092</v>
      </c>
      <c r="G81" s="4">
        <v>43119</v>
      </c>
      <c r="H81" s="19">
        <v>2</v>
      </c>
      <c r="I81" s="19">
        <v>2</v>
      </c>
      <c r="J81" s="12">
        <f t="shared" ca="1" si="14"/>
        <v>0</v>
      </c>
      <c r="K81" s="22">
        <v>2</v>
      </c>
      <c r="L81" s="22">
        <v>2</v>
      </c>
      <c r="M81" s="22">
        <v>2</v>
      </c>
      <c r="N81" s="22">
        <v>1</v>
      </c>
      <c r="O81" s="22">
        <v>1</v>
      </c>
      <c r="P81" s="22">
        <v>0</v>
      </c>
      <c r="Q81" s="22">
        <v>0</v>
      </c>
    </row>
    <row r="82" spans="1:17">
      <c r="A82" s="16">
        <v>78</v>
      </c>
      <c r="B82" s="17" t="s">
        <v>274</v>
      </c>
      <c r="C82" s="18" t="s">
        <v>92</v>
      </c>
      <c r="D82" s="18" t="s">
        <v>275</v>
      </c>
      <c r="E82" s="12" t="str">
        <f t="shared" ca="1" si="16"/>
        <v>完了</v>
      </c>
      <c r="F82" s="4">
        <v>43093</v>
      </c>
      <c r="G82" s="4">
        <v>43112</v>
      </c>
      <c r="H82" s="19">
        <v>2</v>
      </c>
      <c r="I82" s="19">
        <v>2</v>
      </c>
      <c r="J82" s="12">
        <f t="shared" ca="1" si="14"/>
        <v>0</v>
      </c>
      <c r="K82" s="22">
        <v>2</v>
      </c>
      <c r="L82" s="22">
        <v>1</v>
      </c>
      <c r="M82" s="22">
        <v>1</v>
      </c>
      <c r="N82" s="22">
        <v>0</v>
      </c>
      <c r="O82" s="22">
        <v>0</v>
      </c>
      <c r="P82" s="22">
        <v>0</v>
      </c>
      <c r="Q82" s="22">
        <v>0</v>
      </c>
    </row>
    <row r="83" spans="1:17">
      <c r="A83" s="16">
        <v>79</v>
      </c>
      <c r="B83" s="17" t="s">
        <v>277</v>
      </c>
      <c r="C83" s="18" t="s">
        <v>92</v>
      </c>
      <c r="D83" s="18" t="s">
        <v>67</v>
      </c>
      <c r="E83" s="12" t="str">
        <f t="shared" ca="1" si="16"/>
        <v>完了</v>
      </c>
      <c r="F83" s="4">
        <v>43095</v>
      </c>
      <c r="G83" s="4">
        <v>43112</v>
      </c>
      <c r="H83" s="19">
        <v>6</v>
      </c>
      <c r="I83" s="19">
        <v>3</v>
      </c>
      <c r="J83" s="12">
        <f t="shared" ca="1" si="14"/>
        <v>0</v>
      </c>
      <c r="K83" s="22">
        <v>6</v>
      </c>
      <c r="L83" s="22">
        <v>3</v>
      </c>
      <c r="M83" s="22">
        <v>2</v>
      </c>
      <c r="N83" s="22">
        <v>0</v>
      </c>
      <c r="O83" s="22">
        <v>0</v>
      </c>
      <c r="P83" s="22">
        <v>0</v>
      </c>
      <c r="Q83" s="22">
        <v>0</v>
      </c>
    </row>
    <row r="84" spans="1:17">
      <c r="A84" s="16">
        <v>80</v>
      </c>
      <c r="B84" s="17" t="s">
        <v>278</v>
      </c>
      <c r="C84" s="18" t="s">
        <v>92</v>
      </c>
      <c r="D84" s="18" t="s">
        <v>77</v>
      </c>
      <c r="E84" s="12" t="str">
        <f t="shared" ca="1" si="16"/>
        <v>完了</v>
      </c>
      <c r="F84" s="4">
        <v>43095</v>
      </c>
      <c r="G84" s="4">
        <v>43112</v>
      </c>
      <c r="H84" s="19">
        <v>2</v>
      </c>
      <c r="I84" s="19">
        <v>2</v>
      </c>
      <c r="J84" s="12">
        <f t="shared" ca="1" si="14"/>
        <v>0</v>
      </c>
      <c r="K84" s="22">
        <v>2</v>
      </c>
      <c r="L84" s="22">
        <v>0</v>
      </c>
      <c r="M84" s="22">
        <v>0</v>
      </c>
      <c r="N84" s="22">
        <v>0</v>
      </c>
      <c r="O84" s="22">
        <v>0</v>
      </c>
      <c r="P84" s="22">
        <v>0</v>
      </c>
      <c r="Q84" s="22">
        <v>0</v>
      </c>
    </row>
    <row r="85" spans="1:17">
      <c r="A85" s="16">
        <v>81</v>
      </c>
      <c r="B85" s="17"/>
      <c r="C85" s="18"/>
      <c r="D85" s="18"/>
      <c r="E85" s="12" t="str">
        <f t="shared" si="15"/>
        <v/>
      </c>
      <c r="F85" s="4"/>
      <c r="G85" s="4"/>
      <c r="H85" s="19"/>
      <c r="I85" s="19"/>
      <c r="J85" s="12" t="str">
        <f t="shared" ca="1" si="14"/>
        <v/>
      </c>
      <c r="K85" s="22"/>
      <c r="L85" s="22"/>
      <c r="M85" s="22"/>
      <c r="N85" s="22"/>
      <c r="O85" s="22"/>
      <c r="P85" s="22"/>
      <c r="Q85" s="22"/>
    </row>
    <row r="86" spans="1:17">
      <c r="A86" s="16">
        <v>82</v>
      </c>
      <c r="B86" s="83" t="s">
        <v>160</v>
      </c>
      <c r="C86" s="77"/>
      <c r="D86" s="77"/>
      <c r="E86" s="78"/>
      <c r="F86" s="79"/>
      <c r="G86" s="79"/>
      <c r="H86" s="80"/>
      <c r="I86" s="19"/>
      <c r="J86" s="12" t="str">
        <f t="shared" ca="1" si="14"/>
        <v/>
      </c>
      <c r="K86" s="22"/>
      <c r="L86" s="22"/>
      <c r="M86" s="22"/>
      <c r="N86" s="22"/>
      <c r="O86" s="22"/>
      <c r="P86" s="22"/>
      <c r="Q86" s="22"/>
    </row>
    <row r="87" spans="1:17">
      <c r="A87" s="16">
        <v>83</v>
      </c>
      <c r="B87" s="17" t="s">
        <v>150</v>
      </c>
      <c r="C87" s="18" t="s">
        <v>66</v>
      </c>
      <c r="D87" s="18" t="s">
        <v>56</v>
      </c>
      <c r="E87" s="12" t="str">
        <f ca="1">IF(ISBLANK($B87),"",IF(ISBLANK($G87),"未着手",IF($J87=0,"完了","作業中")))</f>
        <v>完了</v>
      </c>
      <c r="F87" s="4">
        <v>43094</v>
      </c>
      <c r="G87" s="4">
        <v>43119</v>
      </c>
      <c r="H87" s="19">
        <v>1</v>
      </c>
      <c r="I87" s="19">
        <v>1</v>
      </c>
      <c r="J87" s="12">
        <f t="shared" ca="1" si="14"/>
        <v>0</v>
      </c>
      <c r="K87" s="22">
        <v>1</v>
      </c>
      <c r="L87" s="22">
        <v>1</v>
      </c>
      <c r="M87" s="22">
        <v>1</v>
      </c>
      <c r="N87" s="22">
        <v>0.5</v>
      </c>
      <c r="O87" s="22">
        <v>0</v>
      </c>
      <c r="P87" s="22">
        <v>0</v>
      </c>
      <c r="Q87" s="22">
        <v>0</v>
      </c>
    </row>
    <row r="88" spans="1:17">
      <c r="A88" s="16">
        <v>84</v>
      </c>
      <c r="B88" s="17" t="s">
        <v>147</v>
      </c>
      <c r="C88" s="18" t="s">
        <v>66</v>
      </c>
      <c r="D88" s="18" t="s">
        <v>56</v>
      </c>
      <c r="E88" s="12" t="str">
        <f ca="1">IF(ISBLANK($B88),"",IF(ISBLANK($G88),"未着手",IF($J88=0,"完了","作業中")))</f>
        <v>完了</v>
      </c>
      <c r="F88" s="4">
        <v>43094</v>
      </c>
      <c r="G88" s="4">
        <v>43119</v>
      </c>
      <c r="H88" s="19">
        <v>1</v>
      </c>
      <c r="I88" s="19">
        <v>1</v>
      </c>
      <c r="J88" s="12">
        <f t="shared" ca="1" si="14"/>
        <v>0</v>
      </c>
      <c r="K88" s="22">
        <v>1</v>
      </c>
      <c r="L88" s="22">
        <v>1</v>
      </c>
      <c r="M88" s="22">
        <v>1</v>
      </c>
      <c r="N88" s="22">
        <v>0.5</v>
      </c>
      <c r="O88" s="22">
        <v>0</v>
      </c>
      <c r="P88" s="22">
        <v>0</v>
      </c>
      <c r="Q88" s="22">
        <v>0</v>
      </c>
    </row>
    <row r="89" spans="1:17">
      <c r="A89" s="16">
        <v>85</v>
      </c>
      <c r="B89" s="17" t="s">
        <v>148</v>
      </c>
      <c r="C89" s="18" t="s">
        <v>66</v>
      </c>
      <c r="D89" s="18" t="s">
        <v>56</v>
      </c>
      <c r="E89" s="12" t="str">
        <f t="shared" ref="E89:E92" ca="1" si="17">IF(ISBLANK($B89),"",IF(ISBLANK($G89),"未着手",IF($J89=0,"完了","作業中")))</f>
        <v>作業中</v>
      </c>
      <c r="F89" s="4">
        <v>43094</v>
      </c>
      <c r="G89" s="4">
        <v>43130</v>
      </c>
      <c r="H89" s="19">
        <v>1</v>
      </c>
      <c r="I89" s="19"/>
      <c r="J89" s="12">
        <f t="shared" ca="1" si="14"/>
        <v>1</v>
      </c>
      <c r="K89" s="22">
        <v>1</v>
      </c>
      <c r="L89" s="22">
        <v>1</v>
      </c>
      <c r="M89" s="22">
        <v>1</v>
      </c>
      <c r="N89" s="22">
        <v>1</v>
      </c>
      <c r="O89" s="22">
        <v>1</v>
      </c>
      <c r="P89" s="22">
        <v>1</v>
      </c>
      <c r="Q89" s="22"/>
    </row>
    <row r="90" spans="1:17">
      <c r="A90" s="16">
        <v>86</v>
      </c>
      <c r="B90" s="17" t="s">
        <v>149</v>
      </c>
      <c r="C90" s="18" t="s">
        <v>66</v>
      </c>
      <c r="D90" s="18" t="s">
        <v>48</v>
      </c>
      <c r="E90" s="12" t="str">
        <f t="shared" ca="1" si="17"/>
        <v>作業中</v>
      </c>
      <c r="F90" s="4">
        <v>43103</v>
      </c>
      <c r="G90" s="4">
        <v>43130</v>
      </c>
      <c r="H90" s="19">
        <v>1</v>
      </c>
      <c r="I90" s="19"/>
      <c r="J90" s="12">
        <f t="shared" ca="1" si="14"/>
        <v>1</v>
      </c>
      <c r="K90" s="22">
        <v>1</v>
      </c>
      <c r="L90" s="22">
        <v>1</v>
      </c>
      <c r="M90" s="22">
        <v>1</v>
      </c>
      <c r="N90" s="22">
        <v>1</v>
      </c>
      <c r="O90" s="22">
        <v>1</v>
      </c>
      <c r="P90" s="22">
        <v>1</v>
      </c>
      <c r="Q90" s="22"/>
    </row>
    <row r="91" spans="1:17">
      <c r="A91" s="16">
        <v>87</v>
      </c>
      <c r="B91" s="17" t="s">
        <v>151</v>
      </c>
      <c r="C91" s="18" t="s">
        <v>66</v>
      </c>
      <c r="D91" s="18" t="s">
        <v>48</v>
      </c>
      <c r="E91" s="12" t="str">
        <f t="shared" ca="1" si="17"/>
        <v>作業中</v>
      </c>
      <c r="F91" s="4">
        <v>43103</v>
      </c>
      <c r="G91" s="4">
        <v>43130</v>
      </c>
      <c r="H91" s="19">
        <v>1</v>
      </c>
      <c r="I91" s="19"/>
      <c r="J91" s="12">
        <f t="shared" ca="1" si="14"/>
        <v>1</v>
      </c>
      <c r="K91" s="22">
        <v>1</v>
      </c>
      <c r="L91" s="22">
        <v>1</v>
      </c>
      <c r="M91" s="22">
        <v>1</v>
      </c>
      <c r="N91" s="22">
        <v>1</v>
      </c>
      <c r="O91" s="22">
        <v>1</v>
      </c>
      <c r="P91" s="22">
        <v>1</v>
      </c>
      <c r="Q91" s="22"/>
    </row>
    <row r="92" spans="1:17">
      <c r="A92" s="16">
        <v>88</v>
      </c>
      <c r="B92" s="17" t="s">
        <v>152</v>
      </c>
      <c r="C92" s="18" t="s">
        <v>66</v>
      </c>
      <c r="D92" s="18" t="s">
        <v>48</v>
      </c>
      <c r="E92" s="12" t="str">
        <f t="shared" ca="1" si="17"/>
        <v>作業中</v>
      </c>
      <c r="F92" s="4">
        <v>43103</v>
      </c>
      <c r="G92" s="4">
        <v>43130</v>
      </c>
      <c r="H92" s="19">
        <v>1</v>
      </c>
      <c r="I92" s="19"/>
      <c r="J92" s="12">
        <f t="shared" ca="1" si="14"/>
        <v>1</v>
      </c>
      <c r="K92" s="22">
        <v>1</v>
      </c>
      <c r="L92" s="22">
        <v>1</v>
      </c>
      <c r="M92" s="22">
        <v>1</v>
      </c>
      <c r="N92" s="22">
        <v>1</v>
      </c>
      <c r="O92" s="22">
        <v>1</v>
      </c>
      <c r="P92" s="22">
        <v>1</v>
      </c>
      <c r="Q92" s="22"/>
    </row>
    <row r="93" spans="1:17">
      <c r="A93" s="16">
        <v>89</v>
      </c>
      <c r="B93" s="82" t="s">
        <v>210</v>
      </c>
      <c r="C93" s="18"/>
      <c r="D93" s="18"/>
      <c r="E93" s="12"/>
      <c r="F93" s="4"/>
      <c r="G93" s="4"/>
      <c r="H93" s="19"/>
      <c r="I93" s="19"/>
      <c r="J93" s="12" t="str">
        <f t="shared" ca="1" si="14"/>
        <v/>
      </c>
      <c r="K93" s="22"/>
      <c r="L93" s="22"/>
      <c r="M93" s="22"/>
      <c r="N93" s="22"/>
      <c r="O93" s="22"/>
      <c r="P93" s="22"/>
      <c r="Q93" s="22"/>
    </row>
    <row r="94" spans="1:17">
      <c r="A94" s="16">
        <v>90</v>
      </c>
      <c r="B94" s="17" t="s">
        <v>185</v>
      </c>
      <c r="C94" s="18" t="s">
        <v>78</v>
      </c>
      <c r="D94" s="18" t="s">
        <v>48</v>
      </c>
      <c r="E94" s="12" t="str">
        <f t="shared" ref="E94:E97" ca="1" si="18">IF(ISBLANK($B94),"",IF(ISBLANK($G94),"未着手",IF($J94=0,"完了","作業中")))</f>
        <v>完了</v>
      </c>
      <c r="F94" s="4">
        <v>42738</v>
      </c>
      <c r="G94" s="4">
        <v>43112</v>
      </c>
      <c r="H94" s="19">
        <v>2</v>
      </c>
      <c r="I94" s="19">
        <v>2</v>
      </c>
      <c r="J94" s="12">
        <f t="shared" ca="1" si="14"/>
        <v>0</v>
      </c>
      <c r="K94" s="22">
        <v>2</v>
      </c>
      <c r="L94" s="22">
        <v>1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</row>
    <row r="95" spans="1:17">
      <c r="A95" s="16">
        <v>91</v>
      </c>
      <c r="B95" s="17" t="s">
        <v>186</v>
      </c>
      <c r="C95" s="18" t="s">
        <v>78</v>
      </c>
      <c r="D95" s="18" t="s">
        <v>48</v>
      </c>
      <c r="E95" s="12" t="str">
        <f t="shared" ca="1" si="18"/>
        <v>完了</v>
      </c>
      <c r="F95" s="4">
        <v>42738</v>
      </c>
      <c r="G95" s="4">
        <v>43116</v>
      </c>
      <c r="H95" s="19">
        <v>2</v>
      </c>
      <c r="I95" s="19">
        <v>2</v>
      </c>
      <c r="J95" s="12">
        <f t="shared" ca="1" si="14"/>
        <v>0</v>
      </c>
      <c r="K95" s="22">
        <v>2</v>
      </c>
      <c r="L95" s="22">
        <v>2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</row>
    <row r="96" spans="1:17">
      <c r="A96" s="16">
        <v>92</v>
      </c>
      <c r="B96" s="17" t="s">
        <v>187</v>
      </c>
      <c r="C96" s="18" t="s">
        <v>78</v>
      </c>
      <c r="D96" s="18" t="s">
        <v>48</v>
      </c>
      <c r="E96" s="12" t="str">
        <f t="shared" ca="1" si="18"/>
        <v>完了</v>
      </c>
      <c r="F96" s="4">
        <v>42739</v>
      </c>
      <c r="G96" s="4">
        <v>43116</v>
      </c>
      <c r="H96" s="19">
        <v>2</v>
      </c>
      <c r="I96" s="19">
        <v>2</v>
      </c>
      <c r="J96" s="12">
        <f t="shared" ca="1" si="14"/>
        <v>0</v>
      </c>
      <c r="K96" s="22">
        <v>2</v>
      </c>
      <c r="L96" s="22">
        <v>2</v>
      </c>
      <c r="M96" s="22">
        <v>0</v>
      </c>
      <c r="N96" s="22">
        <v>0</v>
      </c>
      <c r="O96" s="22">
        <v>0</v>
      </c>
      <c r="P96" s="22">
        <v>0</v>
      </c>
      <c r="Q96" s="22">
        <v>0</v>
      </c>
    </row>
    <row r="97" spans="1:17">
      <c r="A97" s="16">
        <v>93</v>
      </c>
      <c r="B97" s="17" t="s">
        <v>188</v>
      </c>
      <c r="C97" s="18" t="s">
        <v>78</v>
      </c>
      <c r="D97" s="18" t="s">
        <v>48</v>
      </c>
      <c r="E97" s="12" t="str">
        <f t="shared" ca="1" si="18"/>
        <v>完了</v>
      </c>
      <c r="F97" s="4">
        <v>42739</v>
      </c>
      <c r="G97" s="4">
        <v>43116</v>
      </c>
      <c r="H97" s="19">
        <v>2</v>
      </c>
      <c r="I97" s="19">
        <v>2</v>
      </c>
      <c r="J97" s="12">
        <f t="shared" ca="1" si="14"/>
        <v>0</v>
      </c>
      <c r="K97" s="22">
        <v>2</v>
      </c>
      <c r="L97" s="22">
        <v>2</v>
      </c>
      <c r="M97" s="22">
        <v>0</v>
      </c>
      <c r="N97" s="22">
        <v>0</v>
      </c>
      <c r="O97" s="22">
        <v>0</v>
      </c>
      <c r="P97" s="22">
        <v>0</v>
      </c>
      <c r="Q97" s="22">
        <v>0</v>
      </c>
    </row>
    <row r="98" spans="1:17">
      <c r="A98" s="16">
        <v>94</v>
      </c>
      <c r="B98" s="17"/>
      <c r="C98" s="18"/>
      <c r="D98" s="18"/>
      <c r="E98" s="12"/>
      <c r="F98" s="4"/>
      <c r="G98" s="4"/>
      <c r="H98" s="19"/>
      <c r="I98" s="19"/>
      <c r="J98" s="12"/>
      <c r="K98" s="22"/>
      <c r="L98" s="22"/>
      <c r="M98" s="22"/>
      <c r="N98" s="22"/>
      <c r="O98" s="22"/>
      <c r="P98" s="22"/>
      <c r="Q98" s="22"/>
    </row>
    <row r="99" spans="1:17">
      <c r="A99" s="16">
        <v>95</v>
      </c>
      <c r="B99" s="17" t="s">
        <v>236</v>
      </c>
      <c r="C99" s="18" t="s">
        <v>78</v>
      </c>
      <c r="D99" s="18" t="s">
        <v>77</v>
      </c>
      <c r="E99" s="12" t="str">
        <f t="shared" ca="1" si="15"/>
        <v>完了</v>
      </c>
      <c r="F99" s="4">
        <v>43096</v>
      </c>
      <c r="G99" s="4">
        <v>43126</v>
      </c>
      <c r="H99" s="19">
        <v>3</v>
      </c>
      <c r="I99" s="19">
        <v>3</v>
      </c>
      <c r="J99" s="12">
        <f t="shared" ca="1" si="14"/>
        <v>0</v>
      </c>
      <c r="K99" s="22">
        <v>3</v>
      </c>
      <c r="L99" s="22">
        <v>3</v>
      </c>
      <c r="M99" s="22">
        <v>3</v>
      </c>
      <c r="N99" s="22">
        <v>3</v>
      </c>
      <c r="O99" s="22">
        <v>3</v>
      </c>
      <c r="P99" s="22">
        <v>0</v>
      </c>
      <c r="Q99" s="22">
        <v>0</v>
      </c>
    </row>
    <row r="100" spans="1:17">
      <c r="A100" s="16">
        <v>96</v>
      </c>
      <c r="B100" s="17"/>
      <c r="C100" s="18"/>
      <c r="D100" s="18"/>
      <c r="E100" s="12"/>
      <c r="F100" s="4"/>
      <c r="G100" s="4"/>
      <c r="H100" s="19"/>
      <c r="I100" s="19"/>
      <c r="J100" s="12"/>
      <c r="K100" s="22"/>
      <c r="L100" s="22"/>
      <c r="M100" s="22"/>
      <c r="N100" s="22"/>
      <c r="O100" s="22"/>
      <c r="P100" s="22"/>
      <c r="Q100" s="22"/>
    </row>
    <row r="101" spans="1:17">
      <c r="A101" s="16">
        <v>97</v>
      </c>
      <c r="B101" s="56" t="s">
        <v>298</v>
      </c>
      <c r="C101" s="51"/>
      <c r="D101" s="51"/>
      <c r="E101" s="52"/>
      <c r="F101" s="53"/>
      <c r="G101" s="53"/>
      <c r="H101" s="54"/>
      <c r="I101" s="54"/>
      <c r="J101" s="52" t="str">
        <f t="shared" ca="1" si="14"/>
        <v/>
      </c>
      <c r="K101" s="55"/>
      <c r="L101" s="55"/>
      <c r="M101" s="55"/>
      <c r="N101" s="55"/>
      <c r="O101" s="55"/>
      <c r="P101" s="55"/>
      <c r="Q101" s="55"/>
    </row>
    <row r="102" spans="1:17">
      <c r="A102" s="16">
        <v>98</v>
      </c>
      <c r="B102" s="17" t="s">
        <v>292</v>
      </c>
      <c r="C102" s="18" t="s">
        <v>293</v>
      </c>
      <c r="D102" s="18" t="s">
        <v>294</v>
      </c>
      <c r="E102" s="12" t="str">
        <f t="shared" ca="1" si="15"/>
        <v>完了</v>
      </c>
      <c r="F102" s="4">
        <v>43109</v>
      </c>
      <c r="G102" s="4">
        <v>43109</v>
      </c>
      <c r="H102" s="19">
        <v>2</v>
      </c>
      <c r="I102" s="19">
        <v>2</v>
      </c>
      <c r="J102" s="12">
        <f t="shared" ca="1" si="14"/>
        <v>0</v>
      </c>
      <c r="K102" s="22">
        <v>0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</row>
    <row r="103" spans="1:17">
      <c r="A103" s="16">
        <v>99</v>
      </c>
      <c r="B103" s="17" t="s">
        <v>299</v>
      </c>
      <c r="C103" s="18" t="s">
        <v>300</v>
      </c>
      <c r="D103" s="18" t="s">
        <v>301</v>
      </c>
      <c r="E103" s="12" t="str">
        <f t="shared" ca="1" si="15"/>
        <v>完了</v>
      </c>
      <c r="F103" s="4">
        <v>43112</v>
      </c>
      <c r="G103" s="4">
        <v>43112</v>
      </c>
      <c r="H103" s="19">
        <v>2</v>
      </c>
      <c r="I103" s="19">
        <v>2</v>
      </c>
      <c r="J103" s="12">
        <f t="shared" ref="J103:J162" ca="1" si="19">IF(ISBLANK(K103)=FALSE,OFFSET(J103,0,COUNTA(K103:Q103)),"")</f>
        <v>0</v>
      </c>
      <c r="K103" s="22">
        <v>2</v>
      </c>
      <c r="L103" s="22">
        <v>2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</row>
    <row r="104" spans="1:17">
      <c r="A104" s="16">
        <v>100</v>
      </c>
      <c r="B104" s="17" t="s">
        <v>295</v>
      </c>
      <c r="C104" s="18" t="s">
        <v>296</v>
      </c>
      <c r="D104" s="18" t="s">
        <v>297</v>
      </c>
      <c r="E104" s="12" t="str">
        <f t="shared" ca="1" si="15"/>
        <v>完了</v>
      </c>
      <c r="F104" s="4">
        <v>43112</v>
      </c>
      <c r="G104" s="4">
        <v>43112</v>
      </c>
      <c r="H104" s="19">
        <v>2</v>
      </c>
      <c r="I104" s="19">
        <v>2</v>
      </c>
      <c r="J104" s="12">
        <f t="shared" ca="1" si="19"/>
        <v>0</v>
      </c>
      <c r="K104" s="22">
        <v>2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</row>
    <row r="105" spans="1:17">
      <c r="A105" s="16">
        <v>101</v>
      </c>
      <c r="B105" s="17" t="s">
        <v>302</v>
      </c>
      <c r="C105" s="18" t="s">
        <v>303</v>
      </c>
      <c r="D105" s="18" t="s">
        <v>89</v>
      </c>
      <c r="E105" s="12" t="str">
        <f t="shared" ca="1" si="15"/>
        <v>完了</v>
      </c>
      <c r="F105" s="4">
        <v>43116</v>
      </c>
      <c r="G105" s="4">
        <v>43116</v>
      </c>
      <c r="H105" s="19">
        <v>2</v>
      </c>
      <c r="I105" s="19">
        <v>2</v>
      </c>
      <c r="J105" s="12">
        <f t="shared" ca="1" si="19"/>
        <v>0</v>
      </c>
      <c r="K105" s="22">
        <v>2</v>
      </c>
      <c r="L105" s="22">
        <v>2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</row>
    <row r="106" spans="1:17">
      <c r="A106" s="16">
        <v>102</v>
      </c>
      <c r="B106" s="17"/>
      <c r="C106" s="18"/>
      <c r="D106" s="18"/>
      <c r="E106" s="12" t="str">
        <f t="shared" si="15"/>
        <v/>
      </c>
      <c r="F106" s="4"/>
      <c r="G106" s="4"/>
      <c r="H106" s="19"/>
      <c r="I106" s="19"/>
      <c r="J106" s="12" t="str">
        <f t="shared" ca="1" si="19"/>
        <v/>
      </c>
      <c r="K106" s="22"/>
      <c r="L106" s="22"/>
      <c r="M106" s="22"/>
      <c r="N106" s="22"/>
      <c r="O106" s="22"/>
      <c r="P106" s="22"/>
      <c r="Q106" s="22"/>
    </row>
    <row r="107" spans="1:17">
      <c r="A107" s="16">
        <v>103</v>
      </c>
      <c r="B107" s="17" t="s">
        <v>103</v>
      </c>
      <c r="C107" s="18" t="s">
        <v>78</v>
      </c>
      <c r="D107" s="18" t="s">
        <v>48</v>
      </c>
      <c r="E107" s="12" t="str">
        <f t="shared" ca="1" si="15"/>
        <v>完了</v>
      </c>
      <c r="F107" s="4">
        <v>43097</v>
      </c>
      <c r="G107" s="4">
        <v>43126</v>
      </c>
      <c r="H107" s="19">
        <v>2</v>
      </c>
      <c r="I107" s="19">
        <v>2</v>
      </c>
      <c r="J107" s="12">
        <f t="shared" ca="1" si="19"/>
        <v>0</v>
      </c>
      <c r="K107" s="22">
        <v>2</v>
      </c>
      <c r="L107" s="22">
        <v>2</v>
      </c>
      <c r="M107" s="22">
        <v>2</v>
      </c>
      <c r="N107" s="22">
        <v>2</v>
      </c>
      <c r="O107" s="22">
        <v>2</v>
      </c>
      <c r="P107" s="22">
        <v>0</v>
      </c>
      <c r="Q107" s="22">
        <v>0</v>
      </c>
    </row>
    <row r="108" spans="1:17">
      <c r="A108" s="16">
        <v>104</v>
      </c>
      <c r="B108" s="17" t="s">
        <v>153</v>
      </c>
      <c r="C108" s="18" t="s">
        <v>78</v>
      </c>
      <c r="D108" s="63" t="s">
        <v>269</v>
      </c>
      <c r="E108" s="12" t="str">
        <f ca="1">IF(ISBLANK($B108),"",IF(ISBLANK($G108),"未着手",IF($J108=0,"完了","作業中")))</f>
        <v>完了</v>
      </c>
      <c r="F108" s="4">
        <v>43095</v>
      </c>
      <c r="G108" s="4">
        <v>43127</v>
      </c>
      <c r="H108" s="19">
        <v>2</v>
      </c>
      <c r="I108" s="19">
        <v>2</v>
      </c>
      <c r="J108" s="12">
        <f t="shared" ca="1" si="19"/>
        <v>0</v>
      </c>
      <c r="K108" s="22">
        <v>2</v>
      </c>
      <c r="L108" s="22">
        <v>2</v>
      </c>
      <c r="M108" s="22">
        <v>2</v>
      </c>
      <c r="N108" s="22">
        <v>2</v>
      </c>
      <c r="O108" s="22">
        <v>2</v>
      </c>
      <c r="P108" s="22">
        <v>2</v>
      </c>
      <c r="Q108" s="22">
        <v>0</v>
      </c>
    </row>
    <row r="109" spans="1:17">
      <c r="A109" s="16">
        <v>105</v>
      </c>
      <c r="B109" s="17" t="s">
        <v>154</v>
      </c>
      <c r="C109" s="18" t="s">
        <v>78</v>
      </c>
      <c r="D109" s="63" t="s">
        <v>50</v>
      </c>
      <c r="E109" s="12" t="str">
        <f ca="1">IF(ISBLANK($B109),"",IF(ISBLANK($G109),"未着手",IF($J109=0,"完了","作業中")))</f>
        <v>完了</v>
      </c>
      <c r="F109" s="4">
        <v>43095</v>
      </c>
      <c r="G109" s="4">
        <v>43127</v>
      </c>
      <c r="H109" s="19">
        <v>2</v>
      </c>
      <c r="I109" s="19">
        <v>2</v>
      </c>
      <c r="J109" s="12">
        <f t="shared" ca="1" si="19"/>
        <v>0</v>
      </c>
      <c r="K109" s="22">
        <v>2</v>
      </c>
      <c r="L109" s="22">
        <v>2</v>
      </c>
      <c r="M109" s="22">
        <v>2</v>
      </c>
      <c r="N109" s="22">
        <v>2</v>
      </c>
      <c r="O109" s="22">
        <v>2</v>
      </c>
      <c r="P109" s="22">
        <v>2</v>
      </c>
      <c r="Q109" s="22">
        <v>0</v>
      </c>
    </row>
    <row r="110" spans="1:17">
      <c r="A110" s="16">
        <v>106</v>
      </c>
      <c r="B110" s="17" t="s">
        <v>356</v>
      </c>
      <c r="C110" s="18" t="s">
        <v>78</v>
      </c>
      <c r="D110" s="63" t="s">
        <v>50</v>
      </c>
      <c r="E110" s="12" t="str">
        <f ca="1">IF(ISBLANK($B110),"",IF(ISBLANK($G110),"未着手",IF($J110=0,"完了","作業中")))</f>
        <v>完了</v>
      </c>
      <c r="F110" s="4">
        <v>43096</v>
      </c>
      <c r="G110" s="4">
        <v>43127</v>
      </c>
      <c r="H110" s="19">
        <v>2</v>
      </c>
      <c r="I110" s="19">
        <v>2</v>
      </c>
      <c r="J110" s="12">
        <f t="shared" ca="1" si="19"/>
        <v>0</v>
      </c>
      <c r="K110" s="22">
        <v>2</v>
      </c>
      <c r="L110" s="22">
        <v>2</v>
      </c>
      <c r="M110" s="22">
        <v>2</v>
      </c>
      <c r="N110" s="22">
        <v>2</v>
      </c>
      <c r="O110" s="22">
        <v>2</v>
      </c>
      <c r="P110" s="22">
        <v>2</v>
      </c>
      <c r="Q110" s="22">
        <v>0</v>
      </c>
    </row>
    <row r="111" spans="1:17">
      <c r="A111" s="16">
        <v>107</v>
      </c>
      <c r="B111" s="17" t="s">
        <v>102</v>
      </c>
      <c r="C111" s="18" t="s">
        <v>78</v>
      </c>
      <c r="D111" s="18" t="s">
        <v>50</v>
      </c>
      <c r="E111" s="12" t="str">
        <f>IF(ISBLANK($B111),"",IF(ISBLANK($G111),"未着手",IF($J111=0,"完了","作業中")))</f>
        <v>未着手</v>
      </c>
      <c r="F111" s="4">
        <v>43096</v>
      </c>
      <c r="G111" s="4"/>
      <c r="H111" s="19">
        <v>1</v>
      </c>
      <c r="I111" s="19"/>
      <c r="J111" s="12">
        <f t="shared" ca="1" si="19"/>
        <v>1</v>
      </c>
      <c r="K111" s="22">
        <v>1</v>
      </c>
      <c r="L111" s="22">
        <v>1</v>
      </c>
      <c r="M111" s="22">
        <v>1</v>
      </c>
      <c r="N111" s="22">
        <v>1</v>
      </c>
      <c r="O111" s="22">
        <v>1</v>
      </c>
      <c r="P111" s="22">
        <v>1</v>
      </c>
      <c r="Q111" s="22">
        <v>1</v>
      </c>
    </row>
    <row r="112" spans="1:17">
      <c r="A112" s="16">
        <v>108</v>
      </c>
      <c r="B112" s="17"/>
      <c r="C112" s="18"/>
      <c r="D112" s="18"/>
      <c r="E112" s="12" t="str">
        <f t="shared" si="15"/>
        <v/>
      </c>
      <c r="F112" s="4"/>
      <c r="G112" s="4"/>
      <c r="H112" s="19"/>
      <c r="I112" s="19"/>
      <c r="J112" s="12" t="str">
        <f t="shared" ca="1" si="19"/>
        <v/>
      </c>
      <c r="K112" s="22"/>
      <c r="L112" s="22"/>
      <c r="M112" s="22"/>
      <c r="N112" s="22"/>
      <c r="O112" s="22"/>
      <c r="P112" s="22"/>
      <c r="Q112" s="22"/>
    </row>
    <row r="113" spans="1:17">
      <c r="A113" s="16">
        <v>109</v>
      </c>
      <c r="B113" s="17" t="s">
        <v>106</v>
      </c>
      <c r="C113" s="18" t="s">
        <v>78</v>
      </c>
      <c r="D113" s="18" t="s">
        <v>48</v>
      </c>
      <c r="E113" s="12" t="str">
        <f>IF(ISBLANK($B113),"",IF(ISBLANK($G113),"未着手",IF($J113=0,"完了","作業中")))</f>
        <v>未着手</v>
      </c>
      <c r="F113" s="4">
        <v>42736</v>
      </c>
      <c r="G113" s="4"/>
      <c r="H113" s="19">
        <v>1</v>
      </c>
      <c r="I113" s="19"/>
      <c r="J113" s="12">
        <f t="shared" ca="1" si="19"/>
        <v>1</v>
      </c>
      <c r="K113" s="22">
        <v>1</v>
      </c>
      <c r="L113" s="22">
        <v>1</v>
      </c>
      <c r="M113" s="22">
        <v>1</v>
      </c>
      <c r="N113" s="22">
        <v>1</v>
      </c>
      <c r="O113" s="22">
        <v>1</v>
      </c>
      <c r="P113" s="22">
        <v>1</v>
      </c>
      <c r="Q113" s="22">
        <v>1</v>
      </c>
    </row>
    <row r="114" spans="1:17">
      <c r="A114" s="16">
        <v>110</v>
      </c>
      <c r="B114" s="17" t="s">
        <v>107</v>
      </c>
      <c r="C114" s="18" t="s">
        <v>78</v>
      </c>
      <c r="D114" s="18" t="s">
        <v>72</v>
      </c>
      <c r="E114" s="12" t="str">
        <f>IF(ISBLANK($B114),"",IF(ISBLANK($G114),"未着手",IF($J114=0,"完了","作業中")))</f>
        <v>未着手</v>
      </c>
      <c r="F114" s="4">
        <v>42736</v>
      </c>
      <c r="G114" s="4"/>
      <c r="H114" s="19">
        <v>1</v>
      </c>
      <c r="I114" s="19"/>
      <c r="J114" s="12">
        <f t="shared" ca="1" si="19"/>
        <v>1</v>
      </c>
      <c r="K114" s="22">
        <v>1</v>
      </c>
      <c r="L114" s="22">
        <v>1</v>
      </c>
      <c r="M114" s="22">
        <v>1</v>
      </c>
      <c r="N114" s="22">
        <v>1</v>
      </c>
      <c r="O114" s="22">
        <v>1</v>
      </c>
      <c r="P114" s="22">
        <v>1</v>
      </c>
      <c r="Q114" s="22">
        <v>1</v>
      </c>
    </row>
    <row r="115" spans="1:17">
      <c r="A115" s="16">
        <v>111</v>
      </c>
      <c r="B115" s="17" t="s">
        <v>108</v>
      </c>
      <c r="C115" s="18" t="s">
        <v>78</v>
      </c>
      <c r="D115" s="18" t="s">
        <v>48</v>
      </c>
      <c r="E115" s="12" t="str">
        <f>IF(ISBLANK($B115),"",IF(ISBLANK($G115),"未着手",IF($J115=0,"完了","作業中")))</f>
        <v>未着手</v>
      </c>
      <c r="F115" s="4">
        <v>42737</v>
      </c>
      <c r="G115" s="4"/>
      <c r="H115" s="19">
        <v>1</v>
      </c>
      <c r="I115" s="19"/>
      <c r="J115" s="12">
        <f t="shared" ca="1" si="19"/>
        <v>1</v>
      </c>
      <c r="K115" s="22">
        <v>1</v>
      </c>
      <c r="L115" s="22">
        <v>1</v>
      </c>
      <c r="M115" s="22">
        <v>1</v>
      </c>
      <c r="N115" s="22">
        <v>1</v>
      </c>
      <c r="O115" s="22">
        <v>1</v>
      </c>
      <c r="P115" s="22">
        <v>1</v>
      </c>
      <c r="Q115" s="22">
        <v>1</v>
      </c>
    </row>
    <row r="116" spans="1:17">
      <c r="A116" s="16">
        <v>112</v>
      </c>
      <c r="B116" s="17" t="s">
        <v>109</v>
      </c>
      <c r="C116" s="18" t="s">
        <v>78</v>
      </c>
      <c r="D116" s="18" t="s">
        <v>48</v>
      </c>
      <c r="E116" s="12" t="str">
        <f ca="1">IF(ISBLANK($B116),"",IF(ISBLANK($G116),"未着手",IF($J116=0,"完了","作業中")))</f>
        <v>作業中</v>
      </c>
      <c r="F116" s="4">
        <v>42737</v>
      </c>
      <c r="G116" s="4">
        <v>43123</v>
      </c>
      <c r="H116" s="19">
        <v>1</v>
      </c>
      <c r="I116" s="19">
        <v>0.5</v>
      </c>
      <c r="J116" s="12">
        <f t="shared" ca="1" si="19"/>
        <v>0.5</v>
      </c>
      <c r="K116" s="22">
        <v>1</v>
      </c>
      <c r="L116" s="22">
        <v>1</v>
      </c>
      <c r="M116" s="22">
        <v>1</v>
      </c>
      <c r="N116" s="22">
        <v>1</v>
      </c>
      <c r="O116" s="22">
        <v>0.5</v>
      </c>
      <c r="P116" s="22">
        <v>0.5</v>
      </c>
      <c r="Q116" s="22">
        <v>0.5</v>
      </c>
    </row>
    <row r="117" spans="1:17">
      <c r="A117" s="16">
        <v>113</v>
      </c>
      <c r="B117" s="17"/>
      <c r="C117" s="18"/>
      <c r="D117" s="18"/>
      <c r="E117" s="12" t="str">
        <f t="shared" ref="E117:E174" si="20">IF(ISBLANK($B117),"",IF(ISBLANK($G117),"未着手",IF($J117=0,"完了","作業中")))</f>
        <v/>
      </c>
      <c r="F117" s="4"/>
      <c r="G117" s="4"/>
      <c r="H117" s="19"/>
      <c r="I117" s="19"/>
      <c r="J117" s="12" t="str">
        <f t="shared" ca="1" si="19"/>
        <v/>
      </c>
      <c r="K117" s="22"/>
      <c r="L117" s="22"/>
      <c r="M117" s="22"/>
      <c r="N117" s="22"/>
      <c r="O117" s="22"/>
      <c r="P117" s="22"/>
      <c r="Q117" s="22"/>
    </row>
    <row r="118" spans="1:17">
      <c r="A118" s="16">
        <v>114</v>
      </c>
      <c r="B118" s="17" t="s">
        <v>304</v>
      </c>
      <c r="C118" s="18" t="s">
        <v>305</v>
      </c>
      <c r="D118" s="18" t="s">
        <v>306</v>
      </c>
      <c r="E118" s="12" t="str">
        <f t="shared" ca="1" si="20"/>
        <v>作業中</v>
      </c>
      <c r="F118" s="4">
        <v>43119</v>
      </c>
      <c r="G118" s="4">
        <v>43119</v>
      </c>
      <c r="H118" s="19">
        <v>2</v>
      </c>
      <c r="I118" s="19">
        <v>1</v>
      </c>
      <c r="J118" s="12">
        <f t="shared" ca="1" si="19"/>
        <v>1</v>
      </c>
      <c r="K118" s="22">
        <v>2</v>
      </c>
      <c r="L118" s="22">
        <v>2</v>
      </c>
      <c r="M118" s="22">
        <v>2</v>
      </c>
      <c r="N118" s="22">
        <v>2</v>
      </c>
      <c r="O118" s="22">
        <v>1</v>
      </c>
      <c r="P118" s="22">
        <v>1</v>
      </c>
      <c r="Q118" s="22">
        <v>1</v>
      </c>
    </row>
    <row r="119" spans="1:17">
      <c r="A119" s="16">
        <v>116</v>
      </c>
      <c r="B119" s="17" t="s">
        <v>308</v>
      </c>
      <c r="C119" s="18" t="s">
        <v>307</v>
      </c>
      <c r="D119" s="18" t="s">
        <v>309</v>
      </c>
      <c r="E119" s="12" t="str">
        <f t="shared" ca="1" si="20"/>
        <v>完了</v>
      </c>
      <c r="F119" s="4">
        <v>43119</v>
      </c>
      <c r="G119" s="4">
        <v>43130</v>
      </c>
      <c r="H119" s="19">
        <v>3</v>
      </c>
      <c r="I119" s="19">
        <v>3</v>
      </c>
      <c r="J119" s="12">
        <f t="shared" ca="1" si="19"/>
        <v>0</v>
      </c>
      <c r="K119" s="22">
        <v>3</v>
      </c>
      <c r="L119" s="22">
        <v>3</v>
      </c>
      <c r="M119" s="22">
        <v>3</v>
      </c>
      <c r="N119" s="22">
        <v>3</v>
      </c>
      <c r="O119" s="22">
        <v>3</v>
      </c>
      <c r="P119" s="22">
        <v>3</v>
      </c>
      <c r="Q119" s="22">
        <v>0</v>
      </c>
    </row>
    <row r="120" spans="1:17">
      <c r="A120" s="16">
        <v>117</v>
      </c>
      <c r="B120" s="17"/>
      <c r="C120" s="18"/>
      <c r="D120" s="18"/>
      <c r="E120" s="12"/>
      <c r="F120" s="4"/>
      <c r="G120" s="4"/>
      <c r="H120" s="19"/>
      <c r="I120" s="19"/>
      <c r="J120" s="12" t="str">
        <f t="shared" ca="1" si="19"/>
        <v/>
      </c>
      <c r="K120" s="22"/>
      <c r="L120" s="22"/>
      <c r="M120" s="22"/>
      <c r="N120" s="22"/>
      <c r="O120" s="22"/>
      <c r="P120" s="22"/>
      <c r="Q120" s="22"/>
    </row>
    <row r="121" spans="1:17">
      <c r="A121" s="16">
        <v>118</v>
      </c>
      <c r="B121" s="56" t="s">
        <v>329</v>
      </c>
      <c r="C121" s="51"/>
      <c r="D121" s="51"/>
      <c r="E121" s="52"/>
      <c r="F121" s="53"/>
      <c r="G121" s="53"/>
      <c r="H121" s="54"/>
      <c r="I121" s="54"/>
      <c r="J121" s="52" t="str">
        <f t="shared" ca="1" si="19"/>
        <v/>
      </c>
      <c r="K121" s="55"/>
      <c r="L121" s="55"/>
      <c r="M121" s="55"/>
      <c r="N121" s="55"/>
      <c r="O121" s="55"/>
      <c r="P121" s="55"/>
      <c r="Q121" s="55"/>
    </row>
    <row r="122" spans="1:17">
      <c r="A122" s="16">
        <v>119</v>
      </c>
      <c r="B122" s="17" t="s">
        <v>311</v>
      </c>
      <c r="C122" s="18" t="s">
        <v>312</v>
      </c>
      <c r="D122" s="18"/>
      <c r="E122" s="12" t="str">
        <f t="shared" ca="1" si="20"/>
        <v>完了</v>
      </c>
      <c r="F122" s="4">
        <v>43123</v>
      </c>
      <c r="G122" s="4">
        <v>43123</v>
      </c>
      <c r="H122" s="19">
        <v>2</v>
      </c>
      <c r="I122" s="19">
        <v>2</v>
      </c>
      <c r="J122" s="12">
        <f t="shared" ca="1" si="19"/>
        <v>0</v>
      </c>
      <c r="K122" s="22">
        <v>2</v>
      </c>
      <c r="L122" s="22">
        <v>2</v>
      </c>
      <c r="M122" s="22">
        <v>2</v>
      </c>
      <c r="N122" s="22">
        <v>2</v>
      </c>
      <c r="O122" s="22">
        <v>0</v>
      </c>
      <c r="P122" s="22">
        <v>0</v>
      </c>
      <c r="Q122" s="22">
        <v>0</v>
      </c>
    </row>
    <row r="123" spans="1:17">
      <c r="A123" s="16">
        <v>120</v>
      </c>
      <c r="B123" s="17" t="s">
        <v>313</v>
      </c>
      <c r="C123" s="18" t="s">
        <v>321</v>
      </c>
      <c r="D123" s="18"/>
      <c r="E123" s="12" t="str">
        <f t="shared" ca="1" si="20"/>
        <v>完了</v>
      </c>
      <c r="F123" s="4">
        <v>43123</v>
      </c>
      <c r="G123" s="4">
        <v>43123</v>
      </c>
      <c r="H123" s="19">
        <v>1</v>
      </c>
      <c r="I123" s="19">
        <v>1</v>
      </c>
      <c r="J123" s="12">
        <f t="shared" ca="1" si="19"/>
        <v>0</v>
      </c>
      <c r="K123" s="22">
        <v>1</v>
      </c>
      <c r="L123" s="22">
        <v>1</v>
      </c>
      <c r="M123" s="22">
        <v>1</v>
      </c>
      <c r="N123" s="22">
        <v>1</v>
      </c>
      <c r="O123" s="22">
        <v>0.1</v>
      </c>
      <c r="P123" s="22">
        <v>0</v>
      </c>
      <c r="Q123" s="22">
        <v>0</v>
      </c>
    </row>
    <row r="124" spans="1:17">
      <c r="A124" s="16">
        <v>121</v>
      </c>
      <c r="B124" s="17" t="s">
        <v>314</v>
      </c>
      <c r="C124" s="18" t="s">
        <v>317</v>
      </c>
      <c r="D124" s="18"/>
      <c r="E124" s="12" t="str">
        <f t="shared" ca="1" si="20"/>
        <v>完了</v>
      </c>
      <c r="F124" s="4">
        <v>43123</v>
      </c>
      <c r="G124" s="4">
        <v>43126</v>
      </c>
      <c r="H124" s="19">
        <v>1</v>
      </c>
      <c r="I124" s="19">
        <v>1</v>
      </c>
      <c r="J124" s="12">
        <f t="shared" ca="1" si="19"/>
        <v>0</v>
      </c>
      <c r="K124" s="22">
        <v>1</v>
      </c>
      <c r="L124" s="22">
        <v>1</v>
      </c>
      <c r="M124" s="22">
        <v>1</v>
      </c>
      <c r="N124" s="22">
        <v>1</v>
      </c>
      <c r="O124" s="22">
        <v>1</v>
      </c>
      <c r="P124" s="22">
        <v>0</v>
      </c>
      <c r="Q124" s="22">
        <v>0</v>
      </c>
    </row>
    <row r="125" spans="1:17">
      <c r="A125" s="16">
        <v>122</v>
      </c>
      <c r="B125" s="17" t="s">
        <v>315</v>
      </c>
      <c r="C125" s="18" t="s">
        <v>320</v>
      </c>
      <c r="D125" s="18"/>
      <c r="E125" s="12" t="str">
        <f t="shared" ca="1" si="20"/>
        <v>完了</v>
      </c>
      <c r="F125" s="4">
        <v>43126</v>
      </c>
      <c r="G125" s="4">
        <v>43126</v>
      </c>
      <c r="H125" s="19">
        <v>1</v>
      </c>
      <c r="I125" s="19">
        <v>1</v>
      </c>
      <c r="J125" s="12">
        <f t="shared" ca="1" si="19"/>
        <v>0</v>
      </c>
      <c r="K125" s="22">
        <v>1</v>
      </c>
      <c r="L125" s="22">
        <v>1</v>
      </c>
      <c r="M125" s="22">
        <v>1</v>
      </c>
      <c r="N125" s="22">
        <v>1</v>
      </c>
      <c r="O125" s="22">
        <v>1</v>
      </c>
      <c r="P125" s="22">
        <v>0.5</v>
      </c>
      <c r="Q125" s="22">
        <v>0</v>
      </c>
    </row>
    <row r="126" spans="1:17">
      <c r="A126" s="16">
        <v>123</v>
      </c>
      <c r="B126" s="17" t="s">
        <v>316</v>
      </c>
      <c r="C126" s="18" t="s">
        <v>312</v>
      </c>
      <c r="D126" s="18"/>
      <c r="E126" s="12" t="str">
        <f t="shared" ca="1" si="20"/>
        <v>完了</v>
      </c>
      <c r="F126" s="4">
        <v>43123</v>
      </c>
      <c r="G126" s="4">
        <v>43123</v>
      </c>
      <c r="H126" s="19">
        <v>2</v>
      </c>
      <c r="I126" s="19">
        <v>2</v>
      </c>
      <c r="J126" s="12">
        <f t="shared" ca="1" si="19"/>
        <v>0</v>
      </c>
      <c r="K126" s="22">
        <v>2</v>
      </c>
      <c r="L126" s="22">
        <v>2</v>
      </c>
      <c r="M126" s="22">
        <v>2</v>
      </c>
      <c r="N126" s="22">
        <v>2</v>
      </c>
      <c r="O126" s="22">
        <v>0</v>
      </c>
      <c r="P126" s="22">
        <v>0</v>
      </c>
      <c r="Q126" s="22">
        <v>0</v>
      </c>
    </row>
    <row r="127" spans="1:17">
      <c r="A127" s="16">
        <v>124</v>
      </c>
      <c r="B127" s="17" t="s">
        <v>319</v>
      </c>
      <c r="C127" s="18" t="s">
        <v>317</v>
      </c>
      <c r="D127" s="18"/>
      <c r="E127" s="12" t="str">
        <f t="shared" ca="1" si="20"/>
        <v>完了</v>
      </c>
      <c r="F127" s="4">
        <v>43123</v>
      </c>
      <c r="G127" s="4">
        <v>43123</v>
      </c>
      <c r="H127" s="19">
        <v>1</v>
      </c>
      <c r="I127" s="19">
        <v>1</v>
      </c>
      <c r="J127" s="12">
        <f t="shared" ca="1" si="19"/>
        <v>0</v>
      </c>
      <c r="K127" s="22">
        <v>1</v>
      </c>
      <c r="L127" s="22">
        <v>1</v>
      </c>
      <c r="M127" s="22">
        <v>1</v>
      </c>
      <c r="N127" s="22">
        <v>1</v>
      </c>
      <c r="O127" s="22">
        <v>0</v>
      </c>
      <c r="P127" s="22">
        <v>0</v>
      </c>
      <c r="Q127" s="22">
        <v>0</v>
      </c>
    </row>
    <row r="128" spans="1:17">
      <c r="A128" s="16">
        <v>125</v>
      </c>
      <c r="B128" s="17" t="s">
        <v>318</v>
      </c>
      <c r="C128" s="18" t="s">
        <v>317</v>
      </c>
      <c r="D128" s="18"/>
      <c r="E128" s="12" t="str">
        <f t="shared" ca="1" si="20"/>
        <v>完了</v>
      </c>
      <c r="F128" s="4">
        <v>43123</v>
      </c>
      <c r="G128" s="4">
        <v>43123</v>
      </c>
      <c r="H128" s="19">
        <v>1</v>
      </c>
      <c r="I128" s="19">
        <v>1</v>
      </c>
      <c r="J128" s="12">
        <f t="shared" ca="1" si="19"/>
        <v>0</v>
      </c>
      <c r="K128" s="22">
        <v>1</v>
      </c>
      <c r="L128" s="22">
        <v>1</v>
      </c>
      <c r="M128" s="22">
        <v>1</v>
      </c>
      <c r="N128" s="22">
        <v>1</v>
      </c>
      <c r="O128" s="22">
        <v>0</v>
      </c>
      <c r="P128" s="22">
        <v>0</v>
      </c>
      <c r="Q128" s="22">
        <v>0</v>
      </c>
    </row>
    <row r="129" spans="1:17">
      <c r="A129" s="16">
        <v>126</v>
      </c>
      <c r="B129" s="17" t="s">
        <v>328</v>
      </c>
      <c r="C129" s="18" t="s">
        <v>317</v>
      </c>
      <c r="D129" s="18"/>
      <c r="E129" s="12" t="str">
        <f t="shared" ca="1" si="20"/>
        <v>完了</v>
      </c>
      <c r="F129" s="4">
        <v>43123</v>
      </c>
      <c r="G129" s="4">
        <v>43126</v>
      </c>
      <c r="H129" s="19">
        <v>1</v>
      </c>
      <c r="I129" s="19">
        <v>1</v>
      </c>
      <c r="J129" s="12">
        <f t="shared" ca="1" si="19"/>
        <v>0</v>
      </c>
      <c r="K129" s="22">
        <v>1</v>
      </c>
      <c r="L129" s="22">
        <v>1</v>
      </c>
      <c r="M129" s="22">
        <v>1</v>
      </c>
      <c r="N129" s="22">
        <v>1</v>
      </c>
      <c r="O129" s="22">
        <v>1</v>
      </c>
      <c r="P129" s="22">
        <v>0</v>
      </c>
      <c r="Q129" s="22">
        <v>0</v>
      </c>
    </row>
    <row r="130" spans="1:17">
      <c r="A130" s="16">
        <v>127</v>
      </c>
      <c r="B130" s="17" t="s">
        <v>322</v>
      </c>
      <c r="C130" s="18" t="s">
        <v>323</v>
      </c>
      <c r="D130" s="18"/>
      <c r="E130" s="12" t="str">
        <f t="shared" ca="1" si="20"/>
        <v>完了</v>
      </c>
      <c r="F130" s="4">
        <v>43123</v>
      </c>
      <c r="G130" s="4">
        <v>43123</v>
      </c>
      <c r="H130" s="19">
        <v>1</v>
      </c>
      <c r="I130" s="19">
        <v>1</v>
      </c>
      <c r="J130" s="12">
        <f t="shared" ca="1" si="19"/>
        <v>0</v>
      </c>
      <c r="K130" s="22">
        <v>1</v>
      </c>
      <c r="L130" s="22">
        <v>1</v>
      </c>
      <c r="M130" s="22">
        <v>1</v>
      </c>
      <c r="N130" s="22">
        <v>1</v>
      </c>
      <c r="O130" s="22">
        <v>0</v>
      </c>
      <c r="P130" s="22">
        <v>0</v>
      </c>
      <c r="Q130" s="22">
        <v>0</v>
      </c>
    </row>
    <row r="131" spans="1:17">
      <c r="A131" s="16">
        <v>128</v>
      </c>
      <c r="B131" s="17" t="s">
        <v>324</v>
      </c>
      <c r="C131" s="18" t="s">
        <v>320</v>
      </c>
      <c r="D131" s="18"/>
      <c r="E131" s="12" t="str">
        <f t="shared" ca="1" si="20"/>
        <v>完了</v>
      </c>
      <c r="F131" s="4">
        <v>43123</v>
      </c>
      <c r="G131" s="4">
        <v>43123</v>
      </c>
      <c r="H131" s="19">
        <v>1</v>
      </c>
      <c r="I131" s="19">
        <v>1</v>
      </c>
      <c r="J131" s="12">
        <f t="shared" ca="1" si="19"/>
        <v>0</v>
      </c>
      <c r="K131" s="22">
        <v>1</v>
      </c>
      <c r="L131" s="22">
        <v>1</v>
      </c>
      <c r="M131" s="22">
        <v>1</v>
      </c>
      <c r="N131" s="22">
        <v>1</v>
      </c>
      <c r="O131" s="22">
        <v>0</v>
      </c>
      <c r="P131" s="22">
        <v>0</v>
      </c>
      <c r="Q131" s="22">
        <v>0</v>
      </c>
    </row>
    <row r="132" spans="1:17">
      <c r="A132" s="16">
        <v>129</v>
      </c>
      <c r="B132" s="17" t="s">
        <v>325</v>
      </c>
      <c r="C132" s="18" t="s">
        <v>321</v>
      </c>
      <c r="D132" s="18"/>
      <c r="E132" s="12" t="str">
        <f t="shared" ca="1" si="20"/>
        <v>完了</v>
      </c>
      <c r="F132" s="4">
        <v>43123</v>
      </c>
      <c r="G132" s="4">
        <v>43123</v>
      </c>
      <c r="H132" s="19">
        <v>1</v>
      </c>
      <c r="I132" s="19">
        <v>1</v>
      </c>
      <c r="J132" s="12">
        <f t="shared" ca="1" si="19"/>
        <v>0</v>
      </c>
      <c r="K132" s="22">
        <v>1</v>
      </c>
      <c r="L132" s="22">
        <v>1</v>
      </c>
      <c r="M132" s="22">
        <v>1</v>
      </c>
      <c r="N132" s="22">
        <v>1</v>
      </c>
      <c r="O132" s="22">
        <v>0.5</v>
      </c>
      <c r="P132" s="22">
        <v>0.5</v>
      </c>
      <c r="Q132" s="22">
        <v>0</v>
      </c>
    </row>
    <row r="133" spans="1:17">
      <c r="A133" s="16">
        <v>130</v>
      </c>
      <c r="B133" s="17" t="s">
        <v>333</v>
      </c>
      <c r="C133" s="18" t="s">
        <v>320</v>
      </c>
      <c r="D133" s="18"/>
      <c r="E133" s="12" t="str">
        <f t="shared" ca="1" si="20"/>
        <v>作業中</v>
      </c>
      <c r="F133" s="4">
        <v>43123</v>
      </c>
      <c r="G133" s="4">
        <v>43123</v>
      </c>
      <c r="H133" s="19">
        <v>2</v>
      </c>
      <c r="I133" s="19">
        <v>1.5</v>
      </c>
      <c r="J133" s="12">
        <f t="shared" ca="1" si="19"/>
        <v>0.5</v>
      </c>
      <c r="K133" s="22">
        <v>2</v>
      </c>
      <c r="L133" s="22">
        <v>2</v>
      </c>
      <c r="M133" s="22">
        <v>2</v>
      </c>
      <c r="N133" s="22">
        <v>2</v>
      </c>
      <c r="O133" s="22">
        <v>1</v>
      </c>
      <c r="P133" s="22">
        <v>0.5</v>
      </c>
      <c r="Q133" s="22">
        <v>0.5</v>
      </c>
    </row>
    <row r="134" spans="1:17">
      <c r="A134" s="16">
        <v>131</v>
      </c>
      <c r="B134" s="17" t="s">
        <v>326</v>
      </c>
      <c r="C134" s="18" t="s">
        <v>321</v>
      </c>
      <c r="D134" s="18"/>
      <c r="E134" s="12" t="str">
        <f t="shared" ca="1" si="20"/>
        <v>完了</v>
      </c>
      <c r="F134" s="4">
        <v>43123</v>
      </c>
      <c r="G134" s="4">
        <v>43123</v>
      </c>
      <c r="H134" s="19">
        <v>2</v>
      </c>
      <c r="I134" s="19">
        <v>2</v>
      </c>
      <c r="J134" s="12">
        <f t="shared" ca="1" si="19"/>
        <v>0</v>
      </c>
      <c r="K134" s="22">
        <v>2</v>
      </c>
      <c r="L134" s="22">
        <v>2</v>
      </c>
      <c r="M134" s="22">
        <v>2</v>
      </c>
      <c r="N134" s="22">
        <v>2</v>
      </c>
      <c r="O134" s="22">
        <v>1</v>
      </c>
      <c r="P134" s="22">
        <v>0</v>
      </c>
      <c r="Q134" s="22">
        <v>0</v>
      </c>
    </row>
    <row r="135" spans="1:17">
      <c r="A135" s="16">
        <v>132</v>
      </c>
      <c r="B135" s="17" t="s">
        <v>327</v>
      </c>
      <c r="C135" s="18" t="s">
        <v>320</v>
      </c>
      <c r="D135" s="18"/>
      <c r="E135" s="12" t="str">
        <f t="shared" ca="1" si="20"/>
        <v>完了</v>
      </c>
      <c r="F135" s="4">
        <v>43123</v>
      </c>
      <c r="G135" s="4">
        <v>43123</v>
      </c>
      <c r="H135" s="19">
        <v>1</v>
      </c>
      <c r="I135" s="19">
        <v>1</v>
      </c>
      <c r="J135" s="12">
        <f t="shared" ca="1" si="19"/>
        <v>0</v>
      </c>
      <c r="K135" s="22">
        <v>1</v>
      </c>
      <c r="L135" s="22">
        <v>1</v>
      </c>
      <c r="M135" s="22">
        <v>1</v>
      </c>
      <c r="N135" s="22">
        <v>1</v>
      </c>
      <c r="O135" s="22">
        <v>0.5</v>
      </c>
      <c r="P135" s="22">
        <v>0</v>
      </c>
      <c r="Q135" s="22">
        <v>0</v>
      </c>
    </row>
    <row r="136" spans="1:17">
      <c r="A136" s="16">
        <v>133</v>
      </c>
      <c r="B136" s="17" t="s">
        <v>336</v>
      </c>
      <c r="C136" s="18" t="s">
        <v>317</v>
      </c>
      <c r="D136" s="18"/>
      <c r="E136" s="12" t="str">
        <f t="shared" ca="1" si="20"/>
        <v>完了</v>
      </c>
      <c r="F136" s="4">
        <v>43126</v>
      </c>
      <c r="G136" s="4">
        <v>43126</v>
      </c>
      <c r="H136" s="19">
        <v>1</v>
      </c>
      <c r="I136" s="19">
        <v>1</v>
      </c>
      <c r="J136" s="12">
        <f t="shared" ca="1" si="19"/>
        <v>0</v>
      </c>
      <c r="K136" s="22">
        <v>1</v>
      </c>
      <c r="L136" s="22">
        <v>1</v>
      </c>
      <c r="M136" s="22">
        <v>1</v>
      </c>
      <c r="N136" s="22">
        <v>1</v>
      </c>
      <c r="O136" s="22">
        <v>1</v>
      </c>
      <c r="P136" s="22">
        <v>0.5</v>
      </c>
      <c r="Q136" s="22">
        <v>0</v>
      </c>
    </row>
    <row r="137" spans="1:17">
      <c r="A137" s="16">
        <v>134</v>
      </c>
      <c r="B137" s="17" t="s">
        <v>330</v>
      </c>
      <c r="C137" s="18" t="s">
        <v>317</v>
      </c>
      <c r="D137" s="18"/>
      <c r="E137" s="12" t="str">
        <f t="shared" ca="1" si="20"/>
        <v>完了</v>
      </c>
      <c r="F137" s="4">
        <v>43126</v>
      </c>
      <c r="G137" s="4">
        <v>43126</v>
      </c>
      <c r="H137" s="19">
        <v>1</v>
      </c>
      <c r="I137" s="19">
        <v>1</v>
      </c>
      <c r="J137" s="12">
        <f t="shared" ca="1" si="19"/>
        <v>0</v>
      </c>
      <c r="K137" s="22">
        <v>1</v>
      </c>
      <c r="L137" s="22">
        <v>1</v>
      </c>
      <c r="M137" s="22">
        <v>1</v>
      </c>
      <c r="N137" s="22">
        <v>1</v>
      </c>
      <c r="O137" s="22">
        <v>1</v>
      </c>
      <c r="P137" s="22">
        <v>0</v>
      </c>
      <c r="Q137" s="22">
        <v>0</v>
      </c>
    </row>
    <row r="138" spans="1:17">
      <c r="A138" s="16">
        <v>135</v>
      </c>
      <c r="B138" s="17" t="s">
        <v>331</v>
      </c>
      <c r="C138" s="18" t="s">
        <v>320</v>
      </c>
      <c r="D138" s="18"/>
      <c r="E138" s="12" t="str">
        <f t="shared" ca="1" si="20"/>
        <v>完了</v>
      </c>
      <c r="F138" s="4">
        <v>43126</v>
      </c>
      <c r="G138" s="4">
        <v>43126</v>
      </c>
      <c r="H138" s="19">
        <v>2</v>
      </c>
      <c r="I138" s="19">
        <v>2</v>
      </c>
      <c r="J138" s="12">
        <f t="shared" ca="1" si="19"/>
        <v>0</v>
      </c>
      <c r="K138" s="22">
        <v>2</v>
      </c>
      <c r="L138" s="22">
        <v>2</v>
      </c>
      <c r="M138" s="22">
        <v>2</v>
      </c>
      <c r="N138" s="22">
        <v>2</v>
      </c>
      <c r="O138" s="22">
        <v>2</v>
      </c>
      <c r="P138" s="22">
        <v>1</v>
      </c>
      <c r="Q138" s="22">
        <v>0</v>
      </c>
    </row>
    <row r="139" spans="1:17">
      <c r="A139" s="16">
        <v>136</v>
      </c>
      <c r="B139" s="17" t="s">
        <v>332</v>
      </c>
      <c r="C139" s="18" t="s">
        <v>320</v>
      </c>
      <c r="D139" s="18"/>
      <c r="E139" s="12" t="str">
        <f t="shared" ca="1" si="20"/>
        <v>完了</v>
      </c>
      <c r="F139" s="4">
        <v>43123</v>
      </c>
      <c r="G139" s="4">
        <v>43123</v>
      </c>
      <c r="H139" s="19">
        <v>2</v>
      </c>
      <c r="I139" s="19">
        <v>2</v>
      </c>
      <c r="J139" s="12">
        <f t="shared" ca="1" si="19"/>
        <v>0</v>
      </c>
      <c r="K139" s="22">
        <v>2</v>
      </c>
      <c r="L139" s="22">
        <v>2</v>
      </c>
      <c r="M139" s="22">
        <v>2</v>
      </c>
      <c r="N139" s="22">
        <v>2</v>
      </c>
      <c r="O139" s="22">
        <v>1</v>
      </c>
      <c r="P139" s="22">
        <v>0</v>
      </c>
      <c r="Q139" s="22">
        <v>0</v>
      </c>
    </row>
    <row r="140" spans="1:17">
      <c r="A140" s="16">
        <v>137</v>
      </c>
      <c r="B140" s="17" t="s">
        <v>334</v>
      </c>
      <c r="C140" s="18" t="s">
        <v>321</v>
      </c>
      <c r="D140" s="18"/>
      <c r="E140" s="12" t="str">
        <f t="shared" ca="1" si="20"/>
        <v>完了</v>
      </c>
      <c r="F140" s="4">
        <v>43123</v>
      </c>
      <c r="G140" s="4">
        <v>43123</v>
      </c>
      <c r="H140" s="19">
        <v>2</v>
      </c>
      <c r="I140" s="19">
        <v>2</v>
      </c>
      <c r="J140" s="12">
        <f t="shared" ca="1" si="19"/>
        <v>0</v>
      </c>
      <c r="K140" s="22">
        <v>2</v>
      </c>
      <c r="L140" s="22">
        <v>2</v>
      </c>
      <c r="M140" s="22">
        <v>2</v>
      </c>
      <c r="N140" s="22">
        <v>2</v>
      </c>
      <c r="O140" s="22">
        <v>1.5</v>
      </c>
      <c r="P140" s="22">
        <v>1</v>
      </c>
      <c r="Q140" s="22">
        <v>0</v>
      </c>
    </row>
    <row r="141" spans="1:17">
      <c r="A141" s="16">
        <v>138</v>
      </c>
      <c r="B141" s="17"/>
      <c r="C141" s="18"/>
      <c r="D141" s="18"/>
      <c r="E141" s="12" t="str">
        <f t="shared" si="20"/>
        <v/>
      </c>
      <c r="F141" s="4"/>
      <c r="G141" s="4"/>
      <c r="H141" s="19"/>
      <c r="I141" s="19"/>
      <c r="J141" s="12" t="str">
        <f t="shared" ca="1" si="19"/>
        <v/>
      </c>
      <c r="K141" s="22"/>
      <c r="L141" s="22"/>
      <c r="M141" s="22"/>
      <c r="N141" s="22"/>
      <c r="O141" s="22"/>
      <c r="P141" s="22"/>
      <c r="Q141" s="22"/>
    </row>
    <row r="142" spans="1:17">
      <c r="A142" s="16">
        <v>139</v>
      </c>
      <c r="B142" s="17" t="s">
        <v>335</v>
      </c>
      <c r="C142" s="18" t="s">
        <v>317</v>
      </c>
      <c r="D142" s="18"/>
      <c r="E142" s="12" t="str">
        <f t="shared" ca="1" si="20"/>
        <v>完了</v>
      </c>
      <c r="F142" s="4">
        <v>43123</v>
      </c>
      <c r="G142" s="4">
        <v>43123</v>
      </c>
      <c r="H142" s="19">
        <v>3</v>
      </c>
      <c r="I142" s="19">
        <v>3</v>
      </c>
      <c r="J142" s="12">
        <f t="shared" ca="1" si="19"/>
        <v>0</v>
      </c>
      <c r="K142" s="22">
        <v>3</v>
      </c>
      <c r="L142" s="22">
        <v>3</v>
      </c>
      <c r="M142" s="22">
        <v>3</v>
      </c>
      <c r="N142" s="22">
        <v>3</v>
      </c>
      <c r="O142" s="22">
        <v>2</v>
      </c>
      <c r="P142" s="22">
        <v>0</v>
      </c>
      <c r="Q142" s="22">
        <v>0</v>
      </c>
    </row>
    <row r="143" spans="1:17">
      <c r="A143" s="16">
        <v>140</v>
      </c>
      <c r="B143" s="17" t="s">
        <v>337</v>
      </c>
      <c r="C143" s="18" t="s">
        <v>317</v>
      </c>
      <c r="D143" s="18"/>
      <c r="E143" s="12" t="str">
        <f t="shared" ca="1" si="20"/>
        <v>完了</v>
      </c>
      <c r="F143" s="4">
        <v>43123</v>
      </c>
      <c r="G143" s="4">
        <v>43123</v>
      </c>
      <c r="H143" s="19">
        <v>3</v>
      </c>
      <c r="I143" s="19">
        <v>3</v>
      </c>
      <c r="J143" s="12">
        <f t="shared" ca="1" si="19"/>
        <v>0</v>
      </c>
      <c r="K143" s="22">
        <v>3</v>
      </c>
      <c r="L143" s="22">
        <v>3</v>
      </c>
      <c r="M143" s="22">
        <v>3</v>
      </c>
      <c r="N143" s="22">
        <v>3</v>
      </c>
      <c r="O143" s="22">
        <v>0</v>
      </c>
      <c r="P143" s="22">
        <v>0</v>
      </c>
      <c r="Q143" s="22">
        <v>0</v>
      </c>
    </row>
    <row r="144" spans="1:17">
      <c r="A144" s="16">
        <v>141</v>
      </c>
      <c r="B144" s="17" t="s">
        <v>338</v>
      </c>
      <c r="C144" s="18" t="s">
        <v>317</v>
      </c>
      <c r="D144" s="18"/>
      <c r="E144" s="12" t="str">
        <f t="shared" ca="1" si="20"/>
        <v>完了</v>
      </c>
      <c r="F144" s="4">
        <v>43126</v>
      </c>
      <c r="G144" s="4">
        <v>43126</v>
      </c>
      <c r="H144" s="19">
        <v>1</v>
      </c>
      <c r="I144" s="19">
        <v>1</v>
      </c>
      <c r="J144" s="12">
        <f t="shared" ca="1" si="19"/>
        <v>0</v>
      </c>
      <c r="K144" s="22">
        <v>1</v>
      </c>
      <c r="L144" s="22">
        <v>1</v>
      </c>
      <c r="M144" s="22">
        <v>1</v>
      </c>
      <c r="N144" s="22">
        <v>1</v>
      </c>
      <c r="O144" s="22">
        <v>1</v>
      </c>
      <c r="P144" s="22">
        <v>0</v>
      </c>
      <c r="Q144" s="22">
        <v>0</v>
      </c>
    </row>
    <row r="145" spans="1:17">
      <c r="A145" s="16">
        <v>142</v>
      </c>
      <c r="B145" s="17" t="s">
        <v>339</v>
      </c>
      <c r="C145" s="18" t="s">
        <v>350</v>
      </c>
      <c r="D145" s="18"/>
      <c r="E145" s="12" t="str">
        <f t="shared" si="20"/>
        <v>未着手</v>
      </c>
      <c r="F145" s="4">
        <v>43130</v>
      </c>
      <c r="G145" s="4"/>
      <c r="H145" s="19">
        <v>2</v>
      </c>
      <c r="I145" s="19"/>
      <c r="J145" s="12">
        <f t="shared" ca="1" si="19"/>
        <v>2</v>
      </c>
      <c r="K145" s="22">
        <v>2</v>
      </c>
      <c r="L145" s="22">
        <v>2</v>
      </c>
      <c r="M145" s="22">
        <v>2</v>
      </c>
      <c r="N145" s="22">
        <v>2</v>
      </c>
      <c r="O145" s="22">
        <v>2</v>
      </c>
      <c r="P145" s="22">
        <v>2</v>
      </c>
      <c r="Q145" s="22">
        <v>2</v>
      </c>
    </row>
    <row r="146" spans="1:17">
      <c r="A146" s="16">
        <v>143</v>
      </c>
      <c r="B146" s="17"/>
      <c r="C146" s="18"/>
      <c r="D146" s="18"/>
      <c r="E146" s="12" t="str">
        <f t="shared" si="20"/>
        <v/>
      </c>
      <c r="F146" s="4"/>
      <c r="G146" s="4"/>
      <c r="H146" s="19"/>
      <c r="I146" s="19"/>
      <c r="J146" s="12" t="str">
        <f t="shared" ca="1" si="19"/>
        <v/>
      </c>
      <c r="K146" s="22"/>
      <c r="L146" s="22"/>
      <c r="M146" s="22"/>
      <c r="N146" s="22"/>
      <c r="O146" s="22"/>
      <c r="P146" s="22"/>
      <c r="Q146" s="22"/>
    </row>
    <row r="147" spans="1:17">
      <c r="A147" s="16">
        <v>144</v>
      </c>
      <c r="B147" s="17" t="s">
        <v>340</v>
      </c>
      <c r="C147" s="18" t="s">
        <v>351</v>
      </c>
      <c r="D147" s="18"/>
      <c r="E147" s="12" t="str">
        <f t="shared" ca="1" si="20"/>
        <v>完了</v>
      </c>
      <c r="F147" s="4">
        <v>43126</v>
      </c>
      <c r="G147" s="4">
        <v>43126</v>
      </c>
      <c r="H147" s="19">
        <v>2</v>
      </c>
      <c r="I147" s="19">
        <v>2</v>
      </c>
      <c r="J147" s="12">
        <f t="shared" ca="1" si="19"/>
        <v>0</v>
      </c>
      <c r="K147" s="22">
        <v>2</v>
      </c>
      <c r="L147" s="22">
        <v>2</v>
      </c>
      <c r="M147" s="22">
        <v>2</v>
      </c>
      <c r="N147" s="22">
        <v>2</v>
      </c>
      <c r="O147" s="22">
        <v>2</v>
      </c>
      <c r="P147" s="22">
        <v>0</v>
      </c>
      <c r="Q147" s="22">
        <v>0</v>
      </c>
    </row>
    <row r="148" spans="1:17">
      <c r="A148" s="16">
        <v>145</v>
      </c>
      <c r="B148" s="17" t="s">
        <v>341</v>
      </c>
      <c r="C148" s="18" t="s">
        <v>342</v>
      </c>
      <c r="D148" s="18"/>
      <c r="E148" s="12" t="str">
        <f t="shared" ca="1" si="20"/>
        <v>完了</v>
      </c>
      <c r="F148" s="4">
        <v>43126</v>
      </c>
      <c r="G148" s="4">
        <v>43126</v>
      </c>
      <c r="H148" s="19">
        <v>2</v>
      </c>
      <c r="I148" s="19">
        <v>2</v>
      </c>
      <c r="J148" s="12">
        <f t="shared" ca="1" si="19"/>
        <v>0</v>
      </c>
      <c r="K148" s="22">
        <v>2</v>
      </c>
      <c r="L148" s="22">
        <v>2</v>
      </c>
      <c r="M148" s="22">
        <v>2</v>
      </c>
      <c r="N148" s="22">
        <v>2</v>
      </c>
      <c r="O148" s="22">
        <v>2</v>
      </c>
      <c r="P148" s="22">
        <v>0</v>
      </c>
      <c r="Q148" s="22">
        <v>0</v>
      </c>
    </row>
    <row r="149" spans="1:17">
      <c r="A149" s="16">
        <v>146</v>
      </c>
      <c r="B149" s="17" t="s">
        <v>343</v>
      </c>
      <c r="C149" s="18" t="s">
        <v>346</v>
      </c>
      <c r="D149" s="18"/>
      <c r="E149" s="12" t="str">
        <f t="shared" ca="1" si="20"/>
        <v>完了</v>
      </c>
      <c r="F149" s="4">
        <v>43126</v>
      </c>
      <c r="G149" s="4">
        <v>43126</v>
      </c>
      <c r="H149" s="19">
        <v>2</v>
      </c>
      <c r="I149" s="19">
        <v>2</v>
      </c>
      <c r="J149" s="12">
        <f t="shared" ca="1" si="19"/>
        <v>0</v>
      </c>
      <c r="K149" s="22">
        <v>2</v>
      </c>
      <c r="L149" s="22">
        <v>2</v>
      </c>
      <c r="M149" s="22">
        <v>2</v>
      </c>
      <c r="N149" s="22">
        <v>2</v>
      </c>
      <c r="O149" s="22">
        <v>2</v>
      </c>
      <c r="P149" s="22">
        <v>0</v>
      </c>
      <c r="Q149" s="22">
        <v>0</v>
      </c>
    </row>
    <row r="150" spans="1:17">
      <c r="A150" s="16">
        <v>147</v>
      </c>
      <c r="B150" s="17" t="s">
        <v>347</v>
      </c>
      <c r="C150" s="18" t="s">
        <v>346</v>
      </c>
      <c r="D150" s="18"/>
      <c r="E150" s="12" t="str">
        <f t="shared" ca="1" si="20"/>
        <v>完了</v>
      </c>
      <c r="F150" s="4">
        <v>43126</v>
      </c>
      <c r="G150" s="4">
        <v>43126</v>
      </c>
      <c r="H150" s="19">
        <v>2</v>
      </c>
      <c r="I150" s="19">
        <v>2</v>
      </c>
      <c r="J150" s="12">
        <f t="shared" ca="1" si="19"/>
        <v>0</v>
      </c>
      <c r="K150" s="22">
        <v>2</v>
      </c>
      <c r="L150" s="22">
        <v>2</v>
      </c>
      <c r="M150" s="22">
        <v>2</v>
      </c>
      <c r="N150" s="22">
        <v>2</v>
      </c>
      <c r="O150" s="22">
        <v>2</v>
      </c>
      <c r="P150" s="22">
        <v>0</v>
      </c>
      <c r="Q150" s="22">
        <v>0</v>
      </c>
    </row>
    <row r="151" spans="1:17">
      <c r="A151" s="16">
        <v>148</v>
      </c>
      <c r="B151" s="17" t="s">
        <v>344</v>
      </c>
      <c r="C151" s="18" t="s">
        <v>345</v>
      </c>
      <c r="D151" s="18"/>
      <c r="E151" s="12" t="str">
        <f t="shared" ca="1" si="20"/>
        <v>完了</v>
      </c>
      <c r="F151" s="4">
        <v>43126</v>
      </c>
      <c r="G151" s="4">
        <v>43126</v>
      </c>
      <c r="H151" s="19">
        <v>3</v>
      </c>
      <c r="I151" s="19">
        <v>3</v>
      </c>
      <c r="J151" s="12">
        <f t="shared" ca="1" si="19"/>
        <v>0</v>
      </c>
      <c r="K151" s="22">
        <v>3</v>
      </c>
      <c r="L151" s="22">
        <v>3</v>
      </c>
      <c r="M151" s="22">
        <v>3</v>
      </c>
      <c r="N151" s="22">
        <v>3</v>
      </c>
      <c r="O151" s="22">
        <v>3</v>
      </c>
      <c r="P151" s="22">
        <v>0</v>
      </c>
      <c r="Q151" s="22">
        <v>0</v>
      </c>
    </row>
    <row r="152" spans="1:17">
      <c r="A152" s="16">
        <v>149</v>
      </c>
      <c r="B152" s="17"/>
      <c r="C152" s="18"/>
      <c r="D152" s="18"/>
      <c r="E152" s="12" t="str">
        <f t="shared" si="20"/>
        <v/>
      </c>
      <c r="F152" s="4"/>
      <c r="G152" s="4"/>
      <c r="H152" s="19"/>
      <c r="I152" s="19"/>
      <c r="J152" s="12" t="str">
        <f t="shared" ca="1" si="19"/>
        <v/>
      </c>
      <c r="K152" s="22"/>
      <c r="L152" s="22"/>
      <c r="M152" s="22"/>
      <c r="N152" s="22"/>
      <c r="O152" s="22"/>
      <c r="P152" s="22"/>
      <c r="Q152" s="22"/>
    </row>
    <row r="153" spans="1:17">
      <c r="A153" s="16">
        <v>150</v>
      </c>
      <c r="B153" s="17" t="s">
        <v>348</v>
      </c>
      <c r="C153" s="18" t="s">
        <v>61</v>
      </c>
      <c r="D153" s="18"/>
      <c r="E153" s="12" t="str">
        <f t="shared" ca="1" si="20"/>
        <v>完了</v>
      </c>
      <c r="F153" s="4">
        <v>43126</v>
      </c>
      <c r="G153" s="4">
        <v>43126</v>
      </c>
      <c r="H153" s="19">
        <v>2</v>
      </c>
      <c r="I153" s="19">
        <v>2</v>
      </c>
      <c r="J153" s="12">
        <f t="shared" ca="1" si="19"/>
        <v>0</v>
      </c>
      <c r="K153" s="22">
        <v>2</v>
      </c>
      <c r="L153" s="22">
        <v>2</v>
      </c>
      <c r="M153" s="22">
        <v>2</v>
      </c>
      <c r="N153" s="22">
        <v>2</v>
      </c>
      <c r="O153" s="22">
        <v>2</v>
      </c>
      <c r="P153" s="22">
        <v>0</v>
      </c>
      <c r="Q153" s="22">
        <v>0</v>
      </c>
    </row>
    <row r="154" spans="1:17">
      <c r="A154" s="16">
        <v>151</v>
      </c>
      <c r="B154" s="17" t="s">
        <v>349</v>
      </c>
      <c r="C154" s="18" t="s">
        <v>342</v>
      </c>
      <c r="D154" s="18"/>
      <c r="E154" s="12" t="str">
        <f t="shared" ca="1" si="20"/>
        <v>完了</v>
      </c>
      <c r="F154" s="4">
        <v>43130</v>
      </c>
      <c r="G154" s="4">
        <v>43130</v>
      </c>
      <c r="H154" s="19">
        <v>1</v>
      </c>
      <c r="I154" s="19">
        <v>1</v>
      </c>
      <c r="J154" s="12">
        <f t="shared" ca="1" si="19"/>
        <v>0</v>
      </c>
      <c r="K154" s="22">
        <v>1</v>
      </c>
      <c r="L154" s="22">
        <v>1</v>
      </c>
      <c r="M154" s="22">
        <v>1</v>
      </c>
      <c r="N154" s="22">
        <v>1</v>
      </c>
      <c r="O154" s="22">
        <v>1</v>
      </c>
      <c r="P154" s="22">
        <v>1</v>
      </c>
      <c r="Q154" s="22">
        <v>0</v>
      </c>
    </row>
    <row r="155" spans="1:17">
      <c r="A155" s="16">
        <v>152</v>
      </c>
      <c r="B155" s="17" t="s">
        <v>355</v>
      </c>
      <c r="C155" s="18" t="s">
        <v>342</v>
      </c>
      <c r="D155" s="18"/>
      <c r="E155" s="12" t="str">
        <f t="shared" ca="1" si="20"/>
        <v>完了</v>
      </c>
      <c r="F155" s="4">
        <v>43130</v>
      </c>
      <c r="G155" s="4">
        <v>43130</v>
      </c>
      <c r="H155" s="19">
        <v>1</v>
      </c>
      <c r="I155" s="19">
        <v>1</v>
      </c>
      <c r="J155" s="12">
        <f t="shared" ca="1" si="19"/>
        <v>0</v>
      </c>
      <c r="K155" s="22">
        <v>1</v>
      </c>
      <c r="L155" s="22">
        <v>1</v>
      </c>
      <c r="M155" s="22">
        <v>1</v>
      </c>
      <c r="N155" s="22">
        <v>1</v>
      </c>
      <c r="O155" s="22">
        <v>1</v>
      </c>
      <c r="P155" s="22">
        <v>1</v>
      </c>
      <c r="Q155" s="22">
        <v>0</v>
      </c>
    </row>
    <row r="156" spans="1:17">
      <c r="A156" s="16">
        <v>153</v>
      </c>
      <c r="B156" s="17"/>
      <c r="C156" s="18"/>
      <c r="D156" s="18"/>
      <c r="E156" s="12" t="str">
        <f t="shared" si="20"/>
        <v/>
      </c>
      <c r="F156" s="4"/>
      <c r="G156" s="4"/>
      <c r="H156" s="19"/>
      <c r="I156" s="19"/>
      <c r="J156" s="12" t="str">
        <f t="shared" ca="1" si="19"/>
        <v/>
      </c>
      <c r="K156" s="22"/>
      <c r="L156" s="22"/>
      <c r="M156" s="22"/>
      <c r="N156" s="22"/>
      <c r="O156" s="22"/>
      <c r="P156" s="22"/>
      <c r="Q156" s="22"/>
    </row>
    <row r="157" spans="1:17">
      <c r="A157" s="16">
        <v>154</v>
      </c>
      <c r="B157" s="17" t="s">
        <v>366</v>
      </c>
      <c r="C157" s="18" t="s">
        <v>367</v>
      </c>
      <c r="D157" s="18"/>
      <c r="E157" s="12" t="str">
        <f t="shared" ca="1" si="20"/>
        <v>完了</v>
      </c>
      <c r="F157" s="4">
        <v>43130</v>
      </c>
      <c r="G157" s="4">
        <v>43130</v>
      </c>
      <c r="H157" s="19">
        <v>5</v>
      </c>
      <c r="I157" s="19">
        <v>5</v>
      </c>
      <c r="J157" s="12">
        <f t="shared" ca="1" si="19"/>
        <v>0</v>
      </c>
      <c r="K157" s="22">
        <v>5</v>
      </c>
      <c r="L157" s="22">
        <v>5</v>
      </c>
      <c r="M157" s="22">
        <v>5</v>
      </c>
      <c r="N157" s="22">
        <v>5</v>
      </c>
      <c r="O157" s="22">
        <v>5</v>
      </c>
      <c r="P157" s="22">
        <v>5</v>
      </c>
      <c r="Q157" s="22">
        <v>0</v>
      </c>
    </row>
    <row r="158" spans="1:17">
      <c r="A158" s="16">
        <v>155</v>
      </c>
      <c r="B158" s="17" t="s">
        <v>368</v>
      </c>
      <c r="C158" s="18" t="s">
        <v>369</v>
      </c>
      <c r="D158" s="18"/>
      <c r="E158" s="12" t="str">
        <f t="shared" ca="1" si="20"/>
        <v>完了</v>
      </c>
      <c r="F158" s="4">
        <v>43130</v>
      </c>
      <c r="G158" s="4">
        <v>43130</v>
      </c>
      <c r="H158" s="19">
        <v>2</v>
      </c>
      <c r="I158" s="19">
        <v>2</v>
      </c>
      <c r="J158" s="12">
        <f t="shared" ca="1" si="19"/>
        <v>0</v>
      </c>
      <c r="K158" s="22">
        <v>2</v>
      </c>
      <c r="L158" s="22">
        <v>2</v>
      </c>
      <c r="M158" s="22">
        <v>2</v>
      </c>
      <c r="N158" s="22">
        <v>2</v>
      </c>
      <c r="O158" s="22">
        <v>2</v>
      </c>
      <c r="P158" s="22">
        <v>2</v>
      </c>
      <c r="Q158" s="22">
        <v>0</v>
      </c>
    </row>
    <row r="159" spans="1:17">
      <c r="A159" s="16">
        <v>156</v>
      </c>
      <c r="B159" s="17" t="s">
        <v>370</v>
      </c>
      <c r="C159" s="18" t="s">
        <v>369</v>
      </c>
      <c r="D159" s="18"/>
      <c r="E159" s="12" t="str">
        <f t="shared" ca="1" si="20"/>
        <v>完了</v>
      </c>
      <c r="F159" s="4">
        <v>43130</v>
      </c>
      <c r="G159" s="4">
        <v>43130</v>
      </c>
      <c r="H159" s="19">
        <v>2</v>
      </c>
      <c r="I159" s="19">
        <v>2</v>
      </c>
      <c r="J159" s="12">
        <f t="shared" ca="1" si="19"/>
        <v>0</v>
      </c>
      <c r="K159" s="22">
        <v>2</v>
      </c>
      <c r="L159" s="22">
        <v>2</v>
      </c>
      <c r="M159" s="22">
        <v>2</v>
      </c>
      <c r="N159" s="22">
        <v>2</v>
      </c>
      <c r="O159" s="22">
        <v>2</v>
      </c>
      <c r="P159" s="22">
        <v>2</v>
      </c>
      <c r="Q159" s="22">
        <v>0</v>
      </c>
    </row>
    <row r="160" spans="1:17">
      <c r="A160" s="16">
        <v>157</v>
      </c>
      <c r="B160" s="17"/>
      <c r="C160" s="18"/>
      <c r="D160" s="18"/>
      <c r="E160" s="12" t="str">
        <f t="shared" si="20"/>
        <v/>
      </c>
      <c r="F160" s="4"/>
      <c r="G160" s="4"/>
      <c r="H160" s="19"/>
      <c r="I160" s="19"/>
      <c r="J160" s="12" t="str">
        <f t="shared" ca="1" si="19"/>
        <v/>
      </c>
      <c r="K160" s="22"/>
      <c r="L160" s="22"/>
      <c r="M160" s="22"/>
      <c r="N160" s="22"/>
      <c r="O160" s="22"/>
      <c r="P160" s="22"/>
      <c r="Q160" s="22"/>
    </row>
    <row r="161" spans="1:17">
      <c r="A161" s="16">
        <v>158</v>
      </c>
      <c r="B161" s="17"/>
      <c r="C161" s="18"/>
      <c r="D161" s="18"/>
      <c r="E161" s="12" t="str">
        <f t="shared" si="20"/>
        <v/>
      </c>
      <c r="F161" s="4"/>
      <c r="G161" s="4"/>
      <c r="H161" s="19"/>
      <c r="I161" s="19"/>
      <c r="J161" s="12" t="str">
        <f t="shared" ca="1" si="19"/>
        <v/>
      </c>
      <c r="K161" s="22"/>
      <c r="L161" s="22"/>
      <c r="M161" s="22"/>
      <c r="N161" s="22"/>
      <c r="O161" s="22"/>
      <c r="P161" s="22"/>
      <c r="Q161" s="22"/>
    </row>
    <row r="162" spans="1:17">
      <c r="A162" s="16">
        <v>159</v>
      </c>
      <c r="B162" s="17"/>
      <c r="C162" s="18"/>
      <c r="D162" s="18"/>
      <c r="E162" s="12" t="str">
        <f t="shared" si="20"/>
        <v/>
      </c>
      <c r="F162" s="4"/>
      <c r="G162" s="4"/>
      <c r="H162" s="19"/>
      <c r="I162" s="19"/>
      <c r="J162" s="12" t="str">
        <f t="shared" ca="1" si="19"/>
        <v/>
      </c>
      <c r="K162" s="22"/>
      <c r="L162" s="22"/>
      <c r="M162" s="22"/>
      <c r="N162" s="22"/>
      <c r="O162" s="22"/>
      <c r="P162" s="22"/>
      <c r="Q162" s="22"/>
    </row>
    <row r="163" spans="1:17">
      <c r="A163" s="16">
        <v>160</v>
      </c>
      <c r="B163" s="17"/>
      <c r="C163" s="18"/>
      <c r="D163" s="18"/>
      <c r="E163" s="12" t="str">
        <f t="shared" si="20"/>
        <v/>
      </c>
      <c r="F163" s="4"/>
      <c r="G163" s="4"/>
      <c r="H163" s="19"/>
      <c r="I163" s="19"/>
      <c r="J163" s="12" t="str">
        <f t="shared" ref="J163:J174" ca="1" si="21">IF(ISBLANK(K163)=FALSE,OFFSET(J163,0,COUNTA(K163:Q163)),"")</f>
        <v/>
      </c>
      <c r="K163" s="22"/>
      <c r="L163" s="22"/>
      <c r="M163" s="22"/>
      <c r="N163" s="22"/>
      <c r="O163" s="22"/>
      <c r="P163" s="22"/>
      <c r="Q163" s="22"/>
    </row>
    <row r="164" spans="1:17">
      <c r="A164" s="16">
        <v>161</v>
      </c>
      <c r="B164" s="17"/>
      <c r="C164" s="18"/>
      <c r="D164" s="18"/>
      <c r="E164" s="12" t="str">
        <f t="shared" si="20"/>
        <v/>
      </c>
      <c r="F164" s="4"/>
      <c r="G164" s="4"/>
      <c r="H164" s="19"/>
      <c r="I164" s="19"/>
      <c r="J164" s="12" t="str">
        <f t="shared" ca="1" si="21"/>
        <v/>
      </c>
      <c r="K164" s="22"/>
      <c r="L164" s="22"/>
      <c r="M164" s="22"/>
      <c r="N164" s="22"/>
      <c r="O164" s="22"/>
      <c r="P164" s="22"/>
      <c r="Q164" s="22"/>
    </row>
    <row r="165" spans="1:17">
      <c r="A165" s="16">
        <v>162</v>
      </c>
      <c r="B165" s="17"/>
      <c r="C165" s="18"/>
      <c r="D165" s="18"/>
      <c r="E165" s="12" t="str">
        <f t="shared" si="20"/>
        <v/>
      </c>
      <c r="F165" s="4"/>
      <c r="G165" s="4"/>
      <c r="H165" s="19"/>
      <c r="I165" s="19"/>
      <c r="J165" s="12" t="str">
        <f t="shared" ca="1" si="21"/>
        <v/>
      </c>
      <c r="K165" s="22"/>
      <c r="L165" s="22"/>
      <c r="M165" s="22"/>
      <c r="N165" s="22"/>
      <c r="O165" s="22"/>
      <c r="P165" s="22"/>
      <c r="Q165" s="22"/>
    </row>
    <row r="166" spans="1:17">
      <c r="A166" s="16">
        <v>163</v>
      </c>
      <c r="B166" s="17"/>
      <c r="C166" s="18"/>
      <c r="D166" s="18"/>
      <c r="E166" s="12" t="str">
        <f t="shared" si="20"/>
        <v/>
      </c>
      <c r="F166" s="4"/>
      <c r="G166" s="4"/>
      <c r="H166" s="19"/>
      <c r="I166" s="19"/>
      <c r="J166" s="12" t="str">
        <f t="shared" ca="1" si="21"/>
        <v/>
      </c>
      <c r="K166" s="22"/>
      <c r="L166" s="22"/>
      <c r="M166" s="22"/>
      <c r="N166" s="22"/>
      <c r="O166" s="22"/>
      <c r="P166" s="22"/>
      <c r="Q166" s="22"/>
    </row>
    <row r="167" spans="1:17">
      <c r="A167" s="16">
        <v>164</v>
      </c>
      <c r="B167" s="17"/>
      <c r="C167" s="18"/>
      <c r="D167" s="18"/>
      <c r="E167" s="12" t="str">
        <f t="shared" si="20"/>
        <v/>
      </c>
      <c r="F167" s="4"/>
      <c r="G167" s="4"/>
      <c r="H167" s="19"/>
      <c r="I167" s="19"/>
      <c r="J167" s="12" t="str">
        <f t="shared" ca="1" si="21"/>
        <v/>
      </c>
      <c r="K167" s="22"/>
      <c r="L167" s="22"/>
      <c r="M167" s="22"/>
      <c r="N167" s="22"/>
      <c r="O167" s="22"/>
      <c r="P167" s="22"/>
      <c r="Q167" s="22"/>
    </row>
    <row r="168" spans="1:17">
      <c r="A168" s="16">
        <v>165</v>
      </c>
      <c r="B168" s="17"/>
      <c r="C168" s="18"/>
      <c r="D168" s="18"/>
      <c r="E168" s="12" t="str">
        <f t="shared" si="20"/>
        <v/>
      </c>
      <c r="F168" s="4"/>
      <c r="G168" s="4"/>
      <c r="H168" s="19"/>
      <c r="I168" s="19"/>
      <c r="J168" s="12" t="str">
        <f t="shared" ca="1" si="21"/>
        <v/>
      </c>
      <c r="K168" s="22"/>
      <c r="L168" s="22"/>
      <c r="M168" s="22"/>
      <c r="N168" s="22"/>
      <c r="O168" s="22"/>
      <c r="P168" s="22"/>
      <c r="Q168" s="22"/>
    </row>
    <row r="169" spans="1:17">
      <c r="A169" s="16">
        <v>166</v>
      </c>
      <c r="B169" s="17"/>
      <c r="C169" s="18"/>
      <c r="D169" s="18"/>
      <c r="E169" s="12" t="str">
        <f t="shared" si="20"/>
        <v/>
      </c>
      <c r="F169" s="4"/>
      <c r="G169" s="4"/>
      <c r="H169" s="19"/>
      <c r="I169" s="19"/>
      <c r="J169" s="12" t="str">
        <f t="shared" ca="1" si="21"/>
        <v/>
      </c>
      <c r="K169" s="22"/>
      <c r="L169" s="22"/>
      <c r="M169" s="22"/>
      <c r="N169" s="22"/>
      <c r="O169" s="22"/>
      <c r="P169" s="22"/>
      <c r="Q169" s="22"/>
    </row>
    <row r="170" spans="1:17">
      <c r="A170" s="16">
        <v>167</v>
      </c>
      <c r="B170" s="17"/>
      <c r="C170" s="18"/>
      <c r="D170" s="18"/>
      <c r="E170" s="12" t="str">
        <f t="shared" si="20"/>
        <v/>
      </c>
      <c r="F170" s="4"/>
      <c r="G170" s="4"/>
      <c r="H170" s="19"/>
      <c r="I170" s="19"/>
      <c r="J170" s="12" t="str">
        <f t="shared" ca="1" si="21"/>
        <v/>
      </c>
      <c r="K170" s="22"/>
      <c r="L170" s="22"/>
      <c r="M170" s="22"/>
      <c r="N170" s="22"/>
      <c r="O170" s="22"/>
      <c r="P170" s="22"/>
      <c r="Q170" s="22"/>
    </row>
    <row r="171" spans="1:17">
      <c r="A171" s="16">
        <v>168</v>
      </c>
      <c r="B171" s="17"/>
      <c r="C171" s="18"/>
      <c r="D171" s="18"/>
      <c r="E171" s="12" t="str">
        <f t="shared" si="20"/>
        <v/>
      </c>
      <c r="F171" s="4"/>
      <c r="G171" s="4"/>
      <c r="H171" s="19"/>
      <c r="I171" s="19"/>
      <c r="J171" s="12" t="str">
        <f t="shared" ca="1" si="21"/>
        <v/>
      </c>
      <c r="K171" s="22"/>
      <c r="L171" s="22"/>
      <c r="M171" s="22"/>
      <c r="N171" s="22"/>
      <c r="O171" s="22"/>
      <c r="P171" s="22"/>
      <c r="Q171" s="22"/>
    </row>
    <row r="172" spans="1:17">
      <c r="A172" s="16">
        <v>169</v>
      </c>
      <c r="B172" s="17"/>
      <c r="C172" s="18"/>
      <c r="D172" s="18"/>
      <c r="E172" s="12" t="str">
        <f t="shared" si="20"/>
        <v/>
      </c>
      <c r="F172" s="4"/>
      <c r="G172" s="4"/>
      <c r="H172" s="19"/>
      <c r="I172" s="19"/>
      <c r="J172" s="12" t="str">
        <f t="shared" ca="1" si="21"/>
        <v/>
      </c>
      <c r="K172" s="22"/>
      <c r="L172" s="22"/>
      <c r="M172" s="22"/>
      <c r="N172" s="22"/>
      <c r="O172" s="22"/>
      <c r="P172" s="22"/>
      <c r="Q172" s="22"/>
    </row>
    <row r="173" spans="1:17">
      <c r="A173" s="16">
        <v>170</v>
      </c>
      <c r="B173" s="17"/>
      <c r="C173" s="18"/>
      <c r="D173" s="18"/>
      <c r="E173" s="12" t="str">
        <f t="shared" si="20"/>
        <v/>
      </c>
      <c r="F173" s="4"/>
      <c r="G173" s="4"/>
      <c r="H173" s="19"/>
      <c r="I173" s="19"/>
      <c r="J173" s="12" t="str">
        <f t="shared" ca="1" si="21"/>
        <v/>
      </c>
      <c r="K173" s="22"/>
      <c r="L173" s="22"/>
      <c r="M173" s="22"/>
      <c r="N173" s="22"/>
      <c r="O173" s="22"/>
      <c r="P173" s="22"/>
      <c r="Q173" s="22"/>
    </row>
    <row r="174" spans="1:17">
      <c r="A174" s="16">
        <v>171</v>
      </c>
      <c r="B174" s="17"/>
      <c r="C174" s="18"/>
      <c r="D174" s="18"/>
      <c r="E174" s="12" t="str">
        <f t="shared" si="20"/>
        <v/>
      </c>
      <c r="F174" s="4"/>
      <c r="G174" s="4"/>
      <c r="H174" s="19"/>
      <c r="I174" s="19"/>
      <c r="J174" s="12" t="str">
        <f t="shared" ca="1" si="21"/>
        <v/>
      </c>
      <c r="K174" s="22"/>
      <c r="L174" s="22"/>
      <c r="M174" s="22"/>
      <c r="N174" s="22"/>
      <c r="O174" s="22"/>
      <c r="P174" s="22"/>
      <c r="Q174" s="22"/>
    </row>
    <row r="175" spans="1:17">
      <c r="A175" s="3"/>
      <c r="C175" s="1"/>
      <c r="D175" s="5"/>
      <c r="F175" s="9"/>
      <c r="H175" s="2"/>
      <c r="I175" s="25"/>
      <c r="M175"/>
    </row>
    <row r="176" spans="1:17">
      <c r="A176" s="3"/>
      <c r="C176" s="1"/>
      <c r="D176" s="5"/>
      <c r="F176" s="9"/>
      <c r="H176" s="2"/>
      <c r="I176" s="25"/>
      <c r="M176"/>
    </row>
    <row r="177" spans="1:13">
      <c r="A177" s="3"/>
      <c r="C177" s="1"/>
      <c r="D177" s="5"/>
      <c r="F177" s="9"/>
      <c r="H177" s="2"/>
      <c r="I177" s="25"/>
      <c r="M177"/>
    </row>
    <row r="178" spans="1:13">
      <c r="A178" s="3"/>
      <c r="C178" s="1"/>
      <c r="D178" s="5"/>
      <c r="F178" s="9"/>
      <c r="H178" s="2"/>
      <c r="I178" s="25"/>
      <c r="M178"/>
    </row>
    <row r="179" spans="1:13">
      <c r="A179" s="3"/>
      <c r="C179" s="1"/>
      <c r="D179" s="5"/>
      <c r="F179" s="9"/>
      <c r="H179" s="2"/>
      <c r="I179" s="25"/>
      <c r="M179"/>
    </row>
    <row r="180" spans="1:13">
      <c r="A180" s="3"/>
      <c r="C180" s="1"/>
      <c r="D180" s="5"/>
      <c r="F180" s="9"/>
      <c r="H180" s="2"/>
      <c r="I180" s="25"/>
      <c r="M180"/>
    </row>
    <row r="181" spans="1:13">
      <c r="A181" s="3"/>
      <c r="C181" s="1"/>
      <c r="D181" s="5"/>
      <c r="F181" s="9"/>
      <c r="H181" s="2"/>
      <c r="I181" s="25"/>
      <c r="M181"/>
    </row>
    <row r="182" spans="1:13">
      <c r="A182" s="3"/>
      <c r="C182" s="1"/>
      <c r="D182" s="5"/>
      <c r="F182" s="9"/>
      <c r="H182" s="2"/>
      <c r="I182" s="25"/>
      <c r="M182"/>
    </row>
    <row r="183" spans="1:13">
      <c r="A183" s="3"/>
      <c r="C183" s="1"/>
      <c r="D183" s="5"/>
      <c r="F183" s="9"/>
      <c r="H183" s="2"/>
      <c r="I183" s="25"/>
      <c r="M183"/>
    </row>
    <row r="184" spans="1:13">
      <c r="A184" s="3"/>
      <c r="C184" s="1"/>
      <c r="D184" s="5"/>
      <c r="F184" s="9"/>
      <c r="H184" s="2"/>
      <c r="I184" s="25"/>
      <c r="M184"/>
    </row>
    <row r="185" spans="1:13">
      <c r="A185" s="3"/>
      <c r="C185" s="1"/>
      <c r="D185" s="5"/>
      <c r="F185" s="9"/>
      <c r="H185" s="2"/>
      <c r="I185" s="25"/>
      <c r="M185"/>
    </row>
    <row r="186" spans="1:13">
      <c r="A186" s="3"/>
      <c r="C186" s="1"/>
      <c r="D186" s="5"/>
      <c r="F186" s="9"/>
      <c r="H186" s="2"/>
      <c r="I186" s="25"/>
      <c r="M186"/>
    </row>
    <row r="187" spans="1:13">
      <c r="A187" s="3"/>
      <c r="C187" s="1"/>
      <c r="D187" s="5"/>
      <c r="F187" s="9"/>
      <c r="H187" s="2"/>
      <c r="I187" s="25"/>
      <c r="M187"/>
    </row>
    <row r="188" spans="1:13">
      <c r="A188" s="3"/>
      <c r="C188" s="1"/>
      <c r="D188" s="5"/>
      <c r="F188" s="9"/>
      <c r="H188" s="2"/>
      <c r="I188" s="25"/>
      <c r="M188"/>
    </row>
    <row r="189" spans="1:13">
      <c r="A189" s="3"/>
      <c r="C189" s="1"/>
      <c r="D189" s="5"/>
      <c r="F189" s="9"/>
      <c r="H189" s="2"/>
      <c r="I189" s="25"/>
      <c r="M189"/>
    </row>
    <row r="190" spans="1:13">
      <c r="A190" s="3"/>
      <c r="C190" s="1"/>
      <c r="D190" s="5"/>
      <c r="F190" s="9"/>
      <c r="H190" s="2"/>
      <c r="I190" s="25"/>
      <c r="M190"/>
    </row>
    <row r="191" spans="1:13">
      <c r="A191" s="3"/>
      <c r="C191" s="1"/>
      <c r="D191" s="5"/>
      <c r="F191" s="9"/>
      <c r="H191" s="2"/>
      <c r="I191" s="25"/>
      <c r="M191"/>
    </row>
  </sheetData>
  <autoFilter ref="C1:D49"/>
  <mergeCells count="11">
    <mergeCell ref="G1:G4"/>
    <mergeCell ref="H1:H4"/>
    <mergeCell ref="I1:I4"/>
    <mergeCell ref="J1:J4"/>
    <mergeCell ref="K1:Q1"/>
    <mergeCell ref="F1:F4"/>
    <mergeCell ref="A1:A4"/>
    <mergeCell ref="B1:B4"/>
    <mergeCell ref="C1:C4"/>
    <mergeCell ref="D1:D4"/>
    <mergeCell ref="E1:E4"/>
  </mergeCells>
  <phoneticPr fontId="4"/>
  <conditionalFormatting sqref="D192:D65359 C175:C191">
    <cfRule type="expression" dxfId="401" priority="220" stopIfTrue="1">
      <formula>C175="未着手"</formula>
    </cfRule>
    <cfRule type="expression" dxfId="400" priority="221" stopIfTrue="1">
      <formula>C175="作業中"</formula>
    </cfRule>
    <cfRule type="expression" dxfId="399" priority="222" stopIfTrue="1">
      <formula>OR(C175="終了",C175="完了")</formula>
    </cfRule>
  </conditionalFormatting>
  <conditionalFormatting sqref="IO5:XFD5">
    <cfRule type="expression" dxfId="398" priority="223" stopIfTrue="1">
      <formula>$D5="未着手"</formula>
    </cfRule>
    <cfRule type="expression" dxfId="397" priority="224" stopIfTrue="1">
      <formula>$D5="作業中"</formula>
    </cfRule>
    <cfRule type="expression" dxfId="396" priority="225" stopIfTrue="1">
      <formula>OR($D5="終了",$D5="完了")</formula>
    </cfRule>
  </conditionalFormatting>
  <conditionalFormatting sqref="B192:B65359 A175:A191">
    <cfRule type="expression" dxfId="395" priority="226" stopIfTrue="1">
      <formula>C175="未着手"</formula>
    </cfRule>
    <cfRule type="expression" dxfId="394" priority="227" stopIfTrue="1">
      <formula>C175="作業中"</formula>
    </cfRule>
    <cfRule type="expression" dxfId="393" priority="228" stopIfTrue="1">
      <formula>OR(C175="終了",C175="完了")</formula>
    </cfRule>
  </conditionalFormatting>
  <conditionalFormatting sqref="C192:C65359 B175:B191">
    <cfRule type="expression" dxfId="392" priority="229" stopIfTrue="1">
      <formula>C175="未着手"</formula>
    </cfRule>
    <cfRule type="expression" dxfId="391" priority="230" stopIfTrue="1">
      <formula>C175="作業中"</formula>
    </cfRule>
    <cfRule type="expression" dxfId="390" priority="231" stopIfTrue="1">
      <formula>OR(C175="終了",C175="完了")</formula>
    </cfRule>
  </conditionalFormatting>
  <conditionalFormatting sqref="E192:J65359">
    <cfRule type="expression" dxfId="389" priority="232" stopIfTrue="1">
      <formula>$D192="未着手"</formula>
    </cfRule>
    <cfRule type="expression" dxfId="388" priority="233" stopIfTrue="1">
      <formula>$D192="作業中"</formula>
    </cfRule>
    <cfRule type="expression" dxfId="387" priority="234" stopIfTrue="1">
      <formula>OR($D192="終了",$D192="完了")</formula>
    </cfRule>
  </conditionalFormatting>
  <conditionalFormatting sqref="A6:Q6 D9 D11 C10 B11 B14:I15 A5:IN5 J8:J15 I71:J72 C70:J70 I74:J84 I93:I97 B73:J73 K8:K13 I17:J69 B98:M98 K93:M97 B51:H69 E10:H10 B112:I112 P107 J85:J97 B85:I92 O116:P116 B100:Q101 I8:I12 B102:P106 Q102:Q110 A7:K7 J99 N93:Q99 K14:Q92 J107:J174 B117:I174 A8:A174 K119:Q174 K117:P118 K112:Q112 Q116:Q118 L7:Q13">
    <cfRule type="expression" dxfId="386" priority="151" stopIfTrue="1">
      <formula>$E5="未着手"</formula>
    </cfRule>
    <cfRule type="expression" dxfId="385" priority="152" stopIfTrue="1">
      <formula>$E5="作業中"</formula>
    </cfRule>
    <cfRule type="expression" dxfId="384" priority="153" stopIfTrue="1">
      <formula>OR($E5="終了",$E5="完了")</formula>
    </cfRule>
  </conditionalFormatting>
  <conditionalFormatting sqref="R6:IN6">
    <cfRule type="expression" dxfId="383" priority="157" stopIfTrue="1">
      <formula>#REF!="未着手"</formula>
    </cfRule>
    <cfRule type="expression" dxfId="382" priority="158" stopIfTrue="1">
      <formula>#REF!="作業中"</formula>
    </cfRule>
    <cfRule type="expression" dxfId="381" priority="159" stopIfTrue="1">
      <formula>OR(#REF!="終了",#REF!="完了")</formula>
    </cfRule>
  </conditionalFormatting>
  <conditionalFormatting sqref="R9:IN10">
    <cfRule type="expression" dxfId="380" priority="160" stopIfTrue="1">
      <formula>#REF!="未着手"</formula>
    </cfRule>
    <cfRule type="expression" dxfId="379" priority="161" stopIfTrue="1">
      <formula>#REF!="作業中"</formula>
    </cfRule>
    <cfRule type="expression" dxfId="378" priority="162" stopIfTrue="1">
      <formula>OR(#REF!="終了",#REF!="完了")</formula>
    </cfRule>
  </conditionalFormatting>
  <conditionalFormatting sqref="R12:IN12 R14:IN15 S13:IN13">
    <cfRule type="expression" dxfId="377" priority="163" stopIfTrue="1">
      <formula>#REF!="未着手"</formula>
    </cfRule>
    <cfRule type="expression" dxfId="376" priority="164" stopIfTrue="1">
      <formula>#REF!="作業中"</formula>
    </cfRule>
    <cfRule type="expression" dxfId="375" priority="165" stopIfTrue="1">
      <formula>OR(#REF!="終了",#REF!="完了")</formula>
    </cfRule>
  </conditionalFormatting>
  <conditionalFormatting sqref="AA19:IN19">
    <cfRule type="expression" dxfId="374" priority="166" stopIfTrue="1">
      <formula>#REF!="未着手"</formula>
    </cfRule>
    <cfRule type="expression" dxfId="373" priority="167" stopIfTrue="1">
      <formula>#REF!="作業中"</formula>
    </cfRule>
    <cfRule type="expression" dxfId="372" priority="168" stopIfTrue="1">
      <formula>OR(#REF!="終了",#REF!="完了")</formula>
    </cfRule>
  </conditionalFormatting>
  <conditionalFormatting sqref="R22:IN23 AA21:IN21">
    <cfRule type="expression" dxfId="371" priority="169" stopIfTrue="1">
      <formula>#REF!="未着手"</formula>
    </cfRule>
    <cfRule type="expression" dxfId="370" priority="170" stopIfTrue="1">
      <formula>#REF!="作業中"</formula>
    </cfRule>
    <cfRule type="expression" dxfId="369" priority="171" stopIfTrue="1">
      <formula>OR(#REF!="終了",#REF!="完了")</formula>
    </cfRule>
  </conditionalFormatting>
  <conditionalFormatting sqref="R24:IN24">
    <cfRule type="expression" dxfId="368" priority="175" stopIfTrue="1">
      <formula>$E7="未着手"</formula>
    </cfRule>
    <cfRule type="expression" dxfId="367" priority="176" stopIfTrue="1">
      <formula>$E7="作業中"</formula>
    </cfRule>
    <cfRule type="expression" dxfId="366" priority="177" stopIfTrue="1">
      <formula>OR($E7="終了",$E7="完了")</formula>
    </cfRule>
  </conditionalFormatting>
  <conditionalFormatting sqref="R25:IN25">
    <cfRule type="expression" dxfId="365" priority="178" stopIfTrue="1">
      <formula>#REF!="未着手"</formula>
    </cfRule>
    <cfRule type="expression" dxfId="364" priority="179" stopIfTrue="1">
      <formula>#REF!="作業中"</formula>
    </cfRule>
    <cfRule type="expression" dxfId="363" priority="180" stopIfTrue="1">
      <formula>OR(#REF!="終了",#REF!="完了")</formula>
    </cfRule>
  </conditionalFormatting>
  <conditionalFormatting sqref="R43 AC43:IN44 S44:T44">
    <cfRule type="expression" dxfId="362" priority="181" stopIfTrue="1">
      <formula>#REF!="未着手"</formula>
    </cfRule>
    <cfRule type="expression" dxfId="361" priority="182" stopIfTrue="1">
      <formula>#REF!="作業中"</formula>
    </cfRule>
    <cfRule type="expression" dxfId="360" priority="183" stopIfTrue="1">
      <formula>OR(#REF!="終了",#REF!="完了")</formula>
    </cfRule>
  </conditionalFormatting>
  <conditionalFormatting sqref="R29:R30 Y27:IN30">
    <cfRule type="expression" dxfId="359" priority="184" stopIfTrue="1">
      <formula>#REF!="未着手"</formula>
    </cfRule>
    <cfRule type="expression" dxfId="358" priority="185" stopIfTrue="1">
      <formula>#REF!="作業中"</formula>
    </cfRule>
    <cfRule type="expression" dxfId="357" priority="186" stopIfTrue="1">
      <formula>OR(#REF!="終了",#REF!="完了")</formula>
    </cfRule>
  </conditionalFormatting>
  <conditionalFormatting sqref="U32:IN33">
    <cfRule type="expression" dxfId="356" priority="187" stopIfTrue="1">
      <formula>#REF!="未着手"</formula>
    </cfRule>
    <cfRule type="expression" dxfId="355" priority="188" stopIfTrue="1">
      <formula>#REF!="作業中"</formula>
    </cfRule>
    <cfRule type="expression" dxfId="354" priority="189" stopIfTrue="1">
      <formula>OR(#REF!="終了",#REF!="完了")</formula>
    </cfRule>
  </conditionalFormatting>
  <conditionalFormatting sqref="U31:IN31">
    <cfRule type="expression" dxfId="353" priority="190" stopIfTrue="1">
      <formula>#REF!="未着手"</formula>
    </cfRule>
    <cfRule type="expression" dxfId="352" priority="191" stopIfTrue="1">
      <formula>#REF!="作業中"</formula>
    </cfRule>
    <cfRule type="expression" dxfId="351" priority="192" stopIfTrue="1">
      <formula>OR(#REF!="終了",#REF!="完了")</formula>
    </cfRule>
  </conditionalFormatting>
  <conditionalFormatting sqref="R41:R42 Y41:IN42">
    <cfRule type="expression" dxfId="350" priority="193" stopIfTrue="1">
      <formula>#REF!="未着手"</formula>
    </cfRule>
    <cfRule type="expression" dxfId="349" priority="194" stopIfTrue="1">
      <formula>#REF!="作業中"</formula>
    </cfRule>
    <cfRule type="expression" dxfId="348" priority="195" stopIfTrue="1">
      <formula>OR(#REF!="終了",#REF!="完了")</formula>
    </cfRule>
  </conditionalFormatting>
  <conditionalFormatting sqref="AC48:IN48 S48:T48">
    <cfRule type="expression" dxfId="347" priority="196" stopIfTrue="1">
      <formula>#REF!="未着手"</formula>
    </cfRule>
    <cfRule type="expression" dxfId="346" priority="197" stopIfTrue="1">
      <formula>#REF!="作業中"</formula>
    </cfRule>
    <cfRule type="expression" dxfId="345" priority="198" stopIfTrue="1">
      <formula>OR(#REF!="終了",#REF!="完了")</formula>
    </cfRule>
  </conditionalFormatting>
  <conditionalFormatting sqref="AC50:IN50 S50:T50">
    <cfRule type="expression" dxfId="344" priority="202" stopIfTrue="1">
      <formula>#REF!="未着手"</formula>
    </cfRule>
    <cfRule type="expression" dxfId="343" priority="203" stopIfTrue="1">
      <formula>#REF!="作業中"</formula>
    </cfRule>
    <cfRule type="expression" dxfId="342" priority="204" stopIfTrue="1">
      <formula>OR(#REF!="終了",#REF!="完了")</formula>
    </cfRule>
  </conditionalFormatting>
  <conditionalFormatting sqref="R56:IN56">
    <cfRule type="expression" dxfId="341" priority="208" stopIfTrue="1">
      <formula>#REF!="未着手"</formula>
    </cfRule>
    <cfRule type="expression" dxfId="340" priority="209" stopIfTrue="1">
      <formula>#REF!="作業中"</formula>
    </cfRule>
    <cfRule type="expression" dxfId="339" priority="210" stopIfTrue="1">
      <formula>OR(#REF!="終了",#REF!="完了")</formula>
    </cfRule>
  </conditionalFormatting>
  <conditionalFormatting sqref="R53:IN55">
    <cfRule type="expression" dxfId="338" priority="211" stopIfTrue="1">
      <formula>#REF!="未着手"</formula>
    </cfRule>
    <cfRule type="expression" dxfId="337" priority="212" stopIfTrue="1">
      <formula>#REF!="作業中"</formula>
    </cfRule>
    <cfRule type="expression" dxfId="336" priority="213" stopIfTrue="1">
      <formula>OR(#REF!="終了",#REF!="完了")</formula>
    </cfRule>
  </conditionalFormatting>
  <conditionalFormatting sqref="R57:IN58">
    <cfRule type="expression" dxfId="335" priority="214" stopIfTrue="1">
      <formula>#REF!="未着手"</formula>
    </cfRule>
    <cfRule type="expression" dxfId="334" priority="215" stopIfTrue="1">
      <formula>#REF!="作業中"</formula>
    </cfRule>
    <cfRule type="expression" dxfId="333" priority="216" stopIfTrue="1">
      <formula>OR(#REF!="終了",#REF!="完了")</formula>
    </cfRule>
  </conditionalFormatting>
  <conditionalFormatting sqref="R59:IN59">
    <cfRule type="expression" dxfId="332" priority="217" stopIfTrue="1">
      <formula>#REF!="未着手"</formula>
    </cfRule>
    <cfRule type="expression" dxfId="331" priority="218" stopIfTrue="1">
      <formula>#REF!="作業中"</formula>
    </cfRule>
    <cfRule type="expression" dxfId="330" priority="219" stopIfTrue="1">
      <formula>OR(#REF!="終了",#REF!="完了")</formula>
    </cfRule>
  </conditionalFormatting>
  <conditionalFormatting sqref="R16:IN16">
    <cfRule type="expression" dxfId="329" priority="235" stopIfTrue="1">
      <formula>#REF!="未着手"</formula>
    </cfRule>
    <cfRule type="expression" dxfId="328" priority="236" stopIfTrue="1">
      <formula>#REF!="作業中"</formula>
    </cfRule>
    <cfRule type="expression" dxfId="327" priority="237" stopIfTrue="1">
      <formula>OR(#REF!="終了",#REF!="完了")</formula>
    </cfRule>
  </conditionalFormatting>
  <conditionalFormatting sqref="Y26:IN26">
    <cfRule type="expression" dxfId="326" priority="241" stopIfTrue="1">
      <formula>#REF!="未着手"</formula>
    </cfRule>
    <cfRule type="expression" dxfId="325" priority="242" stopIfTrue="1">
      <formula>#REF!="作業中"</formula>
    </cfRule>
    <cfRule type="expression" dxfId="324" priority="243" stopIfTrue="1">
      <formula>OR(#REF!="終了",#REF!="完了")</formula>
    </cfRule>
  </conditionalFormatting>
  <conditionalFormatting sqref="R39 Y39:IN39">
    <cfRule type="expression" dxfId="323" priority="250" stopIfTrue="1">
      <formula>#REF!="未着手"</formula>
    </cfRule>
    <cfRule type="expression" dxfId="322" priority="251" stopIfTrue="1">
      <formula>#REF!="作業中"</formula>
    </cfRule>
    <cfRule type="expression" dxfId="321" priority="252" stopIfTrue="1">
      <formula>OR(#REF!="終了",#REF!="完了")</formula>
    </cfRule>
  </conditionalFormatting>
  <conditionalFormatting sqref="IO56:XFD56">
    <cfRule type="expression" dxfId="320" priority="259" stopIfTrue="1">
      <formula>#REF!="未着手"</formula>
    </cfRule>
    <cfRule type="expression" dxfId="319" priority="260" stopIfTrue="1">
      <formula>#REF!="作業中"</formula>
    </cfRule>
    <cfRule type="expression" dxfId="318" priority="261" stopIfTrue="1">
      <formula>OR(#REF!="終了",#REF!="完了")</formula>
    </cfRule>
  </conditionalFormatting>
  <conditionalFormatting sqref="IO43:XFD43">
    <cfRule type="expression" dxfId="317" priority="277" stopIfTrue="1">
      <formula>$D14="未着手"</formula>
    </cfRule>
    <cfRule type="expression" dxfId="316" priority="278" stopIfTrue="1">
      <formula>$D14="作業中"</formula>
    </cfRule>
    <cfRule type="expression" dxfId="315" priority="279" stopIfTrue="1">
      <formula>OR($D14="終了",$D14="完了")</formula>
    </cfRule>
  </conditionalFormatting>
  <conditionalFormatting sqref="H9 B8:E8 E11:E12 B9:C9 E9 D10 D12 B10 C11:C12 B12 H12">
    <cfRule type="expression" dxfId="314" priority="124" stopIfTrue="1">
      <formula>$E8="未着手"</formula>
    </cfRule>
    <cfRule type="expression" dxfId="313" priority="125" stopIfTrue="1">
      <formula>$E8="作業中"</formula>
    </cfRule>
    <cfRule type="expression" dxfId="312" priority="126" stopIfTrue="1">
      <formula>OR($E8="終了",$E8="完了")</formula>
    </cfRule>
  </conditionalFormatting>
  <conditionalFormatting sqref="H8 H11">
    <cfRule type="expression" dxfId="311" priority="121" stopIfTrue="1">
      <formula>$E8="未着手"</formula>
    </cfRule>
    <cfRule type="expression" dxfId="310" priority="122" stopIfTrue="1">
      <formula>$E8="作業中"</formula>
    </cfRule>
    <cfRule type="expression" dxfId="309" priority="123" stopIfTrue="1">
      <formula>OR($E8="終了",$E8="完了")</formula>
    </cfRule>
  </conditionalFormatting>
  <conditionalFormatting sqref="F9:G9">
    <cfRule type="expression" dxfId="308" priority="118" stopIfTrue="1">
      <formula>$E9="未着手"</formula>
    </cfRule>
    <cfRule type="expression" dxfId="307" priority="119" stopIfTrue="1">
      <formula>$E9="作業中"</formula>
    </cfRule>
    <cfRule type="expression" dxfId="306" priority="120" stopIfTrue="1">
      <formula>OR($E9="終了",$E9="完了")</formula>
    </cfRule>
  </conditionalFormatting>
  <conditionalFormatting sqref="F8:G8 F11:G12">
    <cfRule type="expression" dxfId="305" priority="115" stopIfTrue="1">
      <formula>$E8="未着手"</formula>
    </cfRule>
    <cfRule type="expression" dxfId="304" priority="116" stopIfTrue="1">
      <formula>$E8="作業中"</formula>
    </cfRule>
    <cfRule type="expression" dxfId="303" priority="117" stopIfTrue="1">
      <formula>OR($E8="終了",$E8="完了")</formula>
    </cfRule>
  </conditionalFormatting>
  <conditionalFormatting sqref="R11:IN11 R7:IN8">
    <cfRule type="expression" dxfId="302" priority="1276" stopIfTrue="1">
      <formula>#REF!="未着手"</formula>
    </cfRule>
    <cfRule type="expression" dxfId="301" priority="1277" stopIfTrue="1">
      <formula>#REF!="作業中"</formula>
    </cfRule>
    <cfRule type="expression" dxfId="300" priority="1278" stopIfTrue="1">
      <formula>OR(#REF!="終了",#REF!="完了")</formula>
    </cfRule>
  </conditionalFormatting>
  <conditionalFormatting sqref="AA20:IN20">
    <cfRule type="expression" dxfId="299" priority="1291" stopIfTrue="1">
      <formula>#REF!="未着手"</formula>
    </cfRule>
    <cfRule type="expression" dxfId="298" priority="1292" stopIfTrue="1">
      <formula>#REF!="作業中"</formula>
    </cfRule>
    <cfRule type="expression" dxfId="297" priority="1293" stopIfTrue="1">
      <formula>OR(#REF!="終了",#REF!="完了")</formula>
    </cfRule>
  </conditionalFormatting>
  <conditionalFormatting sqref="AA17:IN18">
    <cfRule type="expression" dxfId="296" priority="1306" stopIfTrue="1">
      <formula>#REF!="未着手"</formula>
    </cfRule>
    <cfRule type="expression" dxfId="295" priority="1307" stopIfTrue="1">
      <formula>#REF!="作業中"</formula>
    </cfRule>
    <cfRule type="expression" dxfId="294" priority="1308" stopIfTrue="1">
      <formula>OR(#REF!="終了",#REF!="完了")</formula>
    </cfRule>
  </conditionalFormatting>
  <conditionalFormatting sqref="IO6:XFD14">
    <cfRule type="expression" dxfId="293" priority="1321" stopIfTrue="1">
      <formula>#REF!="未着手"</formula>
    </cfRule>
    <cfRule type="expression" dxfId="292" priority="1322" stopIfTrue="1">
      <formula>#REF!="作業中"</formula>
    </cfRule>
    <cfRule type="expression" dxfId="291" priority="1323" stopIfTrue="1">
      <formula>OR(#REF!="終了",#REF!="完了")</formula>
    </cfRule>
  </conditionalFormatting>
  <conditionalFormatting sqref="IO15:XFD15">
    <cfRule type="expression" dxfId="290" priority="1351" stopIfTrue="1">
      <formula>$D7="未着手"</formula>
    </cfRule>
    <cfRule type="expression" dxfId="289" priority="1352" stopIfTrue="1">
      <formula>$D7="作業中"</formula>
    </cfRule>
    <cfRule type="expression" dxfId="288" priority="1353" stopIfTrue="1">
      <formula>OR($D7="終了",$D7="完了")</formula>
    </cfRule>
  </conditionalFormatting>
  <conditionalFormatting sqref="IO16:XFD16">
    <cfRule type="expression" dxfId="287" priority="1354" stopIfTrue="1">
      <formula>#REF!="未着手"</formula>
    </cfRule>
    <cfRule type="expression" dxfId="286" priority="1355" stopIfTrue="1">
      <formula>#REF!="作業中"</formula>
    </cfRule>
    <cfRule type="expression" dxfId="285" priority="1356" stopIfTrue="1">
      <formula>OR(#REF!="終了",#REF!="完了")</formula>
    </cfRule>
  </conditionalFormatting>
  <conditionalFormatting sqref="R52:IN52 AC45:IN46 S45:T46">
    <cfRule type="expression" dxfId="284" priority="1366" stopIfTrue="1">
      <formula>#REF!="未着手"</formula>
    </cfRule>
    <cfRule type="expression" dxfId="283" priority="1367" stopIfTrue="1">
      <formula>#REF!="作業中"</formula>
    </cfRule>
    <cfRule type="expression" dxfId="282" priority="1368" stopIfTrue="1">
      <formula>OR(#REF!="終了",#REF!="完了")</formula>
    </cfRule>
  </conditionalFormatting>
  <conditionalFormatting sqref="AA51:IN51 S51:T51">
    <cfRule type="expression" dxfId="281" priority="1375" stopIfTrue="1">
      <formula>#REF!="未着手"</formula>
    </cfRule>
    <cfRule type="expression" dxfId="280" priority="1376" stopIfTrue="1">
      <formula>#REF!="作業中"</formula>
    </cfRule>
    <cfRule type="expression" dxfId="279" priority="1377" stopIfTrue="1">
      <formula>OR(#REF!="終了",#REF!="完了")</formula>
    </cfRule>
  </conditionalFormatting>
  <conditionalFormatting sqref="R40 Y40:IN40 R35:IN36">
    <cfRule type="expression" dxfId="278" priority="1381" stopIfTrue="1">
      <formula>#REF!="未着手"</formula>
    </cfRule>
    <cfRule type="expression" dxfId="277" priority="1382" stopIfTrue="1">
      <formula>#REF!="作業中"</formula>
    </cfRule>
    <cfRule type="expression" dxfId="276" priority="1383" stopIfTrue="1">
      <formula>OR(#REF!="終了",#REF!="完了")</formula>
    </cfRule>
  </conditionalFormatting>
  <conditionalFormatting sqref="R37:R38 Y37:IN38">
    <cfRule type="expression" dxfId="275" priority="1390" stopIfTrue="1">
      <formula>#REF!="未着手"</formula>
    </cfRule>
    <cfRule type="expression" dxfId="274" priority="1391" stopIfTrue="1">
      <formula>#REF!="作業中"</formula>
    </cfRule>
    <cfRule type="expression" dxfId="273" priority="1392" stopIfTrue="1">
      <formula>OR(#REF!="終了",#REF!="完了")</formula>
    </cfRule>
  </conditionalFormatting>
  <conditionalFormatting sqref="IO20:XFD42">
    <cfRule type="expression" dxfId="272" priority="1396" stopIfTrue="1">
      <formula>#REF!="未着手"</formula>
    </cfRule>
    <cfRule type="expression" dxfId="271" priority="1397" stopIfTrue="1">
      <formula>#REF!="作業中"</formula>
    </cfRule>
    <cfRule type="expression" dxfId="270" priority="1398" stopIfTrue="1">
      <formula>OR(#REF!="終了",#REF!="完了")</formula>
    </cfRule>
  </conditionalFormatting>
  <conditionalFormatting sqref="AC47:IN47 S47:T47">
    <cfRule type="expression" dxfId="269" priority="1399" stopIfTrue="1">
      <formula>#REF!="未着手"</formula>
    </cfRule>
    <cfRule type="expression" dxfId="268" priority="1400" stopIfTrue="1">
      <formula>#REF!="作業中"</formula>
    </cfRule>
    <cfRule type="expression" dxfId="267" priority="1401" stopIfTrue="1">
      <formula>OR(#REF!="終了",#REF!="完了")</formula>
    </cfRule>
  </conditionalFormatting>
  <conditionalFormatting sqref="S49:T49 AC49:IN49">
    <cfRule type="expression" dxfId="266" priority="1408" stopIfTrue="1">
      <formula>#REF!="未着手"</formula>
    </cfRule>
    <cfRule type="expression" dxfId="265" priority="1409" stopIfTrue="1">
      <formula>#REF!="作業中"</formula>
    </cfRule>
    <cfRule type="expression" dxfId="264" priority="1410" stopIfTrue="1">
      <formula>OR(#REF!="終了",#REF!="完了")</formula>
    </cfRule>
  </conditionalFormatting>
  <conditionalFormatting sqref="K192:K65358 J191">
    <cfRule type="expression" dxfId="263" priority="1435" stopIfTrue="1">
      <formula>$D192="未着手"</formula>
    </cfRule>
    <cfRule type="expression" dxfId="262" priority="1436" stopIfTrue="1">
      <formula>$D192="作業中"</formula>
    </cfRule>
    <cfRule type="expression" dxfId="261" priority="1437" stopIfTrue="1">
      <formula>OR($D192="終了",$D192="完了")</formula>
    </cfRule>
  </conditionalFormatting>
  <conditionalFormatting sqref="L192:M65357 K190:L191">
    <cfRule type="expression" dxfId="260" priority="1525" stopIfTrue="1">
      <formula>$D192="未着手"</formula>
    </cfRule>
    <cfRule type="expression" dxfId="259" priority="1526" stopIfTrue="1">
      <formula>$D192="作業中"</formula>
    </cfRule>
    <cfRule type="expression" dxfId="258" priority="1527" stopIfTrue="1">
      <formula>OR($D192="終了",$D192="完了")</formula>
    </cfRule>
  </conditionalFormatting>
  <conditionalFormatting sqref="IO47:XFD55">
    <cfRule type="expression" dxfId="257" priority="1813" stopIfTrue="1">
      <formula>#REF!="未着手"</formula>
    </cfRule>
    <cfRule type="expression" dxfId="256" priority="1814" stopIfTrue="1">
      <formula>#REF!="作業中"</formula>
    </cfRule>
    <cfRule type="expression" dxfId="255" priority="1815" stopIfTrue="1">
      <formula>OR(#REF!="終了",#REF!="完了")</formula>
    </cfRule>
  </conditionalFormatting>
  <conditionalFormatting sqref="IO44:XFD46">
    <cfRule type="expression" dxfId="254" priority="1822" stopIfTrue="1">
      <formula>#REF!="未着手"</formula>
    </cfRule>
    <cfRule type="expression" dxfId="253" priority="1823" stopIfTrue="1">
      <formula>#REF!="作業中"</formula>
    </cfRule>
    <cfRule type="expression" dxfId="252" priority="1824" stopIfTrue="1">
      <formula>OR(#REF!="終了",#REF!="完了")</formula>
    </cfRule>
  </conditionalFormatting>
  <conditionalFormatting sqref="G13:I13 B13:E13 R13">
    <cfRule type="expression" dxfId="251" priority="100" stopIfTrue="1">
      <formula>$E13="未着手"</formula>
    </cfRule>
    <cfRule type="expression" dxfId="250" priority="101" stopIfTrue="1">
      <formula>$E13="作業中"</formula>
    </cfRule>
    <cfRule type="expression" dxfId="249" priority="102" stopIfTrue="1">
      <formula>OR($E13="終了",$E13="完了")</formula>
    </cfRule>
  </conditionalFormatting>
  <conditionalFormatting sqref="F13">
    <cfRule type="expression" dxfId="248" priority="97" stopIfTrue="1">
      <formula>$E13="未着手"</formula>
    </cfRule>
    <cfRule type="expression" dxfId="247" priority="98" stopIfTrue="1">
      <formula>$E13="作業中"</formula>
    </cfRule>
    <cfRule type="expression" dxfId="246" priority="99" stopIfTrue="1">
      <formula>OR($E13="終了",$E13="完了")</formula>
    </cfRule>
  </conditionalFormatting>
  <conditionalFormatting sqref="R34:IN34">
    <cfRule type="expression" dxfId="245" priority="283" stopIfTrue="1">
      <formula>#REF!="未着手"</formula>
    </cfRule>
    <cfRule type="expression" dxfId="244" priority="284" stopIfTrue="1">
      <formula>#REF!="作業中"</formula>
    </cfRule>
    <cfRule type="expression" dxfId="243" priority="285" stopIfTrue="1">
      <formula>OR(#REF!="終了",#REF!="完了")</formula>
    </cfRule>
  </conditionalFormatting>
  <conditionalFormatting sqref="IO17:XFD19">
    <cfRule type="expression" dxfId="242" priority="286" stopIfTrue="1">
      <formula>#REF!="未着手"</formula>
    </cfRule>
    <cfRule type="expression" dxfId="241" priority="287" stopIfTrue="1">
      <formula>#REF!="作業中"</formula>
    </cfRule>
    <cfRule type="expression" dxfId="240" priority="288" stopIfTrue="1">
      <formula>OR(#REF!="終了",#REF!="完了")</formula>
    </cfRule>
  </conditionalFormatting>
  <conditionalFormatting sqref="B16:J16">
    <cfRule type="expression" dxfId="239" priority="91" stopIfTrue="1">
      <formula>$E16="未着手"</formula>
    </cfRule>
    <cfRule type="expression" dxfId="238" priority="92" stopIfTrue="1">
      <formula>$E16="作業中"</formula>
    </cfRule>
    <cfRule type="expression" dxfId="237" priority="93" stopIfTrue="1">
      <formula>OR($E16="終了",$E16="完了")</formula>
    </cfRule>
  </conditionalFormatting>
  <conditionalFormatting sqref="B18:H25">
    <cfRule type="expression" dxfId="236" priority="85" stopIfTrue="1">
      <formula>$E18="未着手"</formula>
    </cfRule>
    <cfRule type="expression" dxfId="235" priority="86" stopIfTrue="1">
      <formula>$E18="作業中"</formula>
    </cfRule>
    <cfRule type="expression" dxfId="234" priority="87" stopIfTrue="1">
      <formula>OR($E18="終了",$E18="完了")</formula>
    </cfRule>
  </conditionalFormatting>
  <conditionalFormatting sqref="C17:H17">
    <cfRule type="expression" dxfId="233" priority="88" stopIfTrue="1">
      <formula>$E18="未着手"</formula>
    </cfRule>
    <cfRule type="expression" dxfId="232" priority="89" stopIfTrue="1">
      <formula>$E18="作業中"</formula>
    </cfRule>
    <cfRule type="expression" dxfId="231" priority="90" stopIfTrue="1">
      <formula>OR($E18="終了",$E18="完了")</formula>
    </cfRule>
  </conditionalFormatting>
  <conditionalFormatting sqref="B17">
    <cfRule type="expression" dxfId="230" priority="82" stopIfTrue="1">
      <formula>$E17="未着手"</formula>
    </cfRule>
    <cfRule type="expression" dxfId="229" priority="83" stopIfTrue="1">
      <formula>$E17="作業中"</formula>
    </cfRule>
    <cfRule type="expression" dxfId="228" priority="84" stopIfTrue="1">
      <formula>OR($E17="終了",$E17="完了")</formula>
    </cfRule>
  </conditionalFormatting>
  <conditionalFormatting sqref="B26:H31">
    <cfRule type="expression" dxfId="227" priority="79" stopIfTrue="1">
      <formula>$E26="未着手"</formula>
    </cfRule>
    <cfRule type="expression" dxfId="226" priority="80" stopIfTrue="1">
      <formula>$E26="作業中"</formula>
    </cfRule>
    <cfRule type="expression" dxfId="225" priority="81" stopIfTrue="1">
      <formula>OR($E26="終了",$E26="完了")</formula>
    </cfRule>
  </conditionalFormatting>
  <conditionalFormatting sqref="B32:H35">
    <cfRule type="expression" dxfId="224" priority="76" stopIfTrue="1">
      <formula>$E32="未着手"</formula>
    </cfRule>
    <cfRule type="expression" dxfId="223" priority="77" stopIfTrue="1">
      <formula>$E32="作業中"</formula>
    </cfRule>
    <cfRule type="expression" dxfId="222" priority="78" stopIfTrue="1">
      <formula>OR($E32="終了",$E32="完了")</formula>
    </cfRule>
  </conditionalFormatting>
  <conditionalFormatting sqref="B36:H39">
    <cfRule type="expression" dxfId="221" priority="73" stopIfTrue="1">
      <formula>$E36="未着手"</formula>
    </cfRule>
    <cfRule type="expression" dxfId="220" priority="74" stopIfTrue="1">
      <formula>$E36="作業中"</formula>
    </cfRule>
    <cfRule type="expression" dxfId="219" priority="75" stopIfTrue="1">
      <formula>OR($E36="終了",$E36="完了")</formula>
    </cfRule>
  </conditionalFormatting>
  <conditionalFormatting sqref="B40:H45 G46:H46 F47:H47 B46:E47">
    <cfRule type="expression" dxfId="218" priority="70" stopIfTrue="1">
      <formula>$E40="未着手"</formula>
    </cfRule>
    <cfRule type="expression" dxfId="217" priority="71" stopIfTrue="1">
      <formula>$E40="作業中"</formula>
    </cfRule>
    <cfRule type="expression" dxfId="216" priority="72" stopIfTrue="1">
      <formula>OR($E40="終了",$E40="完了")</formula>
    </cfRule>
  </conditionalFormatting>
  <conditionalFormatting sqref="F46">
    <cfRule type="expression" dxfId="215" priority="64" stopIfTrue="1">
      <formula>$E46="未着手"</formula>
    </cfRule>
    <cfRule type="expression" dxfId="214" priority="65" stopIfTrue="1">
      <formula>$E46="作業中"</formula>
    </cfRule>
    <cfRule type="expression" dxfId="213" priority="66" stopIfTrue="1">
      <formula>OR($E46="終了",$E46="完了")</formula>
    </cfRule>
  </conditionalFormatting>
  <conditionalFormatting sqref="B50:H50">
    <cfRule type="expression" dxfId="212" priority="61" stopIfTrue="1">
      <formula>$E50="未着手"</formula>
    </cfRule>
    <cfRule type="expression" dxfId="211" priority="62" stopIfTrue="1">
      <formula>$E50="作業中"</formula>
    </cfRule>
    <cfRule type="expression" dxfId="210" priority="63" stopIfTrue="1">
      <formula>OR($E50="終了",$E50="完了")</formula>
    </cfRule>
  </conditionalFormatting>
  <conditionalFormatting sqref="B48:H49">
    <cfRule type="expression" dxfId="209" priority="58" stopIfTrue="1">
      <formula>$E48="未着手"</formula>
    </cfRule>
    <cfRule type="expression" dxfId="208" priority="59" stopIfTrue="1">
      <formula>$E48="作業中"</formula>
    </cfRule>
    <cfRule type="expression" dxfId="207" priority="60" stopIfTrue="1">
      <formula>OR($E48="終了",$E48="完了")</formula>
    </cfRule>
  </conditionalFormatting>
  <conditionalFormatting sqref="B71:H72">
    <cfRule type="expression" dxfId="206" priority="37" stopIfTrue="1">
      <formula>$E71="未着手"</formula>
    </cfRule>
    <cfRule type="expression" dxfId="205" priority="38" stopIfTrue="1">
      <formula>$E71="作業中"</formula>
    </cfRule>
    <cfRule type="expression" dxfId="204" priority="39" stopIfTrue="1">
      <formula>OR($E71="終了",$E71="完了")</formula>
    </cfRule>
  </conditionalFormatting>
  <conditionalFormatting sqref="B70">
    <cfRule type="expression" dxfId="203" priority="34" stopIfTrue="1">
      <formula>$E70="未着手"</formula>
    </cfRule>
    <cfRule type="expression" dxfId="202" priority="35" stopIfTrue="1">
      <formula>$E70="作業中"</formula>
    </cfRule>
    <cfRule type="expression" dxfId="201" priority="36" stopIfTrue="1">
      <formula>OR($E70="終了",$E70="完了")</formula>
    </cfRule>
  </conditionalFormatting>
  <conditionalFormatting sqref="B74:H84">
    <cfRule type="expression" dxfId="200" priority="31" stopIfTrue="1">
      <formula>$E74="未着手"</formula>
    </cfRule>
    <cfRule type="expression" dxfId="199" priority="32" stopIfTrue="1">
      <formula>$E74="作業中"</formula>
    </cfRule>
    <cfRule type="expression" dxfId="198" priority="33" stopIfTrue="1">
      <formula>OR($E74="終了",$E74="完了")</formula>
    </cfRule>
  </conditionalFormatting>
  <conditionalFormatting sqref="B93:H97">
    <cfRule type="expression" dxfId="197" priority="25" stopIfTrue="1">
      <formula>$E93="未着手"</formula>
    </cfRule>
    <cfRule type="expression" dxfId="196" priority="26" stopIfTrue="1">
      <formula>$E93="作業中"</formula>
    </cfRule>
    <cfRule type="expression" dxfId="195" priority="27" stopIfTrue="1">
      <formula>OR($E93="終了",$E93="完了")</formula>
    </cfRule>
  </conditionalFormatting>
  <conditionalFormatting sqref="D175:I191">
    <cfRule type="expression" dxfId="194" priority="4132" stopIfTrue="1">
      <formula>$C175="未着手"</formula>
    </cfRule>
    <cfRule type="expression" dxfId="193" priority="4133" stopIfTrue="1">
      <formula>$C175="作業中"</formula>
    </cfRule>
    <cfRule type="expression" dxfId="192" priority="4134" stopIfTrue="1">
      <formula>OR($C175="終了",$C175="完了")</formula>
    </cfRule>
  </conditionalFormatting>
  <conditionalFormatting sqref="J175:J190">
    <cfRule type="expression" dxfId="191" priority="4141" stopIfTrue="1">
      <formula>$C176="未着手"</formula>
    </cfRule>
    <cfRule type="expression" dxfId="190" priority="4142" stopIfTrue="1">
      <formula>$C176="作業中"</formula>
    </cfRule>
    <cfRule type="expression" dxfId="189" priority="4143" stopIfTrue="1">
      <formula>OR($C176="終了",$C176="完了")</formula>
    </cfRule>
  </conditionalFormatting>
  <conditionalFormatting sqref="K175:L189">
    <cfRule type="expression" dxfId="188" priority="4150" stopIfTrue="1">
      <formula>$C177="未着手"</formula>
    </cfRule>
    <cfRule type="expression" dxfId="187" priority="4151" stopIfTrue="1">
      <formula>$C177="作業中"</formula>
    </cfRule>
    <cfRule type="expression" dxfId="186" priority="4152" stopIfTrue="1">
      <formula>OR($C177="終了",$C177="完了")</formula>
    </cfRule>
  </conditionalFormatting>
  <conditionalFormatting sqref="L99:M99">
    <cfRule type="expression" dxfId="185" priority="16" stopIfTrue="1">
      <formula>$E99="未着手"</formula>
    </cfRule>
    <cfRule type="expression" dxfId="184" priority="17" stopIfTrue="1">
      <formula>$E99="作業中"</formula>
    </cfRule>
    <cfRule type="expression" dxfId="183" priority="18" stopIfTrue="1">
      <formula>OR($E99="終了",$E99="完了")</formula>
    </cfRule>
  </conditionalFormatting>
  <conditionalFormatting sqref="B99:I99 K99">
    <cfRule type="expression" dxfId="182" priority="10" stopIfTrue="1">
      <formula>$E99="未着手"</formula>
    </cfRule>
    <cfRule type="expression" dxfId="181" priority="11" stopIfTrue="1">
      <formula>$E99="作業中"</formula>
    </cfRule>
    <cfRule type="expression" dxfId="180" priority="12" stopIfTrue="1">
      <formula>OR($E99="終了",$E99="完了")</formula>
    </cfRule>
  </conditionalFormatting>
  <conditionalFormatting sqref="B107:I107 K107:O107">
    <cfRule type="expression" dxfId="179" priority="7" stopIfTrue="1">
      <formula>$E107="未着手"</formula>
    </cfRule>
    <cfRule type="expression" dxfId="178" priority="8" stopIfTrue="1">
      <formula>$E107="作業中"</formula>
    </cfRule>
    <cfRule type="expression" dxfId="177" priority="9" stopIfTrue="1">
      <formula>OR($E107="終了",$E107="完了")</formula>
    </cfRule>
  </conditionalFormatting>
  <conditionalFormatting sqref="B108:I111 K108:P111 Q111">
    <cfRule type="expression" dxfId="176" priority="4" stopIfTrue="1">
      <formula>$E108="未着手"</formula>
    </cfRule>
    <cfRule type="expression" dxfId="175" priority="5" stopIfTrue="1">
      <formula>$E108="作業中"</formula>
    </cfRule>
    <cfRule type="expression" dxfId="174" priority="6" stopIfTrue="1">
      <formula>OR($E108="終了",$E108="完了")</formula>
    </cfRule>
  </conditionalFormatting>
  <conditionalFormatting sqref="B113:I116 K113:N116 O113:Q115">
    <cfRule type="expression" dxfId="173" priority="1" stopIfTrue="1">
      <formula>$E113="未着手"</formula>
    </cfRule>
    <cfRule type="expression" dxfId="172" priority="2" stopIfTrue="1">
      <formula>$E113="作業中"</formula>
    </cfRule>
    <cfRule type="expression" dxfId="171" priority="3" stopIfTrue="1">
      <formula>OR($E113="終了",$E113="完了")</formula>
    </cfRule>
  </conditionalFormatting>
  <pageMargins left="0.75" right="0.75" top="1" bottom="1" header="0.51200000000000001" footer="0.51200000000000001"/>
  <pageSetup paperSize="9" orientation="portrait" horizontalDpi="300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59"/>
  <sheetViews>
    <sheetView zoomScale="70" zoomScaleNormal="70" workbookViewId="0">
      <selection activeCell="D40" sqref="D40"/>
    </sheetView>
  </sheetViews>
  <sheetFormatPr defaultRowHeight="13.2"/>
  <cols>
    <col min="1" max="1" width="5.44140625" bestFit="1" customWidth="1"/>
    <col min="2" max="2" width="45.33203125" style="3" bestFit="1" customWidth="1"/>
    <col min="3" max="3" width="7.44140625" style="3" bestFit="1" customWidth="1"/>
    <col min="4" max="4" width="7.44140625" style="1" bestFit="1" customWidth="1"/>
    <col min="5" max="5" width="7.21875" style="5" bestFit="1" customWidth="1"/>
    <col min="6" max="6" width="7.44140625" style="5" bestFit="1" customWidth="1"/>
    <col min="7" max="7" width="7.44140625" style="9" bestFit="1" customWidth="1"/>
    <col min="8" max="8" width="8.44140625" style="9" bestFit="1" customWidth="1"/>
    <col min="9" max="9" width="7.44140625" style="2" bestFit="1" customWidth="1"/>
    <col min="10" max="10" width="4.6640625" style="25" customWidth="1"/>
    <col min="11" max="12" width="4.6640625" style="25" bestFit="1" customWidth="1"/>
    <col min="13" max="13" width="5.6640625" style="25" bestFit="1" customWidth="1"/>
    <col min="14" max="16" width="5.6640625" bestFit="1" customWidth="1"/>
    <col min="17" max="17" width="4.88671875" customWidth="1"/>
    <col min="24" max="24" width="9.44140625" bestFit="1" customWidth="1"/>
    <col min="25" max="25" width="8.44140625" bestFit="1" customWidth="1"/>
    <col min="26" max="26" width="4.77734375" customWidth="1"/>
    <col min="27" max="27" width="3.77734375" customWidth="1"/>
    <col min="28" max="28" width="7.44140625" bestFit="1" customWidth="1"/>
    <col min="29" max="29" width="9.44140625" bestFit="1" customWidth="1"/>
  </cols>
  <sheetData>
    <row r="1" spans="1:21" s="8" customFormat="1" ht="15" customHeight="1">
      <c r="A1" s="97" t="s">
        <v>1</v>
      </c>
      <c r="B1" s="97" t="s">
        <v>42</v>
      </c>
      <c r="C1" s="97" t="s">
        <v>3</v>
      </c>
      <c r="D1" s="97" t="s">
        <v>4</v>
      </c>
      <c r="E1" s="100" t="s">
        <v>5</v>
      </c>
      <c r="F1" s="100" t="s">
        <v>6</v>
      </c>
      <c r="G1" s="101" t="s">
        <v>7</v>
      </c>
      <c r="H1" s="101" t="s">
        <v>8</v>
      </c>
      <c r="I1" s="97" t="s">
        <v>9</v>
      </c>
      <c r="J1" s="108" t="s">
        <v>10</v>
      </c>
      <c r="K1" s="108"/>
      <c r="L1" s="108"/>
      <c r="M1" s="108"/>
      <c r="N1" s="108"/>
      <c r="O1" s="108"/>
      <c r="P1" s="108"/>
      <c r="Q1" s="71"/>
      <c r="R1" s="71"/>
      <c r="S1" s="71"/>
      <c r="T1" s="71"/>
      <c r="U1" s="71"/>
    </row>
    <row r="2" spans="1:21" s="8" customFormat="1" ht="12.6" customHeight="1">
      <c r="A2" s="97"/>
      <c r="B2" s="98"/>
      <c r="C2" s="98"/>
      <c r="D2" s="97"/>
      <c r="E2" s="100"/>
      <c r="F2" s="100"/>
      <c r="G2" s="102"/>
      <c r="H2" s="102"/>
      <c r="I2" s="97"/>
      <c r="J2" s="23" t="s">
        <v>357</v>
      </c>
      <c r="K2" s="72" t="s">
        <v>359</v>
      </c>
      <c r="L2" s="72" t="s">
        <v>358</v>
      </c>
      <c r="M2" s="72" t="s">
        <v>360</v>
      </c>
      <c r="N2" s="72" t="s">
        <v>361</v>
      </c>
      <c r="O2" s="23" t="s">
        <v>363</v>
      </c>
      <c r="P2" s="23" t="s">
        <v>362</v>
      </c>
    </row>
    <row r="3" spans="1:21" s="8" customFormat="1">
      <c r="A3" s="97"/>
      <c r="B3" s="98"/>
      <c r="C3" s="98"/>
      <c r="D3" s="97"/>
      <c r="E3" s="100"/>
      <c r="F3" s="100"/>
      <c r="G3" s="102"/>
      <c r="H3" s="102"/>
      <c r="I3" s="97"/>
      <c r="J3" s="20">
        <f>INT(($J$4-(COLUMN()-COLUMN($J4))*($J$4/COUNTA($J$2:$P$2))))</f>
        <v>18</v>
      </c>
      <c r="K3" s="20">
        <f t="shared" ref="K3:P3" si="0">INT(($J$4-(COLUMN()-COLUMN($J4))*($J$4/COUNTA($J$2:$P$2))))</f>
        <v>15</v>
      </c>
      <c r="L3" s="20">
        <f t="shared" si="0"/>
        <v>12</v>
      </c>
      <c r="M3" s="20">
        <f t="shared" si="0"/>
        <v>10</v>
      </c>
      <c r="N3" s="20">
        <f t="shared" si="0"/>
        <v>7</v>
      </c>
      <c r="O3" s="20">
        <f t="shared" si="0"/>
        <v>5</v>
      </c>
      <c r="P3" s="20">
        <f t="shared" si="0"/>
        <v>2</v>
      </c>
    </row>
    <row r="4" spans="1:21" s="8" customFormat="1">
      <c r="A4" s="97"/>
      <c r="B4" s="98"/>
      <c r="C4" s="99"/>
      <c r="D4" s="97"/>
      <c r="E4" s="100"/>
      <c r="F4" s="100"/>
      <c r="G4" s="102"/>
      <c r="H4" s="102"/>
      <c r="I4" s="97"/>
      <c r="J4" s="21">
        <f t="shared" ref="J4:P4" si="1">SUM(J5:J47)</f>
        <v>18</v>
      </c>
      <c r="K4" s="21">
        <f t="shared" si="1"/>
        <v>4</v>
      </c>
      <c r="L4" s="21">
        <f t="shared" si="1"/>
        <v>4</v>
      </c>
      <c r="M4" s="21">
        <f t="shared" si="1"/>
        <v>0</v>
      </c>
      <c r="N4" s="21">
        <f t="shared" si="1"/>
        <v>0</v>
      </c>
      <c r="O4" s="21">
        <f t="shared" si="1"/>
        <v>0</v>
      </c>
      <c r="P4" s="21">
        <f t="shared" si="1"/>
        <v>0</v>
      </c>
    </row>
    <row r="5" spans="1:21">
      <c r="A5" s="16">
        <v>1</v>
      </c>
      <c r="B5" s="56" t="s">
        <v>291</v>
      </c>
      <c r="C5" s="51"/>
      <c r="D5" s="52"/>
      <c r="E5" s="53"/>
      <c r="F5" s="53"/>
      <c r="G5" s="54"/>
      <c r="H5" s="54"/>
      <c r="I5" s="52" t="str">
        <f t="shared" ref="I5:I16" ca="1" si="2">IF(ISBLANK(J5)=FALSE,OFFSET(I5,0,COUNTA(J5:P5)),"")</f>
        <v/>
      </c>
      <c r="J5" s="55"/>
      <c r="K5" s="55"/>
      <c r="L5" s="55"/>
      <c r="M5" s="55"/>
      <c r="N5" s="55"/>
      <c r="O5" s="55"/>
      <c r="P5" s="55"/>
    </row>
    <row r="6" spans="1:21">
      <c r="A6" s="16">
        <v>2</v>
      </c>
      <c r="B6" s="43" t="s">
        <v>131</v>
      </c>
      <c r="C6" s="44"/>
      <c r="D6" s="45"/>
      <c r="E6" s="46"/>
      <c r="F6" s="46"/>
      <c r="G6" s="47"/>
      <c r="H6" s="47"/>
      <c r="I6" s="45"/>
      <c r="J6" s="48"/>
      <c r="K6" s="48"/>
      <c r="L6" s="48"/>
      <c r="M6" s="48"/>
      <c r="N6" s="48"/>
      <c r="O6" s="48"/>
      <c r="P6" s="48"/>
    </row>
    <row r="7" spans="1:21">
      <c r="A7" s="16">
        <v>3</v>
      </c>
      <c r="B7" s="83" t="s">
        <v>144</v>
      </c>
      <c r="C7" s="18"/>
      <c r="D7" s="12"/>
      <c r="E7" s="4"/>
      <c r="F7" s="4"/>
      <c r="G7" s="19"/>
      <c r="H7" s="19"/>
      <c r="I7" s="12" t="str">
        <f t="shared" ca="1" si="2"/>
        <v/>
      </c>
      <c r="J7" s="22"/>
      <c r="K7" s="22"/>
      <c r="L7" s="22"/>
      <c r="M7" s="22"/>
      <c r="N7" s="22"/>
      <c r="O7" s="22"/>
      <c r="P7" s="22"/>
    </row>
    <row r="8" spans="1:21">
      <c r="A8" s="16">
        <v>4</v>
      </c>
      <c r="B8" s="17" t="s">
        <v>71</v>
      </c>
      <c r="C8" s="18" t="s">
        <v>92</v>
      </c>
      <c r="D8" s="12" t="str">
        <f>IF(ISBLANK($B8),"",IF(ISBLANK($F8),"未着手",IF($I8=0,"完了","作業中")))</f>
        <v>未着手</v>
      </c>
      <c r="E8" s="4">
        <v>43103</v>
      </c>
      <c r="F8" s="4"/>
      <c r="G8" s="19">
        <v>3</v>
      </c>
      <c r="H8" s="19"/>
      <c r="I8" s="12" t="str">
        <f t="shared" ca="1" si="2"/>
        <v/>
      </c>
      <c r="J8" s="22"/>
      <c r="K8" s="22"/>
      <c r="L8" s="22"/>
      <c r="M8" s="22"/>
      <c r="N8" s="22"/>
      <c r="O8" s="22"/>
      <c r="P8" s="22"/>
    </row>
    <row r="9" spans="1:21">
      <c r="A9" s="16">
        <v>5</v>
      </c>
      <c r="B9" s="17" t="s">
        <v>73</v>
      </c>
      <c r="C9" s="18" t="s">
        <v>92</v>
      </c>
      <c r="D9" s="12" t="str">
        <f>IF(ISBLANK($B9),"",IF(ISBLANK($F9),"未着手",IF($I9=0,"完了","作業中")))</f>
        <v>未着手</v>
      </c>
      <c r="E9" s="4">
        <v>43103</v>
      </c>
      <c r="F9" s="4"/>
      <c r="G9" s="19">
        <v>3</v>
      </c>
      <c r="H9" s="19"/>
      <c r="I9" s="12" t="str">
        <f t="shared" ca="1" si="2"/>
        <v/>
      </c>
      <c r="J9" s="22"/>
      <c r="K9" s="22"/>
      <c r="L9" s="22"/>
      <c r="M9" s="22"/>
      <c r="N9" s="22"/>
      <c r="O9" s="22"/>
      <c r="P9" s="22"/>
    </row>
    <row r="10" spans="1:21">
      <c r="A10" s="16">
        <v>6</v>
      </c>
      <c r="B10" s="17" t="s">
        <v>74</v>
      </c>
      <c r="C10" s="18" t="s">
        <v>92</v>
      </c>
      <c r="D10" s="12" t="str">
        <f>IF(ISBLANK($B10),"",IF(ISBLANK($F10),"未着手",IF($I10=0,"完了","作業中")))</f>
        <v>未着手</v>
      </c>
      <c r="E10" s="4">
        <v>42739</v>
      </c>
      <c r="F10" s="4"/>
      <c r="G10" s="19">
        <v>6</v>
      </c>
      <c r="H10" s="19"/>
      <c r="I10" s="12" t="str">
        <f t="shared" ca="1" si="2"/>
        <v/>
      </c>
      <c r="J10" s="22"/>
      <c r="K10" s="22"/>
      <c r="L10" s="22"/>
      <c r="M10" s="22"/>
      <c r="N10" s="22"/>
      <c r="O10" s="22"/>
      <c r="P10" s="22"/>
    </row>
    <row r="11" spans="1:21">
      <c r="A11" s="16">
        <v>7</v>
      </c>
      <c r="B11" s="17" t="s">
        <v>75</v>
      </c>
      <c r="C11" s="18" t="s">
        <v>92</v>
      </c>
      <c r="D11" s="12" t="str">
        <f>IF(ISBLANK($B11),"",IF(ISBLANK($F11),"未着手",IF($I11=0,"完了","作業中")))</f>
        <v>未着手</v>
      </c>
      <c r="E11" s="4">
        <v>42740</v>
      </c>
      <c r="F11" s="4"/>
      <c r="G11" s="19">
        <v>1</v>
      </c>
      <c r="H11" s="19"/>
      <c r="I11" s="12" t="str">
        <f t="shared" ca="1" si="2"/>
        <v/>
      </c>
      <c r="J11" s="22"/>
      <c r="K11" s="22"/>
      <c r="L11" s="22"/>
      <c r="M11" s="22"/>
      <c r="N11" s="22"/>
      <c r="O11" s="22"/>
      <c r="P11" s="22"/>
    </row>
    <row r="12" spans="1:21">
      <c r="A12" s="16">
        <v>8</v>
      </c>
      <c r="B12" s="17" t="s">
        <v>76</v>
      </c>
      <c r="C12" s="18" t="s">
        <v>92</v>
      </c>
      <c r="D12" s="12" t="str">
        <f>IF(ISBLANK($B12),"",IF(ISBLANK($F12),"未着手",IF($I12=0,"完了","作業中")))</f>
        <v>未着手</v>
      </c>
      <c r="E12" s="4">
        <v>42740</v>
      </c>
      <c r="F12" s="4"/>
      <c r="G12" s="19">
        <v>1</v>
      </c>
      <c r="H12" s="19"/>
      <c r="I12" s="12" t="str">
        <f t="shared" ca="1" si="2"/>
        <v/>
      </c>
      <c r="J12" s="22"/>
      <c r="K12" s="22"/>
      <c r="L12" s="22"/>
      <c r="M12" s="22"/>
      <c r="N12" s="22"/>
      <c r="O12" s="22"/>
      <c r="P12" s="22"/>
    </row>
    <row r="13" spans="1:21">
      <c r="A13" s="16">
        <v>9</v>
      </c>
      <c r="B13" s="82" t="s">
        <v>162</v>
      </c>
      <c r="C13" s="18"/>
      <c r="D13" s="12"/>
      <c r="E13" s="4"/>
      <c r="F13" s="4"/>
      <c r="G13" s="19"/>
      <c r="H13" s="19"/>
      <c r="I13" s="12" t="str">
        <f t="shared" ca="1" si="2"/>
        <v/>
      </c>
      <c r="J13" s="22"/>
      <c r="K13" s="22"/>
      <c r="L13" s="22"/>
      <c r="M13" s="22"/>
      <c r="N13" s="22"/>
      <c r="O13" s="22"/>
      <c r="P13" s="22"/>
      <c r="Q13" s="22"/>
    </row>
    <row r="14" spans="1:21">
      <c r="A14" s="16">
        <v>10</v>
      </c>
      <c r="B14" s="17" t="s">
        <v>146</v>
      </c>
      <c r="C14" s="18" t="s">
        <v>92</v>
      </c>
      <c r="D14" s="12" t="str">
        <f>IF(ISBLANK($B14),"",IF(ISBLANK($F14),"未着手",IF($I14=0,"完了","作業中")))</f>
        <v>未着手</v>
      </c>
      <c r="E14" s="4">
        <v>43100</v>
      </c>
      <c r="F14" s="4"/>
      <c r="G14" s="19">
        <v>4</v>
      </c>
      <c r="H14" s="19"/>
      <c r="I14" s="12" t="str">
        <f t="shared" ca="1" si="2"/>
        <v/>
      </c>
      <c r="J14" s="22"/>
      <c r="K14" s="22"/>
      <c r="L14" s="22"/>
      <c r="M14" s="22"/>
      <c r="N14" s="22"/>
      <c r="O14" s="22"/>
      <c r="P14" s="22"/>
    </row>
    <row r="15" spans="1:21">
      <c r="A15" s="16">
        <v>11</v>
      </c>
      <c r="B15" s="17" t="s">
        <v>79</v>
      </c>
      <c r="C15" s="18" t="s">
        <v>92</v>
      </c>
      <c r="D15" s="12" t="str">
        <f>IF(ISBLANK($B15),"",IF(ISBLANK($F15),"未着手",IF($I15=0,"完了","作業中")))</f>
        <v>未着手</v>
      </c>
      <c r="E15" s="4">
        <v>42736</v>
      </c>
      <c r="F15" s="4"/>
      <c r="G15" s="19">
        <v>5</v>
      </c>
      <c r="H15" s="19"/>
      <c r="I15" s="12" t="str">
        <f t="shared" ca="1" si="2"/>
        <v/>
      </c>
      <c r="J15" s="22"/>
      <c r="K15" s="22"/>
      <c r="L15" s="22"/>
      <c r="M15" s="22"/>
      <c r="N15" s="22"/>
      <c r="O15" s="22"/>
      <c r="P15" s="22"/>
    </row>
    <row r="16" spans="1:21">
      <c r="A16" s="16">
        <v>12</v>
      </c>
      <c r="B16" s="17" t="s">
        <v>82</v>
      </c>
      <c r="C16" s="18" t="s">
        <v>92</v>
      </c>
      <c r="D16" s="12" t="str">
        <f>IF(ISBLANK($B16),"",IF(ISBLANK($F16),"未着手",IF($I16=0,"完了","作業中")))</f>
        <v>未着手</v>
      </c>
      <c r="E16" s="4">
        <v>42737</v>
      </c>
      <c r="F16" s="4"/>
      <c r="G16" s="19">
        <v>2</v>
      </c>
      <c r="H16" s="19"/>
      <c r="I16" s="12" t="str">
        <f t="shared" ca="1" si="2"/>
        <v/>
      </c>
      <c r="J16" s="22"/>
      <c r="K16" s="22"/>
      <c r="L16" s="22"/>
      <c r="M16" s="22"/>
      <c r="N16" s="22"/>
      <c r="O16" s="22"/>
      <c r="P16" s="22"/>
    </row>
    <row r="17" spans="1:23">
      <c r="A17" s="16">
        <v>13</v>
      </c>
      <c r="B17" s="17"/>
      <c r="C17" s="18"/>
      <c r="D17" s="12" t="str">
        <f>IF(ISBLANK($B17),"",IF(ISBLANK($F17),"未着手",IF($I17=0,"完了","作業中")))</f>
        <v/>
      </c>
      <c r="E17" s="4"/>
      <c r="F17" s="4"/>
      <c r="G17" s="19"/>
      <c r="H17" s="19"/>
      <c r="I17" s="12" t="str">
        <f t="shared" ref="I17:I29" ca="1" si="3">IF(ISBLANK(J17)=FALSE,OFFSET(I17,0,COUNTA(J17:P17)),"")</f>
        <v/>
      </c>
      <c r="J17" s="22"/>
      <c r="K17" s="22"/>
      <c r="L17" s="22"/>
      <c r="M17" s="22"/>
      <c r="N17" s="22"/>
      <c r="O17" s="22"/>
      <c r="P17" s="22"/>
    </row>
    <row r="18" spans="1:23">
      <c r="A18" s="16">
        <v>14</v>
      </c>
      <c r="B18" s="83" t="s">
        <v>160</v>
      </c>
      <c r="C18" s="77"/>
      <c r="D18" s="78"/>
      <c r="E18" s="79"/>
      <c r="F18" s="79"/>
      <c r="G18" s="80"/>
      <c r="H18" s="19"/>
      <c r="I18" s="12" t="str">
        <f t="shared" ca="1" si="3"/>
        <v/>
      </c>
      <c r="J18" s="22"/>
      <c r="K18" s="22"/>
      <c r="L18" s="22"/>
      <c r="M18" s="22"/>
      <c r="N18" s="22"/>
      <c r="O18" s="22"/>
      <c r="P18" s="22"/>
    </row>
    <row r="19" spans="1:23">
      <c r="A19" s="16">
        <v>15</v>
      </c>
      <c r="B19" s="17" t="s">
        <v>148</v>
      </c>
      <c r="C19" s="18" t="s">
        <v>66</v>
      </c>
      <c r="D19" s="12" t="str">
        <f>IF(ISBLANK($B19),"",IF(ISBLANK($F19),"未着手",IF($I19=0,"完了","作業中")))</f>
        <v>未着手</v>
      </c>
      <c r="E19" s="4">
        <v>43094</v>
      </c>
      <c r="F19" s="4"/>
      <c r="G19" s="19">
        <v>1</v>
      </c>
      <c r="H19" s="19"/>
      <c r="I19" s="12" t="str">
        <f t="shared" ca="1" si="3"/>
        <v/>
      </c>
      <c r="J19" s="22"/>
      <c r="K19" s="22"/>
      <c r="L19" s="22"/>
      <c r="M19" s="22"/>
      <c r="N19" s="22"/>
      <c r="O19" s="22"/>
      <c r="P19" s="22"/>
    </row>
    <row r="20" spans="1:23">
      <c r="A20" s="16">
        <v>16</v>
      </c>
      <c r="B20" s="17" t="s">
        <v>149</v>
      </c>
      <c r="C20" s="18" t="s">
        <v>66</v>
      </c>
      <c r="D20" s="12" t="str">
        <f>IF(ISBLANK($B20),"",IF(ISBLANK($F20),"未着手",IF($I20=0,"完了","作業中")))</f>
        <v>未着手</v>
      </c>
      <c r="E20" s="4">
        <v>43103</v>
      </c>
      <c r="F20" s="4"/>
      <c r="G20" s="19">
        <v>1</v>
      </c>
      <c r="H20" s="19"/>
      <c r="I20" s="12" t="str">
        <f t="shared" ca="1" si="3"/>
        <v/>
      </c>
      <c r="J20" s="22"/>
      <c r="K20" s="22"/>
      <c r="L20" s="22"/>
      <c r="M20" s="22"/>
      <c r="N20" s="22"/>
      <c r="O20" s="22"/>
      <c r="P20" s="22"/>
    </row>
    <row r="21" spans="1:23">
      <c r="A21" s="16">
        <v>17</v>
      </c>
      <c r="B21" s="17" t="s">
        <v>151</v>
      </c>
      <c r="C21" s="18" t="s">
        <v>66</v>
      </c>
      <c r="D21" s="12" t="str">
        <f>IF(ISBLANK($B21),"",IF(ISBLANK($F21),"未着手",IF($I21=0,"完了","作業中")))</f>
        <v>未着手</v>
      </c>
      <c r="E21" s="4">
        <v>43103</v>
      </c>
      <c r="F21" s="4"/>
      <c r="G21" s="19">
        <v>1</v>
      </c>
      <c r="H21" s="19"/>
      <c r="I21" s="12" t="str">
        <f t="shared" ca="1" si="3"/>
        <v/>
      </c>
      <c r="J21" s="22"/>
      <c r="K21" s="22"/>
      <c r="L21" s="22"/>
      <c r="M21" s="22"/>
      <c r="N21" s="22"/>
      <c r="O21" s="22"/>
      <c r="P21" s="22"/>
    </row>
    <row r="22" spans="1:23">
      <c r="A22" s="16">
        <v>18</v>
      </c>
      <c r="B22" s="17" t="s">
        <v>152</v>
      </c>
      <c r="C22" s="18" t="s">
        <v>66</v>
      </c>
      <c r="D22" s="12" t="str">
        <f>IF(ISBLANK($B22),"",IF(ISBLANK($F22),"未着手",IF($I22=0,"完了","作業中")))</f>
        <v>未着手</v>
      </c>
      <c r="E22" s="4">
        <v>43103</v>
      </c>
      <c r="F22" s="4"/>
      <c r="G22" s="19">
        <v>1</v>
      </c>
      <c r="H22" s="19"/>
      <c r="I22" s="12" t="str">
        <f t="shared" ca="1" si="3"/>
        <v/>
      </c>
      <c r="J22" s="22"/>
      <c r="K22" s="22"/>
      <c r="L22" s="22"/>
      <c r="M22" s="22"/>
      <c r="N22" s="22"/>
      <c r="O22" s="22"/>
      <c r="P22" s="22"/>
    </row>
    <row r="23" spans="1:23">
      <c r="A23" s="16">
        <v>19</v>
      </c>
      <c r="B23" s="17"/>
      <c r="C23" s="18"/>
      <c r="D23" s="12"/>
      <c r="E23" s="4"/>
      <c r="F23" s="4"/>
      <c r="G23" s="19"/>
      <c r="H23" s="19"/>
      <c r="I23" s="12"/>
      <c r="J23" s="22"/>
      <c r="K23" s="22"/>
      <c r="L23" s="22"/>
      <c r="M23" s="22"/>
      <c r="N23" s="22"/>
      <c r="O23" s="22"/>
      <c r="P23" s="22"/>
    </row>
    <row r="24" spans="1:23">
      <c r="A24" s="16">
        <v>20</v>
      </c>
      <c r="B24" s="56" t="s">
        <v>298</v>
      </c>
      <c r="C24" s="51"/>
      <c r="D24" s="52"/>
      <c r="E24" s="53"/>
      <c r="F24" s="53"/>
      <c r="G24" s="54"/>
      <c r="H24" s="54"/>
      <c r="I24" s="52" t="str">
        <f t="shared" ca="1" si="3"/>
        <v/>
      </c>
      <c r="J24" s="55"/>
      <c r="K24" s="55"/>
      <c r="L24" s="55"/>
      <c r="M24" s="55"/>
      <c r="N24" s="55"/>
      <c r="O24" s="55"/>
      <c r="P24" s="55"/>
    </row>
    <row r="25" spans="1:23">
      <c r="A25" s="16">
        <v>21</v>
      </c>
      <c r="B25" s="17" t="s">
        <v>102</v>
      </c>
      <c r="C25" s="18" t="s">
        <v>78</v>
      </c>
      <c r="D25" s="12" t="str">
        <f t="shared" ref="D25:D30" si="4">IF(ISBLANK($B25),"",IF(ISBLANK($F25),"未着手",IF($I25=0,"完了","作業中")))</f>
        <v>未着手</v>
      </c>
      <c r="E25" s="4">
        <v>43096</v>
      </c>
      <c r="F25" s="4"/>
      <c r="G25" s="19">
        <v>1</v>
      </c>
      <c r="H25" s="19"/>
      <c r="I25" s="12" t="str">
        <f t="shared" ca="1" si="3"/>
        <v/>
      </c>
      <c r="J25" s="22"/>
      <c r="K25" s="22"/>
      <c r="L25" s="22"/>
      <c r="M25" s="22"/>
      <c r="N25" s="22"/>
      <c r="O25" s="22"/>
      <c r="P25" s="22"/>
    </row>
    <row r="26" spans="1:23">
      <c r="A26" s="16">
        <v>22</v>
      </c>
      <c r="B26" s="17"/>
      <c r="C26" s="18"/>
      <c r="D26" s="12" t="str">
        <f t="shared" si="4"/>
        <v/>
      </c>
      <c r="E26" s="4"/>
      <c r="F26" s="4"/>
      <c r="G26" s="19"/>
      <c r="H26" s="19"/>
      <c r="I26" s="12" t="str">
        <f t="shared" ca="1" si="3"/>
        <v/>
      </c>
      <c r="J26" s="22"/>
      <c r="K26" s="22"/>
      <c r="L26" s="22"/>
      <c r="M26" s="22"/>
      <c r="N26" s="22"/>
      <c r="O26" s="22"/>
      <c r="P26" s="22"/>
      <c r="R26" s="11" t="s">
        <v>47</v>
      </c>
      <c r="S26" s="10">
        <f>SUMIF($C$5:$C$16,R26,$G$5:$G$16)</f>
        <v>0</v>
      </c>
      <c r="T26" s="10">
        <f>SUMIF($C$5:$C$16,R26,$I$5:$I$16)</f>
        <v>0</v>
      </c>
      <c r="U26" s="10">
        <f>S26-T26</f>
        <v>0</v>
      </c>
      <c r="V26" s="14">
        <v>0</v>
      </c>
      <c r="W26" s="15">
        <f>IF(V26&gt;T26,0,T26-V26)</f>
        <v>0</v>
      </c>
    </row>
    <row r="27" spans="1:23">
      <c r="A27" s="16">
        <v>23</v>
      </c>
      <c r="B27" s="17" t="s">
        <v>106</v>
      </c>
      <c r="C27" s="18" t="s">
        <v>78</v>
      </c>
      <c r="D27" s="12" t="str">
        <f t="shared" si="4"/>
        <v>未着手</v>
      </c>
      <c r="E27" s="4">
        <v>42736</v>
      </c>
      <c r="F27" s="4"/>
      <c r="G27" s="19">
        <v>1</v>
      </c>
      <c r="H27" s="19"/>
      <c r="I27" s="12" t="str">
        <f t="shared" ca="1" si="3"/>
        <v/>
      </c>
      <c r="J27" s="22"/>
      <c r="K27" s="22"/>
      <c r="L27" s="22"/>
      <c r="M27" s="22"/>
      <c r="N27" s="22"/>
      <c r="O27" s="22"/>
      <c r="P27" s="22"/>
      <c r="R27" s="11" t="s">
        <v>61</v>
      </c>
      <c r="S27" s="10">
        <f>SUMIF($C$5:$C$16,R27,$G$5:$G$16)</f>
        <v>0</v>
      </c>
      <c r="T27" s="10">
        <f>SUMIF($C$5:$C$16,R27,$I$5:$I$16)</f>
        <v>0</v>
      </c>
      <c r="U27" s="10">
        <f>S27-T27</f>
        <v>0</v>
      </c>
      <c r="V27" s="14">
        <v>0</v>
      </c>
      <c r="W27" s="15">
        <f>IF(V27&gt;T27,0,T27-V27)</f>
        <v>0</v>
      </c>
    </row>
    <row r="28" spans="1:23">
      <c r="A28" s="16">
        <v>24</v>
      </c>
      <c r="B28" s="17" t="s">
        <v>107</v>
      </c>
      <c r="C28" s="18" t="s">
        <v>78</v>
      </c>
      <c r="D28" s="12" t="str">
        <f t="shared" si="4"/>
        <v>未着手</v>
      </c>
      <c r="E28" s="4">
        <v>42736</v>
      </c>
      <c r="F28" s="4"/>
      <c r="G28" s="19">
        <v>1</v>
      </c>
      <c r="H28" s="19"/>
      <c r="I28" s="12" t="str">
        <f t="shared" ca="1" si="3"/>
        <v/>
      </c>
      <c r="J28" s="22"/>
      <c r="K28" s="22"/>
      <c r="L28" s="22"/>
      <c r="M28" s="22"/>
      <c r="N28" s="22"/>
      <c r="O28" s="22"/>
      <c r="P28" s="22"/>
      <c r="R28" s="11" t="s">
        <v>64</v>
      </c>
      <c r="S28" s="10">
        <f>SUMIF($C$5:$C$16,R28,$G$5:$G$16)</f>
        <v>0</v>
      </c>
      <c r="T28" s="10">
        <f>SUMIF($C$5:$C$16,R28,$I$5:$I$16)</f>
        <v>0</v>
      </c>
      <c r="U28" s="10">
        <f t="shared" ref="U28" si="5">S28-T28</f>
        <v>0</v>
      </c>
      <c r="V28" s="14">
        <v>0</v>
      </c>
      <c r="W28" s="15">
        <f t="shared" ref="W28" si="6">IF(V28&gt;T28,0,T28-V28)</f>
        <v>0</v>
      </c>
    </row>
    <row r="29" spans="1:23">
      <c r="A29" s="16">
        <v>25</v>
      </c>
      <c r="B29" s="17" t="s">
        <v>108</v>
      </c>
      <c r="C29" s="18" t="s">
        <v>78</v>
      </c>
      <c r="D29" s="12" t="str">
        <f t="shared" si="4"/>
        <v>未着手</v>
      </c>
      <c r="E29" s="4">
        <v>42737</v>
      </c>
      <c r="F29" s="4"/>
      <c r="G29" s="19">
        <v>1</v>
      </c>
      <c r="H29" s="19"/>
      <c r="I29" s="12" t="str">
        <f t="shared" ca="1" si="3"/>
        <v/>
      </c>
      <c r="J29" s="22"/>
      <c r="K29" s="22"/>
      <c r="L29" s="22"/>
      <c r="M29" s="22"/>
      <c r="N29" s="22"/>
      <c r="O29" s="22"/>
      <c r="P29" s="22"/>
    </row>
    <row r="30" spans="1:23">
      <c r="A30" s="16">
        <v>26</v>
      </c>
      <c r="B30" s="17" t="s">
        <v>339</v>
      </c>
      <c r="C30" s="18" t="s">
        <v>66</v>
      </c>
      <c r="D30" s="12" t="str">
        <f t="shared" si="4"/>
        <v>未着手</v>
      </c>
      <c r="E30" s="4"/>
      <c r="F30" s="4"/>
      <c r="G30" s="19">
        <v>2</v>
      </c>
      <c r="H30" s="19"/>
      <c r="I30" s="12" t="str">
        <f t="shared" ref="I30:I51" ca="1" si="7">IF(ISBLANK(J30)=FALSE,OFFSET(I30,0,COUNTA(J30:P30)),"")</f>
        <v/>
      </c>
      <c r="J30" s="22"/>
      <c r="K30" s="22"/>
      <c r="L30" s="22"/>
      <c r="M30" s="22"/>
      <c r="N30" s="22"/>
      <c r="O30" s="22"/>
      <c r="P30" s="22"/>
    </row>
    <row r="31" spans="1:23">
      <c r="A31" s="16">
        <v>27</v>
      </c>
      <c r="B31" s="17"/>
      <c r="C31" s="18"/>
      <c r="D31" s="12"/>
      <c r="E31" s="4"/>
      <c r="F31" s="4"/>
      <c r="G31" s="19"/>
      <c r="H31" s="19"/>
      <c r="I31" s="12"/>
      <c r="J31" s="22"/>
      <c r="K31" s="22"/>
      <c r="L31" s="22"/>
      <c r="M31" s="22"/>
      <c r="N31" s="22"/>
      <c r="O31" s="22"/>
      <c r="P31" s="22"/>
    </row>
    <row r="32" spans="1:23">
      <c r="A32" s="16">
        <v>28</v>
      </c>
      <c r="B32" s="56" t="s">
        <v>364</v>
      </c>
      <c r="C32" s="51"/>
      <c r="D32" s="52"/>
      <c r="E32" s="53"/>
      <c r="F32" s="53"/>
      <c r="G32" s="54"/>
      <c r="H32" s="54"/>
      <c r="I32" s="52"/>
      <c r="J32" s="55"/>
      <c r="K32" s="55"/>
      <c r="L32" s="55"/>
      <c r="M32" s="55"/>
      <c r="N32" s="55"/>
      <c r="O32" s="55"/>
      <c r="P32" s="55"/>
    </row>
    <row r="33" spans="1:23">
      <c r="A33" s="16">
        <v>29</v>
      </c>
      <c r="B33" s="17" t="s">
        <v>352</v>
      </c>
      <c r="C33" s="18" t="s">
        <v>354</v>
      </c>
      <c r="D33" s="12" t="str">
        <f t="shared" ref="D33:D96" si="8">IF(ISBLANK($B33),"",IF(ISBLANK($F33),"未着手",IF($I33=0,"完了","作業中")))</f>
        <v>未着手</v>
      </c>
      <c r="E33" s="4"/>
      <c r="F33" s="4"/>
      <c r="G33" s="19">
        <v>2</v>
      </c>
      <c r="H33" s="19"/>
      <c r="I33" s="12" t="str">
        <f t="shared" ca="1" si="7"/>
        <v/>
      </c>
      <c r="J33" s="22"/>
      <c r="K33" s="22"/>
      <c r="L33" s="22"/>
      <c r="M33" s="22"/>
      <c r="N33" s="22"/>
      <c r="O33" s="22"/>
      <c r="P33" s="22"/>
    </row>
    <row r="34" spans="1:23">
      <c r="A34" s="16">
        <v>30</v>
      </c>
      <c r="B34" s="17" t="s">
        <v>353</v>
      </c>
      <c r="C34" s="18" t="s">
        <v>354</v>
      </c>
      <c r="D34" s="12" t="str">
        <f t="shared" si="8"/>
        <v>未着手</v>
      </c>
      <c r="E34" s="4"/>
      <c r="F34" s="4"/>
      <c r="G34" s="19">
        <v>2</v>
      </c>
      <c r="H34" s="19"/>
      <c r="I34" s="12" t="str">
        <f t="shared" ca="1" si="7"/>
        <v/>
      </c>
      <c r="J34" s="22"/>
      <c r="K34" s="22"/>
      <c r="L34" s="22"/>
      <c r="M34" s="22"/>
      <c r="N34" s="22"/>
      <c r="O34" s="22"/>
      <c r="P34" s="22"/>
    </row>
    <row r="35" spans="1:23">
      <c r="A35" s="16">
        <v>31</v>
      </c>
      <c r="B35" s="17" t="s">
        <v>237</v>
      </c>
      <c r="C35" s="18" t="s">
        <v>78</v>
      </c>
      <c r="D35" s="12" t="str">
        <f t="shared" si="8"/>
        <v>未着手</v>
      </c>
      <c r="E35" s="4"/>
      <c r="F35" s="4"/>
      <c r="G35" s="19">
        <v>2</v>
      </c>
      <c r="H35" s="19"/>
      <c r="I35" s="12" t="str">
        <f t="shared" ca="1" si="7"/>
        <v/>
      </c>
      <c r="J35" s="22"/>
      <c r="K35" s="22"/>
      <c r="L35" s="22"/>
      <c r="M35" s="22"/>
      <c r="N35" s="22"/>
      <c r="O35" s="22"/>
      <c r="P35" s="22"/>
    </row>
    <row r="36" spans="1:23">
      <c r="A36" s="16">
        <v>32</v>
      </c>
      <c r="B36" s="17"/>
      <c r="C36" s="18"/>
      <c r="D36" s="12" t="str">
        <f t="shared" si="8"/>
        <v/>
      </c>
      <c r="E36" s="4"/>
      <c r="F36" s="4"/>
      <c r="G36" s="19"/>
      <c r="H36" s="19"/>
      <c r="I36" s="12" t="str">
        <f t="shared" ca="1" si="7"/>
        <v/>
      </c>
      <c r="J36" s="22"/>
      <c r="K36" s="22"/>
      <c r="L36" s="22"/>
      <c r="M36" s="22"/>
      <c r="N36" s="22"/>
      <c r="O36" s="22"/>
      <c r="P36" s="22"/>
    </row>
    <row r="37" spans="1:23">
      <c r="A37" s="16">
        <v>33</v>
      </c>
      <c r="B37" s="17" t="s">
        <v>365</v>
      </c>
      <c r="C37" s="18" t="s">
        <v>92</v>
      </c>
      <c r="D37" s="12" t="str">
        <f t="shared" ca="1" si="8"/>
        <v>作業中</v>
      </c>
      <c r="E37" s="4">
        <v>43137</v>
      </c>
      <c r="F37" s="4">
        <v>43137</v>
      </c>
      <c r="G37" s="19">
        <v>2</v>
      </c>
      <c r="H37" s="19">
        <v>1</v>
      </c>
      <c r="I37" s="12">
        <f t="shared" ca="1" si="7"/>
        <v>1</v>
      </c>
      <c r="J37" s="22">
        <v>2</v>
      </c>
      <c r="K37" s="22">
        <v>1</v>
      </c>
      <c r="L37" s="22">
        <v>1</v>
      </c>
      <c r="M37" s="22"/>
      <c r="N37" s="22"/>
      <c r="O37" s="22"/>
      <c r="P37" s="22"/>
      <c r="R37" s="13"/>
      <c r="S37" s="13" t="s">
        <v>7</v>
      </c>
      <c r="T37" s="13" t="s">
        <v>9</v>
      </c>
      <c r="U37" s="13" t="s">
        <v>8</v>
      </c>
      <c r="V37" s="13" t="s">
        <v>19</v>
      </c>
      <c r="W37" s="13" t="s">
        <v>20</v>
      </c>
    </row>
    <row r="38" spans="1:23">
      <c r="A38" s="16">
        <v>34</v>
      </c>
      <c r="B38" s="17"/>
      <c r="C38" s="18"/>
      <c r="D38" s="12" t="str">
        <f t="shared" si="8"/>
        <v/>
      </c>
      <c r="E38" s="4"/>
      <c r="F38" s="4"/>
      <c r="G38" s="19"/>
      <c r="H38" s="19"/>
      <c r="I38" s="12" t="str">
        <f t="shared" ca="1" si="7"/>
        <v/>
      </c>
      <c r="J38" s="22"/>
      <c r="K38" s="22"/>
      <c r="L38" s="22"/>
      <c r="M38" s="22"/>
      <c r="N38" s="22"/>
      <c r="O38" s="22"/>
      <c r="P38" s="22"/>
      <c r="R38" s="11" t="s">
        <v>47</v>
      </c>
      <c r="S38" s="10">
        <f t="shared" ref="S38:S43" si="9">SUMIF($C$5:$C$47,R38,$G$5:$G$47)</f>
        <v>12</v>
      </c>
      <c r="T38" s="10">
        <f t="shared" ref="T38:T43" ca="1" si="10">SUMIF($C$5:$C$47,R38,$I$5:$I$47)</f>
        <v>0</v>
      </c>
      <c r="U38" s="10">
        <f ca="1">S38-T38</f>
        <v>12</v>
      </c>
      <c r="V38" s="14">
        <v>0</v>
      </c>
      <c r="W38" s="15">
        <f ca="1">IF(V38&gt;T38,0,T38-V38)</f>
        <v>0</v>
      </c>
    </row>
    <row r="39" spans="1:23">
      <c r="A39" s="16">
        <v>35</v>
      </c>
      <c r="B39" s="17" t="s">
        <v>372</v>
      </c>
      <c r="C39" s="18" t="s">
        <v>371</v>
      </c>
      <c r="D39" s="12" t="str">
        <f t="shared" ca="1" si="8"/>
        <v>完了</v>
      </c>
      <c r="E39" s="4">
        <v>43137</v>
      </c>
      <c r="F39" s="4">
        <v>43137</v>
      </c>
      <c r="G39" s="19">
        <v>3</v>
      </c>
      <c r="H39" s="19">
        <v>3</v>
      </c>
      <c r="I39" s="12">
        <f t="shared" ca="1" si="7"/>
        <v>0</v>
      </c>
      <c r="J39" s="22">
        <v>3</v>
      </c>
      <c r="K39" s="22">
        <v>0</v>
      </c>
      <c r="L39" s="22">
        <v>0</v>
      </c>
      <c r="M39" s="22"/>
      <c r="N39" s="22"/>
      <c r="O39" s="22"/>
      <c r="P39" s="22"/>
      <c r="R39" s="11" t="s">
        <v>92</v>
      </c>
      <c r="S39" s="10">
        <f t="shared" si="9"/>
        <v>29</v>
      </c>
      <c r="T39" s="10">
        <f t="shared" ca="1" si="10"/>
        <v>1</v>
      </c>
      <c r="U39" s="10">
        <f t="shared" ref="U39:U43" ca="1" si="11">S39-T39</f>
        <v>28</v>
      </c>
      <c r="V39" s="14">
        <v>0</v>
      </c>
      <c r="W39" s="15">
        <f t="shared" ref="W39:W43" ca="1" si="12">IF(V39&gt;T39,0,T39-V39)</f>
        <v>1</v>
      </c>
    </row>
    <row r="40" spans="1:23">
      <c r="A40" s="16">
        <v>36</v>
      </c>
      <c r="B40" s="17" t="s">
        <v>373</v>
      </c>
      <c r="C40" s="18" t="s">
        <v>374</v>
      </c>
      <c r="D40" s="12" t="str">
        <f t="shared" ca="1" si="8"/>
        <v>完了</v>
      </c>
      <c r="E40" s="4">
        <v>43137</v>
      </c>
      <c r="F40" s="4">
        <v>43137</v>
      </c>
      <c r="G40" s="19">
        <v>2</v>
      </c>
      <c r="H40" s="19">
        <v>2</v>
      </c>
      <c r="I40" s="12">
        <f t="shared" ca="1" si="7"/>
        <v>0</v>
      </c>
      <c r="J40" s="22">
        <v>2</v>
      </c>
      <c r="K40" s="22">
        <v>0</v>
      </c>
      <c r="L40" s="22">
        <v>0</v>
      </c>
      <c r="M40" s="22"/>
      <c r="N40" s="22"/>
      <c r="O40" s="22"/>
      <c r="P40" s="22"/>
      <c r="R40" s="11" t="s">
        <v>61</v>
      </c>
      <c r="S40" s="10">
        <f t="shared" si="9"/>
        <v>5</v>
      </c>
      <c r="T40" s="10">
        <f t="shared" ca="1" si="10"/>
        <v>3</v>
      </c>
      <c r="U40" s="10">
        <f t="shared" ca="1" si="11"/>
        <v>2</v>
      </c>
      <c r="V40" s="14">
        <v>0</v>
      </c>
      <c r="W40" s="15">
        <f t="shared" ca="1" si="12"/>
        <v>3</v>
      </c>
    </row>
    <row r="41" spans="1:23">
      <c r="A41" s="16">
        <v>37</v>
      </c>
      <c r="B41" s="17" t="s">
        <v>375</v>
      </c>
      <c r="C41" s="18" t="s">
        <v>376</v>
      </c>
      <c r="D41" s="12" t="str">
        <f t="shared" ca="1" si="8"/>
        <v>完了</v>
      </c>
      <c r="E41" s="4">
        <v>43137</v>
      </c>
      <c r="F41" s="4">
        <v>43137</v>
      </c>
      <c r="G41" s="19">
        <v>2</v>
      </c>
      <c r="H41" s="19">
        <v>2</v>
      </c>
      <c r="I41" s="12">
        <f t="shared" ca="1" si="7"/>
        <v>0</v>
      </c>
      <c r="J41" s="22">
        <v>2</v>
      </c>
      <c r="K41" s="22">
        <v>0</v>
      </c>
      <c r="L41" s="22">
        <v>0</v>
      </c>
      <c r="M41" s="22"/>
      <c r="N41" s="22"/>
      <c r="O41" s="22"/>
      <c r="P41" s="22"/>
      <c r="R41" s="11" t="s">
        <v>64</v>
      </c>
      <c r="S41" s="10">
        <f t="shared" si="9"/>
        <v>3</v>
      </c>
      <c r="T41" s="10">
        <f t="shared" ca="1" si="10"/>
        <v>0</v>
      </c>
      <c r="U41" s="10">
        <f t="shared" ca="1" si="11"/>
        <v>3</v>
      </c>
      <c r="V41" s="14">
        <v>0</v>
      </c>
      <c r="W41" s="15">
        <f t="shared" ca="1" si="12"/>
        <v>0</v>
      </c>
    </row>
    <row r="42" spans="1:23">
      <c r="A42" s="16">
        <v>38</v>
      </c>
      <c r="B42" s="17" t="s">
        <v>377</v>
      </c>
      <c r="C42" s="18" t="s">
        <v>376</v>
      </c>
      <c r="D42" s="12" t="str">
        <f t="shared" ca="1" si="8"/>
        <v>作業中</v>
      </c>
      <c r="E42" s="4">
        <v>43137</v>
      </c>
      <c r="F42" s="4">
        <v>43137</v>
      </c>
      <c r="G42" s="19">
        <v>3</v>
      </c>
      <c r="H42" s="19"/>
      <c r="I42" s="12">
        <f t="shared" ca="1" si="7"/>
        <v>3</v>
      </c>
      <c r="J42" s="22">
        <v>3</v>
      </c>
      <c r="K42" s="22">
        <v>3</v>
      </c>
      <c r="L42" s="22">
        <v>3</v>
      </c>
      <c r="M42" s="22"/>
      <c r="N42" s="22"/>
      <c r="O42" s="22"/>
      <c r="P42" s="22"/>
      <c r="R42" s="11" t="s">
        <v>63</v>
      </c>
      <c r="S42" s="10">
        <f t="shared" si="9"/>
        <v>0</v>
      </c>
      <c r="T42" s="10">
        <f t="shared" si="10"/>
        <v>0</v>
      </c>
      <c r="U42" s="10">
        <f t="shared" si="11"/>
        <v>0</v>
      </c>
      <c r="V42" s="14">
        <v>0</v>
      </c>
      <c r="W42" s="15">
        <f t="shared" si="12"/>
        <v>0</v>
      </c>
    </row>
    <row r="43" spans="1:23">
      <c r="A43" s="16">
        <v>39</v>
      </c>
      <c r="B43" s="17" t="s">
        <v>379</v>
      </c>
      <c r="C43" s="18" t="s">
        <v>378</v>
      </c>
      <c r="D43" s="12" t="str">
        <f t="shared" ca="1" si="8"/>
        <v>完了</v>
      </c>
      <c r="E43" s="4">
        <v>43137</v>
      </c>
      <c r="F43" s="4">
        <v>43137</v>
      </c>
      <c r="G43" s="19">
        <v>3</v>
      </c>
      <c r="H43" s="19">
        <v>3</v>
      </c>
      <c r="I43" s="12">
        <f t="shared" ca="1" si="7"/>
        <v>0</v>
      </c>
      <c r="J43" s="22">
        <v>3</v>
      </c>
      <c r="K43" s="22">
        <v>0</v>
      </c>
      <c r="L43" s="22">
        <v>0</v>
      </c>
      <c r="M43" s="22"/>
      <c r="N43" s="22"/>
      <c r="O43" s="22"/>
      <c r="P43" s="22"/>
      <c r="R43" s="11" t="s">
        <v>78</v>
      </c>
      <c r="S43" s="10">
        <f t="shared" si="9"/>
        <v>10</v>
      </c>
      <c r="T43" s="10">
        <f t="shared" ca="1" si="10"/>
        <v>0</v>
      </c>
      <c r="U43" s="10">
        <f t="shared" ca="1" si="11"/>
        <v>10</v>
      </c>
      <c r="V43" s="14">
        <v>0</v>
      </c>
      <c r="W43" s="15">
        <f t="shared" ca="1" si="12"/>
        <v>0</v>
      </c>
    </row>
    <row r="44" spans="1:23">
      <c r="A44" s="16">
        <v>40</v>
      </c>
      <c r="B44" s="17" t="s">
        <v>380</v>
      </c>
      <c r="C44" s="18" t="s">
        <v>378</v>
      </c>
      <c r="D44" s="12" t="str">
        <f t="shared" ca="1" si="8"/>
        <v>完了</v>
      </c>
      <c r="E44" s="4">
        <v>43137</v>
      </c>
      <c r="F44" s="4">
        <v>43137</v>
      </c>
      <c r="G44" s="19">
        <v>3</v>
      </c>
      <c r="H44" s="19">
        <v>3</v>
      </c>
      <c r="I44" s="12">
        <f t="shared" ca="1" si="7"/>
        <v>0</v>
      </c>
      <c r="J44" s="22">
        <v>3</v>
      </c>
      <c r="K44" s="22">
        <v>0</v>
      </c>
      <c r="L44" s="22">
        <v>0</v>
      </c>
      <c r="M44" s="22"/>
      <c r="N44" s="22"/>
      <c r="O44" s="22"/>
      <c r="P44" s="22"/>
    </row>
    <row r="45" spans="1:23">
      <c r="A45" s="16">
        <v>41</v>
      </c>
      <c r="B45" s="17"/>
      <c r="C45" s="18"/>
      <c r="D45" s="12" t="str">
        <f t="shared" si="8"/>
        <v/>
      </c>
      <c r="E45" s="4"/>
      <c r="F45" s="4"/>
      <c r="G45" s="19"/>
      <c r="H45" s="19"/>
      <c r="I45" s="12" t="str">
        <f t="shared" ca="1" si="7"/>
        <v/>
      </c>
      <c r="J45" s="22"/>
      <c r="K45" s="22"/>
      <c r="L45" s="22"/>
      <c r="M45" s="22"/>
      <c r="N45" s="22"/>
      <c r="O45" s="22"/>
      <c r="P45" s="22"/>
    </row>
    <row r="46" spans="1:23">
      <c r="A46" s="16">
        <v>42</v>
      </c>
      <c r="B46" s="17" t="s">
        <v>386</v>
      </c>
      <c r="C46" s="18"/>
      <c r="D46" s="12" t="str">
        <f t="shared" si="8"/>
        <v>未着手</v>
      </c>
      <c r="E46" s="4"/>
      <c r="F46" s="4"/>
      <c r="G46" s="19"/>
      <c r="H46" s="19"/>
      <c r="I46" s="12" t="str">
        <f t="shared" ca="1" si="7"/>
        <v/>
      </c>
      <c r="J46" s="22"/>
      <c r="K46" s="22"/>
      <c r="L46" s="22"/>
      <c r="M46" s="22"/>
      <c r="N46" s="22"/>
      <c r="O46" s="22"/>
      <c r="P46" s="22"/>
    </row>
    <row r="47" spans="1:23">
      <c r="A47" s="16">
        <v>43</v>
      </c>
      <c r="B47" s="17"/>
      <c r="C47" s="18"/>
      <c r="D47" s="12" t="str">
        <f t="shared" si="8"/>
        <v/>
      </c>
      <c r="E47" s="4"/>
      <c r="F47" s="4"/>
      <c r="G47" s="19"/>
      <c r="H47" s="19"/>
      <c r="I47" s="12" t="str">
        <f t="shared" ca="1" si="7"/>
        <v/>
      </c>
      <c r="J47" s="22"/>
      <c r="K47" s="22"/>
      <c r="L47" s="22"/>
      <c r="M47" s="22"/>
      <c r="N47" s="22"/>
      <c r="O47" s="22"/>
      <c r="P47" s="22"/>
    </row>
    <row r="48" spans="1:23">
      <c r="A48" s="16">
        <v>44</v>
      </c>
      <c r="B48" s="17" t="s">
        <v>408</v>
      </c>
      <c r="C48" s="18" t="s">
        <v>409</v>
      </c>
      <c r="D48" s="12" t="str">
        <f t="shared" ca="1" si="8"/>
        <v>完了</v>
      </c>
      <c r="E48" s="4">
        <v>43140</v>
      </c>
      <c r="F48" s="4">
        <v>43140</v>
      </c>
      <c r="G48" s="19">
        <v>2</v>
      </c>
      <c r="H48" s="19">
        <v>2</v>
      </c>
      <c r="I48" s="12">
        <f t="shared" ca="1" si="7"/>
        <v>0</v>
      </c>
      <c r="J48" s="22">
        <v>2</v>
      </c>
      <c r="K48" s="22">
        <v>2</v>
      </c>
      <c r="L48" s="22">
        <v>0</v>
      </c>
      <c r="M48" s="22"/>
      <c r="N48" s="22"/>
      <c r="O48" s="22"/>
      <c r="P48" s="22"/>
    </row>
    <row r="49" spans="1:16">
      <c r="A49" s="16">
        <v>45</v>
      </c>
      <c r="B49" s="17" t="s">
        <v>412</v>
      </c>
      <c r="C49" s="18" t="s">
        <v>410</v>
      </c>
      <c r="D49" s="12" t="str">
        <f t="shared" ca="1" si="8"/>
        <v>完了</v>
      </c>
      <c r="E49" s="4">
        <v>43140</v>
      </c>
      <c r="F49" s="4">
        <v>43140</v>
      </c>
      <c r="G49" s="19">
        <v>2</v>
      </c>
      <c r="H49" s="19">
        <v>2</v>
      </c>
      <c r="I49" s="12">
        <f t="shared" ca="1" si="7"/>
        <v>0</v>
      </c>
      <c r="J49" s="22">
        <v>2</v>
      </c>
      <c r="K49" s="22">
        <v>2</v>
      </c>
      <c r="L49" s="22">
        <v>0</v>
      </c>
      <c r="M49" s="22"/>
      <c r="N49" s="22"/>
      <c r="O49" s="22"/>
      <c r="P49" s="22"/>
    </row>
    <row r="50" spans="1:16">
      <c r="A50" s="16">
        <v>46</v>
      </c>
      <c r="B50" s="17" t="s">
        <v>413</v>
      </c>
      <c r="C50" s="18" t="s">
        <v>414</v>
      </c>
      <c r="D50" s="12" t="str">
        <f t="shared" ca="1" si="8"/>
        <v>完了</v>
      </c>
      <c r="E50" s="4">
        <v>43140</v>
      </c>
      <c r="F50" s="4">
        <v>43140</v>
      </c>
      <c r="G50" s="19">
        <v>2</v>
      </c>
      <c r="H50" s="19">
        <v>2</v>
      </c>
      <c r="I50" s="12">
        <f t="shared" ca="1" si="7"/>
        <v>0</v>
      </c>
      <c r="J50" s="22">
        <v>2</v>
      </c>
      <c r="K50" s="22">
        <v>2</v>
      </c>
      <c r="L50" s="22">
        <v>0</v>
      </c>
      <c r="M50" s="22"/>
      <c r="N50" s="22"/>
      <c r="O50" s="22"/>
      <c r="P50" s="22"/>
    </row>
    <row r="51" spans="1:16">
      <c r="A51" s="16">
        <v>47</v>
      </c>
      <c r="B51" s="17" t="s">
        <v>418</v>
      </c>
      <c r="C51" s="18" t="s">
        <v>427</v>
      </c>
      <c r="D51" s="12" t="str">
        <f t="shared" ca="1" si="8"/>
        <v>完了</v>
      </c>
      <c r="E51" s="4">
        <v>43144</v>
      </c>
      <c r="F51" s="4">
        <v>43144</v>
      </c>
      <c r="G51" s="19">
        <v>2</v>
      </c>
      <c r="H51" s="19">
        <v>2</v>
      </c>
      <c r="I51" s="12">
        <f t="shared" ca="1" si="7"/>
        <v>0</v>
      </c>
      <c r="J51" s="22">
        <v>2</v>
      </c>
      <c r="K51" s="22">
        <v>2</v>
      </c>
      <c r="L51" s="22">
        <v>0</v>
      </c>
      <c r="M51" s="22"/>
      <c r="N51" s="22"/>
      <c r="O51" s="22"/>
      <c r="P51" s="22"/>
    </row>
    <row r="52" spans="1:16">
      <c r="A52" s="16">
        <v>48</v>
      </c>
      <c r="B52" s="17" t="s">
        <v>425</v>
      </c>
      <c r="C52" s="18" t="s">
        <v>426</v>
      </c>
      <c r="D52" s="12" t="str">
        <f t="shared" ca="1" si="8"/>
        <v>作業中</v>
      </c>
      <c r="E52" s="4">
        <v>43140</v>
      </c>
      <c r="F52" s="4">
        <v>43140</v>
      </c>
      <c r="G52" s="19">
        <v>4</v>
      </c>
      <c r="H52" s="19">
        <v>2</v>
      </c>
      <c r="I52" s="12">
        <f t="shared" ref="I52:I115" ca="1" si="13">IF(ISBLANK(J52)=FALSE,OFFSET(I52,0,COUNTA(J52:P52)),"")</f>
        <v>2</v>
      </c>
      <c r="J52" s="22">
        <v>4</v>
      </c>
      <c r="K52" s="22">
        <v>4</v>
      </c>
      <c r="L52" s="22">
        <v>2</v>
      </c>
      <c r="M52" s="22"/>
      <c r="N52" s="22"/>
      <c r="O52" s="22"/>
      <c r="P52" s="22"/>
    </row>
    <row r="53" spans="1:16">
      <c r="A53" s="16">
        <v>49</v>
      </c>
      <c r="B53" s="17"/>
      <c r="C53" s="18"/>
      <c r="D53" s="12" t="str">
        <f t="shared" si="8"/>
        <v/>
      </c>
      <c r="E53" s="4"/>
      <c r="F53" s="4"/>
      <c r="G53" s="19"/>
      <c r="H53" s="19"/>
      <c r="I53" s="12" t="str">
        <f t="shared" ca="1" si="13"/>
        <v/>
      </c>
      <c r="J53" s="22"/>
      <c r="K53" s="22"/>
      <c r="L53" s="22"/>
      <c r="M53" s="22"/>
      <c r="N53" s="22"/>
      <c r="O53" s="22"/>
      <c r="P53" s="22"/>
    </row>
    <row r="54" spans="1:16">
      <c r="A54" s="16">
        <v>50</v>
      </c>
      <c r="B54" s="17"/>
      <c r="C54" s="18"/>
      <c r="D54" s="12" t="str">
        <f t="shared" si="8"/>
        <v/>
      </c>
      <c r="E54" s="4"/>
      <c r="F54" s="4"/>
      <c r="G54" s="19"/>
      <c r="H54" s="19"/>
      <c r="I54" s="12" t="str">
        <f t="shared" ca="1" si="13"/>
        <v/>
      </c>
      <c r="J54" s="22"/>
      <c r="K54" s="22"/>
      <c r="L54" s="22"/>
      <c r="M54" s="22"/>
      <c r="N54" s="22"/>
      <c r="O54" s="22"/>
      <c r="P54" s="22"/>
    </row>
    <row r="55" spans="1:16">
      <c r="A55" s="16">
        <v>51</v>
      </c>
      <c r="B55" s="17"/>
      <c r="C55" s="18"/>
      <c r="D55" s="12" t="str">
        <f t="shared" si="8"/>
        <v/>
      </c>
      <c r="E55" s="4"/>
      <c r="F55" s="4"/>
      <c r="G55" s="19"/>
      <c r="H55" s="19"/>
      <c r="I55" s="12" t="str">
        <f t="shared" ca="1" si="13"/>
        <v/>
      </c>
      <c r="J55" s="22"/>
      <c r="K55" s="22"/>
      <c r="L55" s="22"/>
      <c r="M55" s="22"/>
      <c r="N55" s="22"/>
      <c r="O55" s="22"/>
      <c r="P55" s="22"/>
    </row>
    <row r="56" spans="1:16">
      <c r="A56" s="16">
        <v>52</v>
      </c>
      <c r="B56" s="17"/>
      <c r="C56" s="18"/>
      <c r="D56" s="12" t="str">
        <f t="shared" si="8"/>
        <v/>
      </c>
      <c r="E56" s="4"/>
      <c r="F56" s="4"/>
      <c r="G56" s="19"/>
      <c r="H56" s="19"/>
      <c r="I56" s="12" t="str">
        <f t="shared" ca="1" si="13"/>
        <v/>
      </c>
      <c r="J56" s="22"/>
      <c r="K56" s="22"/>
      <c r="L56" s="22"/>
      <c r="M56" s="22"/>
      <c r="N56" s="22"/>
      <c r="O56" s="22"/>
      <c r="P56" s="22"/>
    </row>
    <row r="57" spans="1:16">
      <c r="A57" s="16">
        <v>53</v>
      </c>
      <c r="B57" s="17"/>
      <c r="C57" s="18"/>
      <c r="D57" s="12" t="str">
        <f t="shared" si="8"/>
        <v/>
      </c>
      <c r="E57" s="4"/>
      <c r="F57" s="4"/>
      <c r="G57" s="19"/>
      <c r="H57" s="19"/>
      <c r="I57" s="12" t="str">
        <f t="shared" ca="1" si="13"/>
        <v/>
      </c>
      <c r="J57" s="22"/>
      <c r="K57" s="22"/>
      <c r="L57" s="22"/>
      <c r="M57" s="22"/>
      <c r="N57" s="22"/>
      <c r="O57" s="22"/>
      <c r="P57" s="22"/>
    </row>
    <row r="58" spans="1:16">
      <c r="A58" s="16">
        <v>54</v>
      </c>
      <c r="B58" s="17"/>
      <c r="C58" s="18"/>
      <c r="D58" s="12" t="str">
        <f t="shared" si="8"/>
        <v/>
      </c>
      <c r="E58" s="4"/>
      <c r="F58" s="4"/>
      <c r="G58" s="19"/>
      <c r="H58" s="19"/>
      <c r="I58" s="12" t="str">
        <f t="shared" ca="1" si="13"/>
        <v/>
      </c>
      <c r="J58" s="22"/>
      <c r="K58" s="22"/>
      <c r="L58" s="22"/>
      <c r="M58" s="22"/>
      <c r="N58" s="22"/>
      <c r="O58" s="22"/>
      <c r="P58" s="22"/>
    </row>
    <row r="59" spans="1:16">
      <c r="A59" s="16">
        <v>55</v>
      </c>
      <c r="B59" s="17"/>
      <c r="C59" s="18"/>
      <c r="D59" s="12" t="str">
        <f t="shared" si="8"/>
        <v/>
      </c>
      <c r="E59" s="4"/>
      <c r="F59" s="4"/>
      <c r="G59" s="19"/>
      <c r="H59" s="19"/>
      <c r="I59" s="12" t="str">
        <f t="shared" ca="1" si="13"/>
        <v/>
      </c>
      <c r="J59" s="22"/>
      <c r="K59" s="22"/>
      <c r="L59" s="22"/>
      <c r="M59" s="22"/>
      <c r="N59" s="22"/>
      <c r="O59" s="22"/>
      <c r="P59" s="22"/>
    </row>
    <row r="60" spans="1:16">
      <c r="A60" s="16">
        <v>56</v>
      </c>
      <c r="B60" s="17"/>
      <c r="C60" s="18"/>
      <c r="D60" s="12" t="str">
        <f t="shared" si="8"/>
        <v/>
      </c>
      <c r="E60" s="4"/>
      <c r="F60" s="4"/>
      <c r="G60" s="19"/>
      <c r="H60" s="19"/>
      <c r="I60" s="12" t="str">
        <f t="shared" ca="1" si="13"/>
        <v/>
      </c>
      <c r="J60" s="22"/>
      <c r="K60" s="22"/>
      <c r="L60" s="22"/>
      <c r="M60" s="22"/>
      <c r="N60" s="22"/>
      <c r="O60" s="22"/>
      <c r="P60" s="22"/>
    </row>
    <row r="61" spans="1:16">
      <c r="A61" s="16">
        <v>57</v>
      </c>
      <c r="B61" s="17"/>
      <c r="C61" s="18"/>
      <c r="D61" s="12" t="str">
        <f t="shared" si="8"/>
        <v/>
      </c>
      <c r="E61" s="4"/>
      <c r="F61" s="4"/>
      <c r="G61" s="19"/>
      <c r="H61" s="19"/>
      <c r="I61" s="12" t="str">
        <f t="shared" ca="1" si="13"/>
        <v/>
      </c>
      <c r="J61" s="22"/>
      <c r="K61" s="22"/>
      <c r="L61" s="22"/>
      <c r="M61" s="22"/>
      <c r="N61" s="22"/>
      <c r="O61" s="22"/>
      <c r="P61" s="22"/>
    </row>
    <row r="62" spans="1:16">
      <c r="A62" s="16">
        <v>58</v>
      </c>
      <c r="B62" s="17"/>
      <c r="C62" s="18"/>
      <c r="D62" s="12" t="str">
        <f t="shared" si="8"/>
        <v/>
      </c>
      <c r="E62" s="4"/>
      <c r="F62" s="4"/>
      <c r="G62" s="19"/>
      <c r="H62" s="19"/>
      <c r="I62" s="12" t="str">
        <f t="shared" ca="1" si="13"/>
        <v/>
      </c>
      <c r="J62" s="22"/>
      <c r="K62" s="22"/>
      <c r="L62" s="22"/>
      <c r="M62" s="22"/>
      <c r="N62" s="22"/>
      <c r="O62" s="22"/>
      <c r="P62" s="22"/>
    </row>
    <row r="63" spans="1:16">
      <c r="A63" s="16">
        <v>59</v>
      </c>
      <c r="B63" s="17"/>
      <c r="C63" s="18"/>
      <c r="D63" s="12" t="str">
        <f t="shared" si="8"/>
        <v/>
      </c>
      <c r="E63" s="4"/>
      <c r="F63" s="4"/>
      <c r="G63" s="19"/>
      <c r="H63" s="19"/>
      <c r="I63" s="12" t="str">
        <f t="shared" ca="1" si="13"/>
        <v/>
      </c>
      <c r="J63" s="22"/>
      <c r="K63" s="22"/>
      <c r="L63" s="22"/>
      <c r="M63" s="22"/>
      <c r="N63" s="22"/>
      <c r="O63" s="22"/>
      <c r="P63" s="22"/>
    </row>
    <row r="64" spans="1:16">
      <c r="A64" s="16">
        <v>60</v>
      </c>
      <c r="B64" s="17"/>
      <c r="C64" s="18"/>
      <c r="D64" s="12" t="str">
        <f t="shared" si="8"/>
        <v/>
      </c>
      <c r="E64" s="4"/>
      <c r="F64" s="4"/>
      <c r="G64" s="19"/>
      <c r="H64" s="19"/>
      <c r="I64" s="12" t="str">
        <f t="shared" ca="1" si="13"/>
        <v/>
      </c>
      <c r="J64" s="22"/>
      <c r="K64" s="22"/>
      <c r="L64" s="22"/>
      <c r="M64" s="22"/>
      <c r="N64" s="22"/>
      <c r="O64" s="22"/>
      <c r="P64" s="22"/>
    </row>
    <row r="65" spans="1:16">
      <c r="A65" s="16">
        <v>61</v>
      </c>
      <c r="B65" s="17"/>
      <c r="C65" s="18"/>
      <c r="D65" s="12" t="str">
        <f t="shared" si="8"/>
        <v/>
      </c>
      <c r="E65" s="4"/>
      <c r="F65" s="4"/>
      <c r="G65" s="19"/>
      <c r="H65" s="19"/>
      <c r="I65" s="12" t="str">
        <f t="shared" ca="1" si="13"/>
        <v/>
      </c>
      <c r="J65" s="22"/>
      <c r="K65" s="22"/>
      <c r="L65" s="22"/>
      <c r="M65" s="22"/>
      <c r="N65" s="22"/>
      <c r="O65" s="22"/>
      <c r="P65" s="22"/>
    </row>
    <row r="66" spans="1:16">
      <c r="A66" s="16">
        <v>62</v>
      </c>
      <c r="B66" s="17"/>
      <c r="C66" s="18"/>
      <c r="D66" s="12" t="str">
        <f t="shared" si="8"/>
        <v/>
      </c>
      <c r="E66" s="4"/>
      <c r="F66" s="4"/>
      <c r="G66" s="19"/>
      <c r="H66" s="19"/>
      <c r="I66" s="12" t="str">
        <f t="shared" ca="1" si="13"/>
        <v/>
      </c>
      <c r="J66" s="22"/>
      <c r="K66" s="22"/>
      <c r="L66" s="22"/>
      <c r="M66" s="22"/>
      <c r="N66" s="22"/>
      <c r="O66" s="22"/>
      <c r="P66" s="22"/>
    </row>
    <row r="67" spans="1:16">
      <c r="A67" s="16">
        <v>63</v>
      </c>
      <c r="B67" s="17"/>
      <c r="C67" s="18"/>
      <c r="D67" s="12" t="str">
        <f t="shared" si="8"/>
        <v/>
      </c>
      <c r="E67" s="4"/>
      <c r="F67" s="4"/>
      <c r="G67" s="19"/>
      <c r="H67" s="19"/>
      <c r="I67" s="12" t="str">
        <f t="shared" ca="1" si="13"/>
        <v/>
      </c>
      <c r="J67" s="22"/>
      <c r="K67" s="22"/>
      <c r="L67" s="22"/>
      <c r="M67" s="22"/>
      <c r="N67" s="22"/>
      <c r="O67" s="22"/>
      <c r="P67" s="22"/>
    </row>
    <row r="68" spans="1:16">
      <c r="A68" s="16">
        <v>64</v>
      </c>
      <c r="B68" s="17"/>
      <c r="C68" s="18"/>
      <c r="D68" s="12" t="str">
        <f t="shared" si="8"/>
        <v/>
      </c>
      <c r="E68" s="4"/>
      <c r="F68" s="4"/>
      <c r="G68" s="19"/>
      <c r="H68" s="19"/>
      <c r="I68" s="12" t="str">
        <f t="shared" ca="1" si="13"/>
        <v/>
      </c>
      <c r="J68" s="22"/>
      <c r="K68" s="22"/>
      <c r="L68" s="22"/>
      <c r="M68" s="22"/>
      <c r="N68" s="22"/>
      <c r="O68" s="22"/>
      <c r="P68" s="22"/>
    </row>
    <row r="69" spans="1:16">
      <c r="A69" s="16">
        <v>65</v>
      </c>
      <c r="B69" s="17"/>
      <c r="C69" s="18"/>
      <c r="D69" s="12" t="str">
        <f t="shared" si="8"/>
        <v/>
      </c>
      <c r="E69" s="4"/>
      <c r="F69" s="4"/>
      <c r="G69" s="19"/>
      <c r="H69" s="19"/>
      <c r="I69" s="12" t="str">
        <f t="shared" ca="1" si="13"/>
        <v/>
      </c>
      <c r="J69" s="22"/>
      <c r="K69" s="22"/>
      <c r="L69" s="22"/>
      <c r="M69" s="22"/>
      <c r="N69" s="22"/>
      <c r="O69" s="22"/>
      <c r="P69" s="22"/>
    </row>
    <row r="70" spans="1:16">
      <c r="A70" s="16">
        <v>66</v>
      </c>
      <c r="B70" s="17"/>
      <c r="C70" s="18"/>
      <c r="D70" s="12" t="str">
        <f t="shared" si="8"/>
        <v/>
      </c>
      <c r="E70" s="4"/>
      <c r="F70" s="4"/>
      <c r="G70" s="19"/>
      <c r="H70" s="19"/>
      <c r="I70" s="12" t="str">
        <f t="shared" ca="1" si="13"/>
        <v/>
      </c>
      <c r="J70" s="22"/>
      <c r="K70" s="22"/>
      <c r="L70" s="22"/>
      <c r="M70" s="22"/>
      <c r="N70" s="22"/>
      <c r="O70" s="22"/>
      <c r="P70" s="22"/>
    </row>
    <row r="71" spans="1:16">
      <c r="A71" s="16">
        <v>67</v>
      </c>
      <c r="B71" s="17"/>
      <c r="C71" s="18"/>
      <c r="D71" s="12" t="str">
        <f t="shared" si="8"/>
        <v/>
      </c>
      <c r="E71" s="4"/>
      <c r="F71" s="4"/>
      <c r="G71" s="19"/>
      <c r="H71" s="19"/>
      <c r="I71" s="12" t="str">
        <f t="shared" ca="1" si="13"/>
        <v/>
      </c>
      <c r="J71" s="22"/>
      <c r="K71" s="22"/>
      <c r="L71" s="22"/>
      <c r="M71" s="22"/>
      <c r="N71" s="22"/>
      <c r="O71" s="22"/>
      <c r="P71" s="22"/>
    </row>
    <row r="72" spans="1:16">
      <c r="A72" s="16">
        <v>68</v>
      </c>
      <c r="B72" s="17"/>
      <c r="C72" s="18"/>
      <c r="D72" s="12" t="str">
        <f t="shared" si="8"/>
        <v/>
      </c>
      <c r="E72" s="4"/>
      <c r="F72" s="4"/>
      <c r="G72" s="19"/>
      <c r="H72" s="19"/>
      <c r="I72" s="12" t="str">
        <f t="shared" ca="1" si="13"/>
        <v/>
      </c>
      <c r="J72" s="22"/>
      <c r="K72" s="22"/>
      <c r="L72" s="22"/>
      <c r="M72" s="22"/>
      <c r="N72" s="22"/>
      <c r="O72" s="22"/>
      <c r="P72" s="22"/>
    </row>
    <row r="73" spans="1:16">
      <c r="A73" s="16">
        <v>69</v>
      </c>
      <c r="B73" s="17"/>
      <c r="C73" s="18"/>
      <c r="D73" s="12" t="str">
        <f t="shared" si="8"/>
        <v/>
      </c>
      <c r="E73" s="4"/>
      <c r="F73" s="4"/>
      <c r="G73" s="19"/>
      <c r="H73" s="19"/>
      <c r="I73" s="12" t="str">
        <f t="shared" ca="1" si="13"/>
        <v/>
      </c>
      <c r="J73" s="22"/>
      <c r="K73" s="22"/>
      <c r="L73" s="22"/>
      <c r="M73" s="22"/>
      <c r="N73" s="22"/>
      <c r="O73" s="22"/>
      <c r="P73" s="22"/>
    </row>
    <row r="74" spans="1:16">
      <c r="A74" s="16">
        <v>70</v>
      </c>
      <c r="B74" s="17"/>
      <c r="C74" s="18"/>
      <c r="D74" s="12" t="str">
        <f t="shared" si="8"/>
        <v/>
      </c>
      <c r="E74" s="4"/>
      <c r="F74" s="4"/>
      <c r="G74" s="19"/>
      <c r="H74" s="19"/>
      <c r="I74" s="12" t="str">
        <f t="shared" ca="1" si="13"/>
        <v/>
      </c>
      <c r="J74" s="22"/>
      <c r="K74" s="22"/>
      <c r="L74" s="22"/>
      <c r="M74" s="22"/>
      <c r="N74" s="22"/>
      <c r="O74" s="22"/>
      <c r="P74" s="22"/>
    </row>
    <row r="75" spans="1:16">
      <c r="A75" s="16">
        <v>71</v>
      </c>
      <c r="B75" s="17"/>
      <c r="C75" s="18"/>
      <c r="D75" s="12" t="str">
        <f t="shared" si="8"/>
        <v/>
      </c>
      <c r="E75" s="4"/>
      <c r="F75" s="4"/>
      <c r="G75" s="19"/>
      <c r="H75" s="19"/>
      <c r="I75" s="12" t="str">
        <f t="shared" ca="1" si="13"/>
        <v/>
      </c>
      <c r="J75" s="22"/>
      <c r="K75" s="22"/>
      <c r="L75" s="22"/>
      <c r="M75" s="22"/>
      <c r="N75" s="22"/>
      <c r="O75" s="22"/>
      <c r="P75" s="22"/>
    </row>
    <row r="76" spans="1:16">
      <c r="A76" s="16">
        <v>72</v>
      </c>
      <c r="B76" s="17"/>
      <c r="C76" s="18"/>
      <c r="D76" s="12" t="str">
        <f t="shared" si="8"/>
        <v/>
      </c>
      <c r="E76" s="4"/>
      <c r="F76" s="4"/>
      <c r="G76" s="19"/>
      <c r="H76" s="19"/>
      <c r="I76" s="12" t="str">
        <f t="shared" ca="1" si="13"/>
        <v/>
      </c>
      <c r="J76" s="22"/>
      <c r="K76" s="22"/>
      <c r="L76" s="22"/>
      <c r="M76" s="22"/>
      <c r="N76" s="22"/>
      <c r="O76" s="22"/>
      <c r="P76" s="22"/>
    </row>
    <row r="77" spans="1:16">
      <c r="A77" s="16">
        <v>73</v>
      </c>
      <c r="B77" s="17"/>
      <c r="C77" s="18"/>
      <c r="D77" s="12" t="str">
        <f t="shared" si="8"/>
        <v/>
      </c>
      <c r="E77" s="4"/>
      <c r="F77" s="4"/>
      <c r="G77" s="19"/>
      <c r="H77" s="19"/>
      <c r="I77" s="12" t="str">
        <f t="shared" ca="1" si="13"/>
        <v/>
      </c>
      <c r="J77" s="22"/>
      <c r="K77" s="22"/>
      <c r="L77" s="22"/>
      <c r="M77" s="22"/>
      <c r="N77" s="22"/>
      <c r="O77" s="22"/>
      <c r="P77" s="22"/>
    </row>
    <row r="78" spans="1:16">
      <c r="A78" s="16">
        <v>74</v>
      </c>
      <c r="B78" s="17"/>
      <c r="C78" s="18"/>
      <c r="D78" s="12" t="str">
        <f t="shared" si="8"/>
        <v/>
      </c>
      <c r="E78" s="4"/>
      <c r="F78" s="4"/>
      <c r="G78" s="19"/>
      <c r="H78" s="19"/>
      <c r="I78" s="12" t="str">
        <f t="shared" ca="1" si="13"/>
        <v/>
      </c>
      <c r="J78" s="22"/>
      <c r="K78" s="22"/>
      <c r="L78" s="22"/>
      <c r="M78" s="22"/>
      <c r="N78" s="22"/>
      <c r="O78" s="22"/>
      <c r="P78" s="22"/>
    </row>
    <row r="79" spans="1:16">
      <c r="A79" s="16">
        <v>75</v>
      </c>
      <c r="B79" s="17"/>
      <c r="C79" s="18"/>
      <c r="D79" s="12" t="str">
        <f t="shared" si="8"/>
        <v/>
      </c>
      <c r="E79" s="4"/>
      <c r="F79" s="4"/>
      <c r="G79" s="19"/>
      <c r="H79" s="19"/>
      <c r="I79" s="12" t="str">
        <f t="shared" ca="1" si="13"/>
        <v/>
      </c>
      <c r="J79" s="22"/>
      <c r="K79" s="22"/>
      <c r="L79" s="22"/>
      <c r="M79" s="22"/>
      <c r="N79" s="22"/>
      <c r="O79" s="22"/>
      <c r="P79" s="22"/>
    </row>
    <row r="80" spans="1:16">
      <c r="A80" s="16">
        <v>76</v>
      </c>
      <c r="B80" s="17"/>
      <c r="C80" s="18"/>
      <c r="D80" s="12" t="str">
        <f t="shared" si="8"/>
        <v/>
      </c>
      <c r="E80" s="4"/>
      <c r="F80" s="4"/>
      <c r="G80" s="19"/>
      <c r="H80" s="19"/>
      <c r="I80" s="12" t="str">
        <f t="shared" ca="1" si="13"/>
        <v/>
      </c>
      <c r="J80" s="22"/>
      <c r="K80" s="22"/>
      <c r="L80" s="22"/>
      <c r="M80" s="22"/>
      <c r="N80" s="22"/>
      <c r="O80" s="22"/>
      <c r="P80" s="22"/>
    </row>
    <row r="81" spans="1:16">
      <c r="A81" s="16">
        <v>77</v>
      </c>
      <c r="B81" s="17"/>
      <c r="C81" s="18"/>
      <c r="D81" s="12" t="str">
        <f t="shared" si="8"/>
        <v/>
      </c>
      <c r="E81" s="4"/>
      <c r="F81" s="4"/>
      <c r="G81" s="19"/>
      <c r="H81" s="19"/>
      <c r="I81" s="12" t="str">
        <f t="shared" ca="1" si="13"/>
        <v/>
      </c>
      <c r="J81" s="22"/>
      <c r="K81" s="22"/>
      <c r="L81" s="22"/>
      <c r="M81" s="22"/>
      <c r="N81" s="22"/>
      <c r="O81" s="22"/>
      <c r="P81" s="22"/>
    </row>
    <row r="82" spans="1:16">
      <c r="A82" s="16">
        <v>78</v>
      </c>
      <c r="B82" s="17"/>
      <c r="C82" s="18"/>
      <c r="D82" s="12" t="str">
        <f t="shared" si="8"/>
        <v/>
      </c>
      <c r="E82" s="4"/>
      <c r="F82" s="4"/>
      <c r="G82" s="19"/>
      <c r="H82" s="19"/>
      <c r="I82" s="12" t="str">
        <f t="shared" ca="1" si="13"/>
        <v/>
      </c>
      <c r="J82" s="22"/>
      <c r="K82" s="22"/>
      <c r="L82" s="22"/>
      <c r="M82" s="22"/>
      <c r="N82" s="22"/>
      <c r="O82" s="22"/>
      <c r="P82" s="22"/>
    </row>
    <row r="83" spans="1:16">
      <c r="A83" s="16">
        <v>79</v>
      </c>
      <c r="B83" s="17"/>
      <c r="C83" s="18"/>
      <c r="D83" s="12" t="str">
        <f t="shared" si="8"/>
        <v/>
      </c>
      <c r="E83" s="4"/>
      <c r="F83" s="4"/>
      <c r="G83" s="19"/>
      <c r="H83" s="19"/>
      <c r="I83" s="12" t="str">
        <f t="shared" ca="1" si="13"/>
        <v/>
      </c>
      <c r="J83" s="22"/>
      <c r="K83" s="22"/>
      <c r="L83" s="22"/>
      <c r="M83" s="22"/>
      <c r="N83" s="22"/>
      <c r="O83" s="22"/>
      <c r="P83" s="22"/>
    </row>
    <row r="84" spans="1:16">
      <c r="A84" s="16">
        <v>80</v>
      </c>
      <c r="B84" s="17"/>
      <c r="C84" s="18"/>
      <c r="D84" s="12" t="str">
        <f t="shared" si="8"/>
        <v/>
      </c>
      <c r="E84" s="4"/>
      <c r="F84" s="4"/>
      <c r="G84" s="19"/>
      <c r="H84" s="19"/>
      <c r="I84" s="12" t="str">
        <f t="shared" ca="1" si="13"/>
        <v/>
      </c>
      <c r="J84" s="22"/>
      <c r="K84" s="22"/>
      <c r="L84" s="22"/>
      <c r="M84" s="22"/>
      <c r="N84" s="22"/>
      <c r="O84" s="22"/>
      <c r="P84" s="22"/>
    </row>
    <row r="85" spans="1:16">
      <c r="A85" s="16">
        <v>81</v>
      </c>
      <c r="B85" s="17"/>
      <c r="C85" s="18"/>
      <c r="D85" s="12" t="str">
        <f t="shared" si="8"/>
        <v/>
      </c>
      <c r="E85" s="4"/>
      <c r="F85" s="4"/>
      <c r="G85" s="19"/>
      <c r="H85" s="19"/>
      <c r="I85" s="12" t="str">
        <f t="shared" ca="1" si="13"/>
        <v/>
      </c>
      <c r="J85" s="22"/>
      <c r="K85" s="22"/>
      <c r="L85" s="22"/>
      <c r="M85" s="22"/>
      <c r="N85" s="22"/>
      <c r="O85" s="22"/>
      <c r="P85" s="22"/>
    </row>
    <row r="86" spans="1:16">
      <c r="A86" s="16">
        <v>82</v>
      </c>
      <c r="B86" s="17"/>
      <c r="C86" s="18"/>
      <c r="D86" s="12" t="str">
        <f t="shared" si="8"/>
        <v/>
      </c>
      <c r="E86" s="4"/>
      <c r="F86" s="4"/>
      <c r="G86" s="19"/>
      <c r="H86" s="19"/>
      <c r="I86" s="12" t="str">
        <f t="shared" ca="1" si="13"/>
        <v/>
      </c>
      <c r="J86" s="22"/>
      <c r="K86" s="22"/>
      <c r="L86" s="22"/>
      <c r="M86" s="22"/>
      <c r="N86" s="22"/>
      <c r="O86" s="22"/>
      <c r="P86" s="22"/>
    </row>
    <row r="87" spans="1:16">
      <c r="A87" s="16">
        <v>83</v>
      </c>
      <c r="B87" s="17"/>
      <c r="C87" s="18"/>
      <c r="D87" s="12" t="str">
        <f t="shared" si="8"/>
        <v/>
      </c>
      <c r="E87" s="4"/>
      <c r="F87" s="4"/>
      <c r="G87" s="19"/>
      <c r="H87" s="19"/>
      <c r="I87" s="12" t="str">
        <f t="shared" ca="1" si="13"/>
        <v/>
      </c>
      <c r="J87" s="22"/>
      <c r="K87" s="22"/>
      <c r="L87" s="22"/>
      <c r="M87" s="22"/>
      <c r="N87" s="22"/>
      <c r="O87" s="22"/>
      <c r="P87" s="22"/>
    </row>
    <row r="88" spans="1:16">
      <c r="A88" s="16">
        <v>84</v>
      </c>
      <c r="B88" s="17"/>
      <c r="C88" s="18"/>
      <c r="D88" s="12" t="str">
        <f t="shared" si="8"/>
        <v/>
      </c>
      <c r="E88" s="4"/>
      <c r="F88" s="4"/>
      <c r="G88" s="19"/>
      <c r="H88" s="19"/>
      <c r="I88" s="12" t="str">
        <f t="shared" ca="1" si="13"/>
        <v/>
      </c>
      <c r="J88" s="22"/>
      <c r="K88" s="22"/>
      <c r="L88" s="22"/>
      <c r="M88" s="22"/>
      <c r="N88" s="22"/>
      <c r="O88" s="22"/>
      <c r="P88" s="22"/>
    </row>
    <row r="89" spans="1:16">
      <c r="A89" s="16">
        <v>85</v>
      </c>
      <c r="B89" s="17"/>
      <c r="C89" s="18"/>
      <c r="D89" s="12" t="str">
        <f t="shared" si="8"/>
        <v/>
      </c>
      <c r="E89" s="4"/>
      <c r="F89" s="4"/>
      <c r="G89" s="19"/>
      <c r="H89" s="19"/>
      <c r="I89" s="12" t="str">
        <f t="shared" ca="1" si="13"/>
        <v/>
      </c>
      <c r="J89" s="22"/>
      <c r="K89" s="22"/>
      <c r="L89" s="22"/>
      <c r="M89" s="22"/>
      <c r="N89" s="22"/>
      <c r="O89" s="22"/>
      <c r="P89" s="22"/>
    </row>
    <row r="90" spans="1:16">
      <c r="A90" s="16">
        <v>86</v>
      </c>
      <c r="B90" s="17"/>
      <c r="C90" s="18"/>
      <c r="D90" s="12" t="str">
        <f t="shared" si="8"/>
        <v/>
      </c>
      <c r="E90" s="4"/>
      <c r="F90" s="4"/>
      <c r="G90" s="19"/>
      <c r="H90" s="19"/>
      <c r="I90" s="12" t="str">
        <f t="shared" ca="1" si="13"/>
        <v/>
      </c>
      <c r="J90" s="22"/>
      <c r="K90" s="22"/>
      <c r="L90" s="22"/>
      <c r="M90" s="22"/>
      <c r="N90" s="22"/>
      <c r="O90" s="22"/>
      <c r="P90" s="22"/>
    </row>
    <row r="91" spans="1:16">
      <c r="A91" s="16">
        <v>87</v>
      </c>
      <c r="B91" s="17"/>
      <c r="C91" s="18"/>
      <c r="D91" s="12" t="str">
        <f t="shared" si="8"/>
        <v/>
      </c>
      <c r="E91" s="4"/>
      <c r="F91" s="4"/>
      <c r="G91" s="19"/>
      <c r="H91" s="19"/>
      <c r="I91" s="12" t="str">
        <f t="shared" ca="1" si="13"/>
        <v/>
      </c>
      <c r="J91" s="22"/>
      <c r="K91" s="22"/>
      <c r="L91" s="22"/>
      <c r="M91" s="22"/>
      <c r="N91" s="22"/>
      <c r="O91" s="22"/>
      <c r="P91" s="22"/>
    </row>
    <row r="92" spans="1:16">
      <c r="A92" s="16">
        <v>88</v>
      </c>
      <c r="B92" s="17"/>
      <c r="C92" s="18"/>
      <c r="D92" s="12" t="str">
        <f t="shared" si="8"/>
        <v/>
      </c>
      <c r="E92" s="4"/>
      <c r="F92" s="4"/>
      <c r="G92" s="19"/>
      <c r="H92" s="19"/>
      <c r="I92" s="12" t="str">
        <f t="shared" ca="1" si="13"/>
        <v/>
      </c>
      <c r="J92" s="22"/>
      <c r="K92" s="22"/>
      <c r="L92" s="22"/>
      <c r="M92" s="22"/>
      <c r="N92" s="22"/>
      <c r="O92" s="22"/>
      <c r="P92" s="22"/>
    </row>
    <row r="93" spans="1:16">
      <c r="A93" s="16">
        <v>89</v>
      </c>
      <c r="B93" s="17"/>
      <c r="C93" s="18"/>
      <c r="D93" s="12" t="str">
        <f t="shared" si="8"/>
        <v/>
      </c>
      <c r="E93" s="4"/>
      <c r="F93" s="4"/>
      <c r="G93" s="19"/>
      <c r="H93" s="19"/>
      <c r="I93" s="12" t="str">
        <f t="shared" ca="1" si="13"/>
        <v/>
      </c>
      <c r="J93" s="22"/>
      <c r="K93" s="22"/>
      <c r="L93" s="22"/>
      <c r="M93" s="22"/>
      <c r="N93" s="22"/>
      <c r="O93" s="22"/>
      <c r="P93" s="22"/>
    </row>
    <row r="94" spans="1:16">
      <c r="A94" s="16">
        <v>90</v>
      </c>
      <c r="B94" s="17"/>
      <c r="C94" s="18"/>
      <c r="D94" s="12" t="str">
        <f t="shared" si="8"/>
        <v/>
      </c>
      <c r="E94" s="4"/>
      <c r="F94" s="4"/>
      <c r="G94" s="19"/>
      <c r="H94" s="19"/>
      <c r="I94" s="12" t="str">
        <f t="shared" ca="1" si="13"/>
        <v/>
      </c>
      <c r="J94" s="22"/>
      <c r="K94" s="22"/>
      <c r="L94" s="22"/>
      <c r="M94" s="22"/>
      <c r="N94" s="22"/>
      <c r="O94" s="22"/>
      <c r="P94" s="22"/>
    </row>
    <row r="95" spans="1:16">
      <c r="A95" s="16">
        <v>91</v>
      </c>
      <c r="B95" s="17"/>
      <c r="C95" s="18"/>
      <c r="D95" s="12" t="str">
        <f t="shared" si="8"/>
        <v/>
      </c>
      <c r="E95" s="4"/>
      <c r="F95" s="4"/>
      <c r="G95" s="19"/>
      <c r="H95" s="19"/>
      <c r="I95" s="12" t="str">
        <f t="shared" ca="1" si="13"/>
        <v/>
      </c>
      <c r="J95" s="22"/>
      <c r="K95" s="22"/>
      <c r="L95" s="22"/>
      <c r="M95" s="22"/>
      <c r="N95" s="22"/>
      <c r="O95" s="22"/>
      <c r="P95" s="22"/>
    </row>
    <row r="96" spans="1:16">
      <c r="A96" s="16">
        <v>92</v>
      </c>
      <c r="B96" s="17"/>
      <c r="C96" s="18"/>
      <c r="D96" s="12" t="str">
        <f t="shared" si="8"/>
        <v/>
      </c>
      <c r="E96" s="4"/>
      <c r="F96" s="4"/>
      <c r="G96" s="19"/>
      <c r="H96" s="19"/>
      <c r="I96" s="12" t="str">
        <f t="shared" ca="1" si="13"/>
        <v/>
      </c>
      <c r="J96" s="22"/>
      <c r="K96" s="22"/>
      <c r="L96" s="22"/>
      <c r="M96" s="22"/>
      <c r="N96" s="22"/>
      <c r="O96" s="22"/>
      <c r="P96" s="22"/>
    </row>
    <row r="97" spans="1:16">
      <c r="A97" s="16">
        <v>93</v>
      </c>
      <c r="B97" s="17"/>
      <c r="C97" s="18"/>
      <c r="D97" s="12" t="str">
        <f t="shared" ref="D97:D159" si="14">IF(ISBLANK($B97),"",IF(ISBLANK($F97),"未着手",IF($I97=0,"完了","作業中")))</f>
        <v/>
      </c>
      <c r="E97" s="4"/>
      <c r="F97" s="4"/>
      <c r="G97" s="19"/>
      <c r="H97" s="19"/>
      <c r="I97" s="12" t="str">
        <f t="shared" ca="1" si="13"/>
        <v/>
      </c>
      <c r="J97" s="22"/>
      <c r="K97" s="22"/>
      <c r="L97" s="22"/>
      <c r="M97" s="22"/>
      <c r="N97" s="22"/>
      <c r="O97" s="22"/>
      <c r="P97" s="22"/>
    </row>
    <row r="98" spans="1:16">
      <c r="A98" s="16">
        <v>94</v>
      </c>
      <c r="B98" s="17"/>
      <c r="C98" s="18"/>
      <c r="D98" s="12" t="str">
        <f t="shared" si="14"/>
        <v/>
      </c>
      <c r="E98" s="4"/>
      <c r="F98" s="4"/>
      <c r="G98" s="19"/>
      <c r="H98" s="19"/>
      <c r="I98" s="12" t="str">
        <f t="shared" ca="1" si="13"/>
        <v/>
      </c>
      <c r="J98" s="22"/>
      <c r="K98" s="22"/>
      <c r="L98" s="22"/>
      <c r="M98" s="22"/>
      <c r="N98" s="22"/>
      <c r="O98" s="22"/>
      <c r="P98" s="22"/>
    </row>
    <row r="99" spans="1:16">
      <c r="A99" s="16">
        <v>95</v>
      </c>
      <c r="B99" s="17"/>
      <c r="C99" s="18"/>
      <c r="D99" s="12" t="str">
        <f t="shared" si="14"/>
        <v/>
      </c>
      <c r="E99" s="4"/>
      <c r="F99" s="4"/>
      <c r="G99" s="19"/>
      <c r="H99" s="19"/>
      <c r="I99" s="12" t="str">
        <f t="shared" ca="1" si="13"/>
        <v/>
      </c>
      <c r="J99" s="22"/>
      <c r="K99" s="22"/>
      <c r="L99" s="22"/>
      <c r="M99" s="22"/>
      <c r="N99" s="22"/>
      <c r="O99" s="22"/>
      <c r="P99" s="22"/>
    </row>
    <row r="100" spans="1:16">
      <c r="A100" s="16">
        <v>96</v>
      </c>
      <c r="B100" s="17"/>
      <c r="C100" s="18"/>
      <c r="D100" s="12" t="str">
        <f t="shared" si="14"/>
        <v/>
      </c>
      <c r="E100" s="4"/>
      <c r="F100" s="4"/>
      <c r="G100" s="19"/>
      <c r="H100" s="19"/>
      <c r="I100" s="12" t="str">
        <f t="shared" ca="1" si="13"/>
        <v/>
      </c>
      <c r="J100" s="22"/>
      <c r="K100" s="22"/>
      <c r="L100" s="22"/>
      <c r="M100" s="22"/>
      <c r="N100" s="22"/>
      <c r="O100" s="22"/>
      <c r="P100" s="22"/>
    </row>
    <row r="101" spans="1:16">
      <c r="A101" s="16">
        <v>97</v>
      </c>
      <c r="B101" s="17"/>
      <c r="C101" s="18"/>
      <c r="D101" s="12" t="str">
        <f t="shared" si="14"/>
        <v/>
      </c>
      <c r="E101" s="4"/>
      <c r="F101" s="4"/>
      <c r="G101" s="19"/>
      <c r="H101" s="19"/>
      <c r="I101" s="12" t="str">
        <f t="shared" ca="1" si="13"/>
        <v/>
      </c>
      <c r="J101" s="22"/>
      <c r="K101" s="22"/>
      <c r="L101" s="22"/>
      <c r="M101" s="22"/>
      <c r="N101" s="22"/>
      <c r="O101" s="22"/>
      <c r="P101" s="22"/>
    </row>
    <row r="102" spans="1:16">
      <c r="A102" s="16">
        <v>98</v>
      </c>
      <c r="B102" s="17"/>
      <c r="C102" s="18"/>
      <c r="D102" s="12" t="str">
        <f t="shared" si="14"/>
        <v/>
      </c>
      <c r="E102" s="4"/>
      <c r="F102" s="4"/>
      <c r="G102" s="19"/>
      <c r="H102" s="19"/>
      <c r="I102" s="12" t="str">
        <f t="shared" ca="1" si="13"/>
        <v/>
      </c>
      <c r="J102" s="22"/>
      <c r="K102" s="22"/>
      <c r="L102" s="22"/>
      <c r="M102" s="22"/>
      <c r="N102" s="22"/>
      <c r="O102" s="22"/>
      <c r="P102" s="22"/>
    </row>
    <row r="103" spans="1:16">
      <c r="A103" s="16">
        <v>99</v>
      </c>
      <c r="B103" s="17"/>
      <c r="C103" s="18"/>
      <c r="D103" s="12" t="str">
        <f t="shared" si="14"/>
        <v/>
      </c>
      <c r="E103" s="4"/>
      <c r="F103" s="4"/>
      <c r="G103" s="19"/>
      <c r="H103" s="19"/>
      <c r="I103" s="12" t="str">
        <f t="shared" ca="1" si="13"/>
        <v/>
      </c>
      <c r="J103" s="22"/>
      <c r="K103" s="22"/>
      <c r="L103" s="22"/>
      <c r="M103" s="22"/>
      <c r="N103" s="22"/>
      <c r="O103" s="22"/>
      <c r="P103" s="22"/>
    </row>
    <row r="104" spans="1:16">
      <c r="A104" s="16">
        <v>100</v>
      </c>
      <c r="B104" s="17"/>
      <c r="C104" s="18"/>
      <c r="D104" s="12" t="str">
        <f t="shared" si="14"/>
        <v/>
      </c>
      <c r="E104" s="4"/>
      <c r="F104" s="4"/>
      <c r="G104" s="19"/>
      <c r="H104" s="19"/>
      <c r="I104" s="12" t="str">
        <f t="shared" ca="1" si="13"/>
        <v/>
      </c>
      <c r="J104" s="22"/>
      <c r="K104" s="22"/>
      <c r="L104" s="22"/>
      <c r="M104" s="22"/>
      <c r="N104" s="22"/>
      <c r="O104" s="22"/>
      <c r="P104" s="22"/>
    </row>
    <row r="105" spans="1:16">
      <c r="A105" s="16">
        <v>101</v>
      </c>
      <c r="B105" s="17"/>
      <c r="C105" s="18"/>
      <c r="D105" s="12" t="str">
        <f t="shared" si="14"/>
        <v/>
      </c>
      <c r="E105" s="4"/>
      <c r="F105" s="4"/>
      <c r="G105" s="19"/>
      <c r="H105" s="19"/>
      <c r="I105" s="12" t="str">
        <f t="shared" ca="1" si="13"/>
        <v/>
      </c>
      <c r="J105" s="22"/>
      <c r="K105" s="22"/>
      <c r="L105" s="22"/>
      <c r="M105" s="22"/>
      <c r="N105" s="22"/>
      <c r="O105" s="22"/>
      <c r="P105" s="22"/>
    </row>
    <row r="106" spans="1:16">
      <c r="A106" s="16">
        <v>102</v>
      </c>
      <c r="B106" s="17"/>
      <c r="C106" s="18"/>
      <c r="D106" s="12" t="str">
        <f t="shared" si="14"/>
        <v/>
      </c>
      <c r="E106" s="4"/>
      <c r="F106" s="4"/>
      <c r="G106" s="19"/>
      <c r="H106" s="19"/>
      <c r="I106" s="12" t="str">
        <f t="shared" ca="1" si="13"/>
        <v/>
      </c>
      <c r="J106" s="22"/>
      <c r="K106" s="22"/>
      <c r="L106" s="22"/>
      <c r="M106" s="22"/>
      <c r="N106" s="22"/>
      <c r="O106" s="22"/>
      <c r="P106" s="22"/>
    </row>
    <row r="107" spans="1:16">
      <c r="A107" s="16">
        <v>103</v>
      </c>
      <c r="B107" s="17"/>
      <c r="C107" s="18"/>
      <c r="D107" s="12" t="str">
        <f t="shared" si="14"/>
        <v/>
      </c>
      <c r="E107" s="4"/>
      <c r="F107" s="4"/>
      <c r="G107" s="19"/>
      <c r="H107" s="19"/>
      <c r="I107" s="12" t="str">
        <f t="shared" ca="1" si="13"/>
        <v/>
      </c>
      <c r="J107" s="22"/>
      <c r="K107" s="22"/>
      <c r="L107" s="22"/>
      <c r="M107" s="22"/>
      <c r="N107" s="22"/>
      <c r="O107" s="22"/>
      <c r="P107" s="22"/>
    </row>
    <row r="108" spans="1:16">
      <c r="A108" s="16">
        <v>104</v>
      </c>
      <c r="B108" s="17"/>
      <c r="C108" s="18"/>
      <c r="D108" s="12" t="str">
        <f t="shared" si="14"/>
        <v/>
      </c>
      <c r="E108" s="4"/>
      <c r="F108" s="4"/>
      <c r="G108" s="19"/>
      <c r="H108" s="19"/>
      <c r="I108" s="12" t="str">
        <f t="shared" ca="1" si="13"/>
        <v/>
      </c>
      <c r="J108" s="22"/>
      <c r="K108" s="22"/>
      <c r="L108" s="22"/>
      <c r="M108" s="22"/>
      <c r="N108" s="22"/>
      <c r="O108" s="22"/>
      <c r="P108" s="22"/>
    </row>
    <row r="109" spans="1:16">
      <c r="A109" s="16">
        <v>105</v>
      </c>
      <c r="B109" s="17"/>
      <c r="C109" s="18"/>
      <c r="D109" s="12" t="str">
        <f t="shared" si="14"/>
        <v/>
      </c>
      <c r="E109" s="4"/>
      <c r="F109" s="4"/>
      <c r="G109" s="19"/>
      <c r="H109" s="19"/>
      <c r="I109" s="12" t="str">
        <f t="shared" ca="1" si="13"/>
        <v/>
      </c>
      <c r="J109" s="22"/>
      <c r="K109" s="22"/>
      <c r="L109" s="22"/>
      <c r="M109" s="22"/>
      <c r="N109" s="22"/>
      <c r="O109" s="22"/>
      <c r="P109" s="22"/>
    </row>
    <row r="110" spans="1:16">
      <c r="A110" s="16">
        <v>106</v>
      </c>
      <c r="B110" s="17"/>
      <c r="C110" s="18"/>
      <c r="D110" s="12" t="str">
        <f t="shared" si="14"/>
        <v/>
      </c>
      <c r="E110" s="4"/>
      <c r="F110" s="4"/>
      <c r="G110" s="19"/>
      <c r="H110" s="19"/>
      <c r="I110" s="12" t="str">
        <f t="shared" ca="1" si="13"/>
        <v/>
      </c>
      <c r="J110" s="22"/>
      <c r="K110" s="22"/>
      <c r="L110" s="22"/>
      <c r="M110" s="22"/>
      <c r="N110" s="22"/>
      <c r="O110" s="22"/>
      <c r="P110" s="22"/>
    </row>
    <row r="111" spans="1:16">
      <c r="A111" s="16">
        <v>107</v>
      </c>
      <c r="B111" s="17"/>
      <c r="C111" s="18"/>
      <c r="D111" s="12" t="str">
        <f t="shared" si="14"/>
        <v/>
      </c>
      <c r="E111" s="4"/>
      <c r="F111" s="4"/>
      <c r="G111" s="19"/>
      <c r="H111" s="19"/>
      <c r="I111" s="12" t="str">
        <f t="shared" ca="1" si="13"/>
        <v/>
      </c>
      <c r="J111" s="22"/>
      <c r="K111" s="22"/>
      <c r="L111" s="22"/>
      <c r="M111" s="22"/>
      <c r="N111" s="22"/>
      <c r="O111" s="22"/>
      <c r="P111" s="22"/>
    </row>
    <row r="112" spans="1:16">
      <c r="A112" s="16">
        <v>108</v>
      </c>
      <c r="B112" s="17"/>
      <c r="C112" s="18"/>
      <c r="D112" s="12" t="str">
        <f t="shared" si="14"/>
        <v/>
      </c>
      <c r="E112" s="4"/>
      <c r="F112" s="4"/>
      <c r="G112" s="19"/>
      <c r="H112" s="19"/>
      <c r="I112" s="12" t="str">
        <f t="shared" ca="1" si="13"/>
        <v/>
      </c>
      <c r="J112" s="22"/>
      <c r="K112" s="22"/>
      <c r="L112" s="22"/>
      <c r="M112" s="22"/>
      <c r="N112" s="22"/>
      <c r="O112" s="22"/>
      <c r="P112" s="22"/>
    </row>
    <row r="113" spans="1:16">
      <c r="A113" s="16">
        <v>109</v>
      </c>
      <c r="B113" s="17"/>
      <c r="C113" s="18"/>
      <c r="D113" s="12" t="str">
        <f t="shared" si="14"/>
        <v/>
      </c>
      <c r="E113" s="4"/>
      <c r="F113" s="4"/>
      <c r="G113" s="19"/>
      <c r="H113" s="19"/>
      <c r="I113" s="12" t="str">
        <f t="shared" ca="1" si="13"/>
        <v/>
      </c>
      <c r="J113" s="22"/>
      <c r="K113" s="22"/>
      <c r="L113" s="22"/>
      <c r="M113" s="22"/>
      <c r="N113" s="22"/>
      <c r="O113" s="22"/>
      <c r="P113" s="22"/>
    </row>
    <row r="114" spans="1:16">
      <c r="A114" s="16">
        <v>110</v>
      </c>
      <c r="B114" s="17"/>
      <c r="C114" s="18"/>
      <c r="D114" s="12" t="str">
        <f t="shared" si="14"/>
        <v/>
      </c>
      <c r="E114" s="4"/>
      <c r="F114" s="4"/>
      <c r="G114" s="19"/>
      <c r="H114" s="19"/>
      <c r="I114" s="12" t="str">
        <f t="shared" ca="1" si="13"/>
        <v/>
      </c>
      <c r="J114" s="22"/>
      <c r="K114" s="22"/>
      <c r="L114" s="22"/>
      <c r="M114" s="22"/>
      <c r="N114" s="22"/>
      <c r="O114" s="22"/>
      <c r="P114" s="22"/>
    </row>
    <row r="115" spans="1:16">
      <c r="A115" s="16">
        <v>111</v>
      </c>
      <c r="B115" s="17"/>
      <c r="C115" s="18"/>
      <c r="D115" s="12" t="str">
        <f t="shared" si="14"/>
        <v/>
      </c>
      <c r="E115" s="4"/>
      <c r="F115" s="4"/>
      <c r="G115" s="19"/>
      <c r="H115" s="19"/>
      <c r="I115" s="12" t="str">
        <f t="shared" ca="1" si="13"/>
        <v/>
      </c>
      <c r="J115" s="22"/>
      <c r="K115" s="22"/>
      <c r="L115" s="22"/>
      <c r="M115" s="22"/>
      <c r="N115" s="22"/>
      <c r="O115" s="22"/>
      <c r="P115" s="22"/>
    </row>
    <row r="116" spans="1:16">
      <c r="A116" s="16">
        <v>112</v>
      </c>
      <c r="B116" s="17"/>
      <c r="C116" s="18"/>
      <c r="D116" s="12" t="str">
        <f t="shared" si="14"/>
        <v/>
      </c>
      <c r="E116" s="4"/>
      <c r="F116" s="4"/>
      <c r="G116" s="19"/>
      <c r="H116" s="19"/>
      <c r="I116" s="12" t="str">
        <f t="shared" ref="I116:I159" ca="1" si="15">IF(ISBLANK(J116)=FALSE,OFFSET(I116,0,COUNTA(J116:P116)),"")</f>
        <v/>
      </c>
      <c r="J116" s="22"/>
      <c r="K116" s="22"/>
      <c r="L116" s="22"/>
      <c r="M116" s="22"/>
      <c r="N116" s="22"/>
      <c r="O116" s="22"/>
      <c r="P116" s="22"/>
    </row>
    <row r="117" spans="1:16">
      <c r="A117" s="16">
        <v>113</v>
      </c>
      <c r="B117" s="17"/>
      <c r="C117" s="18"/>
      <c r="D117" s="12" t="str">
        <f t="shared" si="14"/>
        <v/>
      </c>
      <c r="E117" s="4"/>
      <c r="F117" s="4"/>
      <c r="G117" s="19"/>
      <c r="H117" s="19"/>
      <c r="I117" s="12" t="str">
        <f t="shared" ca="1" si="15"/>
        <v/>
      </c>
      <c r="J117" s="22"/>
      <c r="K117" s="22"/>
      <c r="L117" s="22"/>
      <c r="M117" s="22"/>
      <c r="N117" s="22"/>
      <c r="O117" s="22"/>
      <c r="P117" s="22"/>
    </row>
    <row r="118" spans="1:16">
      <c r="A118" s="16">
        <v>114</v>
      </c>
      <c r="B118" s="17"/>
      <c r="C118" s="18"/>
      <c r="D118" s="12" t="str">
        <f t="shared" si="14"/>
        <v/>
      </c>
      <c r="E118" s="4"/>
      <c r="F118" s="4"/>
      <c r="G118" s="19"/>
      <c r="H118" s="19"/>
      <c r="I118" s="12" t="str">
        <f t="shared" ca="1" si="15"/>
        <v/>
      </c>
      <c r="J118" s="22"/>
      <c r="K118" s="22"/>
      <c r="L118" s="22"/>
      <c r="M118" s="22"/>
      <c r="N118" s="22"/>
      <c r="O118" s="22"/>
      <c r="P118" s="22"/>
    </row>
    <row r="119" spans="1:16">
      <c r="A119" s="16">
        <v>115</v>
      </c>
      <c r="B119" s="17"/>
      <c r="C119" s="18"/>
      <c r="D119" s="12" t="str">
        <f t="shared" si="14"/>
        <v/>
      </c>
      <c r="E119" s="4"/>
      <c r="F119" s="4"/>
      <c r="G119" s="19"/>
      <c r="H119" s="19"/>
      <c r="I119" s="12" t="str">
        <f t="shared" ca="1" si="15"/>
        <v/>
      </c>
      <c r="J119" s="22"/>
      <c r="K119" s="22"/>
      <c r="L119" s="22"/>
      <c r="M119" s="22"/>
      <c r="N119" s="22"/>
      <c r="O119" s="22"/>
      <c r="P119" s="22"/>
    </row>
    <row r="120" spans="1:16">
      <c r="A120" s="16">
        <v>116</v>
      </c>
      <c r="B120" s="17"/>
      <c r="C120" s="18"/>
      <c r="D120" s="12" t="str">
        <f t="shared" si="14"/>
        <v/>
      </c>
      <c r="E120" s="4"/>
      <c r="F120" s="4"/>
      <c r="G120" s="19"/>
      <c r="H120" s="19"/>
      <c r="I120" s="12" t="str">
        <f t="shared" ca="1" si="15"/>
        <v/>
      </c>
      <c r="J120" s="22"/>
      <c r="K120" s="22"/>
      <c r="L120" s="22"/>
      <c r="M120" s="22"/>
      <c r="N120" s="22"/>
      <c r="O120" s="22"/>
      <c r="P120" s="22"/>
    </row>
    <row r="121" spans="1:16">
      <c r="A121" s="16">
        <v>117</v>
      </c>
      <c r="B121" s="17"/>
      <c r="C121" s="18"/>
      <c r="D121" s="12" t="str">
        <f t="shared" si="14"/>
        <v/>
      </c>
      <c r="E121" s="4"/>
      <c r="F121" s="4"/>
      <c r="G121" s="19"/>
      <c r="H121" s="19"/>
      <c r="I121" s="12" t="str">
        <f t="shared" ca="1" si="15"/>
        <v/>
      </c>
      <c r="J121" s="22"/>
      <c r="K121" s="22"/>
      <c r="L121" s="22"/>
      <c r="M121" s="22"/>
      <c r="N121" s="22"/>
      <c r="O121" s="22"/>
      <c r="P121" s="22"/>
    </row>
    <row r="122" spans="1:16">
      <c r="A122" s="16">
        <v>118</v>
      </c>
      <c r="B122" s="17"/>
      <c r="C122" s="18"/>
      <c r="D122" s="12" t="str">
        <f t="shared" si="14"/>
        <v/>
      </c>
      <c r="E122" s="4"/>
      <c r="F122" s="4"/>
      <c r="G122" s="19"/>
      <c r="H122" s="19"/>
      <c r="I122" s="12" t="str">
        <f t="shared" ca="1" si="15"/>
        <v/>
      </c>
      <c r="J122" s="22"/>
      <c r="K122" s="22"/>
      <c r="L122" s="22"/>
      <c r="M122" s="22"/>
      <c r="N122" s="22"/>
      <c r="O122" s="22"/>
      <c r="P122" s="22"/>
    </row>
    <row r="123" spans="1:16">
      <c r="A123" s="16">
        <v>119</v>
      </c>
      <c r="B123" s="17"/>
      <c r="C123" s="18"/>
      <c r="D123" s="12" t="str">
        <f t="shared" si="14"/>
        <v/>
      </c>
      <c r="E123" s="4"/>
      <c r="F123" s="4"/>
      <c r="G123" s="19"/>
      <c r="H123" s="19"/>
      <c r="I123" s="12" t="str">
        <f t="shared" ca="1" si="15"/>
        <v/>
      </c>
      <c r="J123" s="22"/>
      <c r="K123" s="22"/>
      <c r="L123" s="22"/>
      <c r="M123" s="22"/>
      <c r="N123" s="22"/>
      <c r="O123" s="22"/>
      <c r="P123" s="22"/>
    </row>
    <row r="124" spans="1:16">
      <c r="A124" s="16">
        <v>120</v>
      </c>
      <c r="B124" s="17"/>
      <c r="C124" s="18"/>
      <c r="D124" s="12" t="str">
        <f t="shared" si="14"/>
        <v/>
      </c>
      <c r="E124" s="4"/>
      <c r="F124" s="4"/>
      <c r="G124" s="19"/>
      <c r="H124" s="19"/>
      <c r="I124" s="12" t="str">
        <f t="shared" ca="1" si="15"/>
        <v/>
      </c>
      <c r="J124" s="22"/>
      <c r="K124" s="22"/>
      <c r="L124" s="22"/>
      <c r="M124" s="22"/>
      <c r="N124" s="22"/>
      <c r="O124" s="22"/>
      <c r="P124" s="22"/>
    </row>
    <row r="125" spans="1:16">
      <c r="A125" s="16">
        <v>121</v>
      </c>
      <c r="B125" s="17"/>
      <c r="C125" s="18"/>
      <c r="D125" s="12" t="str">
        <f t="shared" si="14"/>
        <v/>
      </c>
      <c r="E125" s="4"/>
      <c r="F125" s="4"/>
      <c r="G125" s="19"/>
      <c r="H125" s="19"/>
      <c r="I125" s="12" t="str">
        <f t="shared" ca="1" si="15"/>
        <v/>
      </c>
      <c r="J125" s="22"/>
      <c r="K125" s="22"/>
      <c r="L125" s="22"/>
      <c r="M125" s="22"/>
      <c r="N125" s="22"/>
      <c r="O125" s="22"/>
      <c r="P125" s="22"/>
    </row>
    <row r="126" spans="1:16">
      <c r="A126" s="16">
        <v>122</v>
      </c>
      <c r="B126" s="17"/>
      <c r="C126" s="18"/>
      <c r="D126" s="12" t="str">
        <f t="shared" si="14"/>
        <v/>
      </c>
      <c r="E126" s="4"/>
      <c r="F126" s="4"/>
      <c r="G126" s="19"/>
      <c r="H126" s="19"/>
      <c r="I126" s="12" t="str">
        <f t="shared" ca="1" si="15"/>
        <v/>
      </c>
      <c r="J126" s="22"/>
      <c r="K126" s="22"/>
      <c r="L126" s="22"/>
      <c r="M126" s="22"/>
      <c r="N126" s="22"/>
      <c r="O126" s="22"/>
      <c r="P126" s="22"/>
    </row>
    <row r="127" spans="1:16">
      <c r="A127" s="16">
        <v>123</v>
      </c>
      <c r="B127" s="17"/>
      <c r="C127" s="18"/>
      <c r="D127" s="12" t="str">
        <f t="shared" si="14"/>
        <v/>
      </c>
      <c r="E127" s="4"/>
      <c r="F127" s="4"/>
      <c r="G127" s="19"/>
      <c r="H127" s="19"/>
      <c r="I127" s="12" t="str">
        <f t="shared" ca="1" si="15"/>
        <v/>
      </c>
      <c r="J127" s="22"/>
      <c r="K127" s="22"/>
      <c r="L127" s="22"/>
      <c r="M127" s="22"/>
      <c r="N127" s="22"/>
      <c r="O127" s="22"/>
      <c r="P127" s="22"/>
    </row>
    <row r="128" spans="1:16">
      <c r="A128" s="16">
        <v>124</v>
      </c>
      <c r="B128" s="17"/>
      <c r="C128" s="18"/>
      <c r="D128" s="12" t="str">
        <f t="shared" si="14"/>
        <v/>
      </c>
      <c r="E128" s="4"/>
      <c r="F128" s="4"/>
      <c r="G128" s="19"/>
      <c r="H128" s="19"/>
      <c r="I128" s="12" t="str">
        <f t="shared" ca="1" si="15"/>
        <v/>
      </c>
      <c r="J128" s="22"/>
      <c r="K128" s="22"/>
      <c r="L128" s="22"/>
      <c r="M128" s="22"/>
      <c r="N128" s="22"/>
      <c r="O128" s="22"/>
      <c r="P128" s="22"/>
    </row>
    <row r="129" spans="1:16">
      <c r="A129" s="16">
        <v>125</v>
      </c>
      <c r="B129" s="17"/>
      <c r="C129" s="18"/>
      <c r="D129" s="12" t="str">
        <f t="shared" si="14"/>
        <v/>
      </c>
      <c r="E129" s="4"/>
      <c r="F129" s="4"/>
      <c r="G129" s="19"/>
      <c r="H129" s="19"/>
      <c r="I129" s="12" t="str">
        <f t="shared" ca="1" si="15"/>
        <v/>
      </c>
      <c r="J129" s="22"/>
      <c r="K129" s="22"/>
      <c r="L129" s="22"/>
      <c r="M129" s="22"/>
      <c r="N129" s="22"/>
      <c r="O129" s="22"/>
      <c r="P129" s="22"/>
    </row>
    <row r="130" spans="1:16">
      <c r="A130" s="16">
        <v>126</v>
      </c>
      <c r="B130" s="17"/>
      <c r="C130" s="18"/>
      <c r="D130" s="12" t="str">
        <f t="shared" si="14"/>
        <v/>
      </c>
      <c r="E130" s="4"/>
      <c r="F130" s="4"/>
      <c r="G130" s="19"/>
      <c r="H130" s="19"/>
      <c r="I130" s="12" t="str">
        <f t="shared" ca="1" si="15"/>
        <v/>
      </c>
      <c r="J130" s="22"/>
      <c r="K130" s="22"/>
      <c r="L130" s="22"/>
      <c r="M130" s="22"/>
      <c r="N130" s="22"/>
      <c r="O130" s="22"/>
      <c r="P130" s="22"/>
    </row>
    <row r="131" spans="1:16">
      <c r="A131" s="16">
        <v>127</v>
      </c>
      <c r="B131" s="17"/>
      <c r="C131" s="18"/>
      <c r="D131" s="12" t="str">
        <f t="shared" si="14"/>
        <v/>
      </c>
      <c r="E131" s="4"/>
      <c r="F131" s="4"/>
      <c r="G131" s="19"/>
      <c r="H131" s="19"/>
      <c r="I131" s="12" t="str">
        <f t="shared" ca="1" si="15"/>
        <v/>
      </c>
      <c r="J131" s="22"/>
      <c r="K131" s="22"/>
      <c r="L131" s="22"/>
      <c r="M131" s="22"/>
      <c r="N131" s="22"/>
      <c r="O131" s="22"/>
      <c r="P131" s="22"/>
    </row>
    <row r="132" spans="1:16">
      <c r="A132" s="16">
        <v>128</v>
      </c>
      <c r="B132" s="17"/>
      <c r="C132" s="18"/>
      <c r="D132" s="12" t="str">
        <f t="shared" si="14"/>
        <v/>
      </c>
      <c r="E132" s="4"/>
      <c r="F132" s="4"/>
      <c r="G132" s="19"/>
      <c r="H132" s="19"/>
      <c r="I132" s="12" t="str">
        <f t="shared" ca="1" si="15"/>
        <v/>
      </c>
      <c r="J132" s="22"/>
      <c r="K132" s="22"/>
      <c r="L132" s="22"/>
      <c r="M132" s="22"/>
      <c r="N132" s="22"/>
      <c r="O132" s="22"/>
      <c r="P132" s="22"/>
    </row>
    <row r="133" spans="1:16">
      <c r="A133" s="16">
        <v>129</v>
      </c>
      <c r="B133" s="17"/>
      <c r="C133" s="18"/>
      <c r="D133" s="12" t="str">
        <f t="shared" si="14"/>
        <v/>
      </c>
      <c r="E133" s="4"/>
      <c r="F133" s="4"/>
      <c r="G133" s="19"/>
      <c r="H133" s="19"/>
      <c r="I133" s="12" t="str">
        <f t="shared" ca="1" si="15"/>
        <v/>
      </c>
      <c r="J133" s="22"/>
      <c r="K133" s="22"/>
      <c r="L133" s="22"/>
      <c r="M133" s="22"/>
      <c r="N133" s="22"/>
      <c r="O133" s="22"/>
      <c r="P133" s="22"/>
    </row>
    <row r="134" spans="1:16">
      <c r="A134" s="16">
        <v>130</v>
      </c>
      <c r="B134" s="17"/>
      <c r="C134" s="18"/>
      <c r="D134" s="12" t="str">
        <f t="shared" si="14"/>
        <v/>
      </c>
      <c r="E134" s="4"/>
      <c r="F134" s="4"/>
      <c r="G134" s="19"/>
      <c r="H134" s="19"/>
      <c r="I134" s="12" t="str">
        <f t="shared" ca="1" si="15"/>
        <v/>
      </c>
      <c r="J134" s="22"/>
      <c r="K134" s="22"/>
      <c r="L134" s="22"/>
      <c r="M134" s="22"/>
      <c r="N134" s="22"/>
      <c r="O134" s="22"/>
      <c r="P134" s="22"/>
    </row>
    <row r="135" spans="1:16">
      <c r="A135" s="16">
        <v>131</v>
      </c>
      <c r="B135" s="17"/>
      <c r="C135" s="18"/>
      <c r="D135" s="12" t="str">
        <f t="shared" si="14"/>
        <v/>
      </c>
      <c r="E135" s="4"/>
      <c r="F135" s="4"/>
      <c r="G135" s="19"/>
      <c r="H135" s="19"/>
      <c r="I135" s="12" t="str">
        <f t="shared" ca="1" si="15"/>
        <v/>
      </c>
      <c r="J135" s="22"/>
      <c r="K135" s="22"/>
      <c r="L135" s="22"/>
      <c r="M135" s="22"/>
      <c r="N135" s="22"/>
      <c r="O135" s="22"/>
      <c r="P135" s="22"/>
    </row>
    <row r="136" spans="1:16">
      <c r="A136" s="16">
        <v>132</v>
      </c>
      <c r="B136" s="17"/>
      <c r="C136" s="18"/>
      <c r="D136" s="12" t="str">
        <f t="shared" si="14"/>
        <v/>
      </c>
      <c r="E136" s="4"/>
      <c r="F136" s="4"/>
      <c r="G136" s="19"/>
      <c r="H136" s="19"/>
      <c r="I136" s="12" t="str">
        <f t="shared" ca="1" si="15"/>
        <v/>
      </c>
      <c r="J136" s="22"/>
      <c r="K136" s="22"/>
      <c r="L136" s="22"/>
      <c r="M136" s="22"/>
      <c r="N136" s="22"/>
      <c r="O136" s="22"/>
      <c r="P136" s="22"/>
    </row>
    <row r="137" spans="1:16">
      <c r="A137" s="16">
        <v>133</v>
      </c>
      <c r="B137" s="17"/>
      <c r="C137" s="18"/>
      <c r="D137" s="12" t="str">
        <f t="shared" si="14"/>
        <v/>
      </c>
      <c r="E137" s="4"/>
      <c r="F137" s="4"/>
      <c r="G137" s="19"/>
      <c r="H137" s="19"/>
      <c r="I137" s="12" t="str">
        <f t="shared" ca="1" si="15"/>
        <v/>
      </c>
      <c r="J137" s="22"/>
      <c r="K137" s="22"/>
      <c r="L137" s="22"/>
      <c r="M137" s="22"/>
      <c r="N137" s="22"/>
      <c r="O137" s="22"/>
      <c r="P137" s="22"/>
    </row>
    <row r="138" spans="1:16">
      <c r="A138" s="16">
        <v>134</v>
      </c>
      <c r="B138" s="17"/>
      <c r="C138" s="18"/>
      <c r="D138" s="12" t="str">
        <f t="shared" si="14"/>
        <v/>
      </c>
      <c r="E138" s="4"/>
      <c r="F138" s="4"/>
      <c r="G138" s="19"/>
      <c r="H138" s="19"/>
      <c r="I138" s="12" t="str">
        <f t="shared" ca="1" si="15"/>
        <v/>
      </c>
      <c r="J138" s="22"/>
      <c r="K138" s="22"/>
      <c r="L138" s="22"/>
      <c r="M138" s="22"/>
      <c r="N138" s="22"/>
      <c r="O138" s="22"/>
      <c r="P138" s="22"/>
    </row>
    <row r="139" spans="1:16">
      <c r="A139" s="16">
        <v>135</v>
      </c>
      <c r="B139" s="17"/>
      <c r="C139" s="18"/>
      <c r="D139" s="12" t="str">
        <f t="shared" si="14"/>
        <v/>
      </c>
      <c r="E139" s="4"/>
      <c r="F139" s="4"/>
      <c r="G139" s="19"/>
      <c r="H139" s="19"/>
      <c r="I139" s="12" t="str">
        <f t="shared" ca="1" si="15"/>
        <v/>
      </c>
      <c r="J139" s="22"/>
      <c r="K139" s="22"/>
      <c r="L139" s="22"/>
      <c r="M139" s="22"/>
      <c r="N139" s="22"/>
      <c r="O139" s="22"/>
      <c r="P139" s="22"/>
    </row>
    <row r="140" spans="1:16">
      <c r="A140" s="16">
        <v>136</v>
      </c>
      <c r="B140" s="17"/>
      <c r="C140" s="18"/>
      <c r="D140" s="12" t="str">
        <f t="shared" si="14"/>
        <v/>
      </c>
      <c r="E140" s="4"/>
      <c r="F140" s="4"/>
      <c r="G140" s="19"/>
      <c r="H140" s="19"/>
      <c r="I140" s="12" t="str">
        <f t="shared" ca="1" si="15"/>
        <v/>
      </c>
      <c r="J140" s="22"/>
      <c r="K140" s="22"/>
      <c r="L140" s="22"/>
      <c r="M140" s="22"/>
      <c r="N140" s="22"/>
      <c r="O140" s="22"/>
      <c r="P140" s="22"/>
    </row>
    <row r="141" spans="1:16">
      <c r="A141" s="16">
        <v>137</v>
      </c>
      <c r="B141" s="17"/>
      <c r="C141" s="18"/>
      <c r="D141" s="12" t="str">
        <f t="shared" si="14"/>
        <v/>
      </c>
      <c r="E141" s="4"/>
      <c r="F141" s="4"/>
      <c r="G141" s="19"/>
      <c r="H141" s="19"/>
      <c r="I141" s="12" t="str">
        <f t="shared" ca="1" si="15"/>
        <v/>
      </c>
      <c r="J141" s="22"/>
      <c r="K141" s="22"/>
      <c r="L141" s="22"/>
      <c r="M141" s="22"/>
      <c r="N141" s="22"/>
      <c r="O141" s="22"/>
      <c r="P141" s="22"/>
    </row>
    <row r="142" spans="1:16">
      <c r="A142" s="16">
        <v>138</v>
      </c>
      <c r="B142" s="17"/>
      <c r="C142" s="18"/>
      <c r="D142" s="12" t="str">
        <f t="shared" si="14"/>
        <v/>
      </c>
      <c r="E142" s="4"/>
      <c r="F142" s="4"/>
      <c r="G142" s="19"/>
      <c r="H142" s="19"/>
      <c r="I142" s="12" t="str">
        <f t="shared" ca="1" si="15"/>
        <v/>
      </c>
      <c r="J142" s="22"/>
      <c r="K142" s="22"/>
      <c r="L142" s="22"/>
      <c r="M142" s="22"/>
      <c r="N142" s="22"/>
      <c r="O142" s="22"/>
      <c r="P142" s="22"/>
    </row>
    <row r="143" spans="1:16">
      <c r="A143" s="16">
        <v>139</v>
      </c>
      <c r="B143" s="17"/>
      <c r="C143" s="18"/>
      <c r="D143" s="12" t="str">
        <f t="shared" si="14"/>
        <v/>
      </c>
      <c r="E143" s="4"/>
      <c r="F143" s="4"/>
      <c r="G143" s="19"/>
      <c r="H143" s="19"/>
      <c r="I143" s="12" t="str">
        <f t="shared" ca="1" si="15"/>
        <v/>
      </c>
      <c r="J143" s="22"/>
      <c r="K143" s="22"/>
      <c r="L143" s="22"/>
      <c r="M143" s="22"/>
      <c r="N143" s="22"/>
      <c r="O143" s="22"/>
      <c r="P143" s="22"/>
    </row>
    <row r="144" spans="1:16">
      <c r="A144" s="16">
        <v>140</v>
      </c>
      <c r="B144" s="17"/>
      <c r="C144" s="18"/>
      <c r="D144" s="12" t="str">
        <f t="shared" si="14"/>
        <v/>
      </c>
      <c r="E144" s="4"/>
      <c r="F144" s="4"/>
      <c r="G144" s="19"/>
      <c r="H144" s="19"/>
      <c r="I144" s="12" t="str">
        <f t="shared" ca="1" si="15"/>
        <v/>
      </c>
      <c r="J144" s="22"/>
      <c r="K144" s="22"/>
      <c r="L144" s="22"/>
      <c r="M144" s="22"/>
      <c r="N144" s="22"/>
      <c r="O144" s="22"/>
      <c r="P144" s="22"/>
    </row>
    <row r="145" spans="1:16">
      <c r="A145" s="16">
        <v>141</v>
      </c>
      <c r="B145" s="17"/>
      <c r="C145" s="18"/>
      <c r="D145" s="12" t="str">
        <f t="shared" si="14"/>
        <v/>
      </c>
      <c r="E145" s="4"/>
      <c r="F145" s="4"/>
      <c r="G145" s="19"/>
      <c r="H145" s="19"/>
      <c r="I145" s="12" t="str">
        <f t="shared" ca="1" si="15"/>
        <v/>
      </c>
      <c r="J145" s="22"/>
      <c r="K145" s="22"/>
      <c r="L145" s="22"/>
      <c r="M145" s="22"/>
      <c r="N145" s="22"/>
      <c r="O145" s="22"/>
      <c r="P145" s="22"/>
    </row>
    <row r="146" spans="1:16">
      <c r="A146" s="16">
        <v>142</v>
      </c>
      <c r="B146" s="17"/>
      <c r="C146" s="18"/>
      <c r="D146" s="12" t="str">
        <f t="shared" si="14"/>
        <v/>
      </c>
      <c r="E146" s="4"/>
      <c r="F146" s="4"/>
      <c r="G146" s="19"/>
      <c r="H146" s="19"/>
      <c r="I146" s="12" t="str">
        <f t="shared" ca="1" si="15"/>
        <v/>
      </c>
      <c r="J146" s="22"/>
      <c r="K146" s="22"/>
      <c r="L146" s="22"/>
      <c r="M146" s="22"/>
      <c r="N146" s="22"/>
      <c r="O146" s="22"/>
      <c r="P146" s="22"/>
    </row>
    <row r="147" spans="1:16">
      <c r="A147" s="16">
        <v>143</v>
      </c>
      <c r="B147" s="17"/>
      <c r="C147" s="18"/>
      <c r="D147" s="12" t="str">
        <f t="shared" si="14"/>
        <v/>
      </c>
      <c r="E147" s="4"/>
      <c r="F147" s="4"/>
      <c r="G147" s="19"/>
      <c r="H147" s="19"/>
      <c r="I147" s="12" t="str">
        <f t="shared" ca="1" si="15"/>
        <v/>
      </c>
      <c r="J147" s="22"/>
      <c r="K147" s="22"/>
      <c r="L147" s="22"/>
      <c r="M147" s="22"/>
      <c r="N147" s="22"/>
      <c r="O147" s="22"/>
      <c r="P147" s="22"/>
    </row>
    <row r="148" spans="1:16">
      <c r="A148" s="16">
        <v>144</v>
      </c>
      <c r="B148" s="17"/>
      <c r="C148" s="18"/>
      <c r="D148" s="12" t="str">
        <f t="shared" si="14"/>
        <v/>
      </c>
      <c r="E148" s="4"/>
      <c r="F148" s="4"/>
      <c r="G148" s="19"/>
      <c r="H148" s="19"/>
      <c r="I148" s="12" t="str">
        <f t="shared" ca="1" si="15"/>
        <v/>
      </c>
      <c r="J148" s="22"/>
      <c r="K148" s="22"/>
      <c r="L148" s="22"/>
      <c r="M148" s="22"/>
      <c r="N148" s="22"/>
      <c r="O148" s="22"/>
      <c r="P148" s="22"/>
    </row>
    <row r="149" spans="1:16">
      <c r="A149" s="16">
        <v>145</v>
      </c>
      <c r="B149" s="17"/>
      <c r="C149" s="18"/>
      <c r="D149" s="12" t="str">
        <f t="shared" si="14"/>
        <v/>
      </c>
      <c r="E149" s="4"/>
      <c r="F149" s="4"/>
      <c r="G149" s="19"/>
      <c r="H149" s="19"/>
      <c r="I149" s="12" t="str">
        <f t="shared" ca="1" si="15"/>
        <v/>
      </c>
      <c r="J149" s="22"/>
      <c r="K149" s="22"/>
      <c r="L149" s="22"/>
      <c r="M149" s="22"/>
      <c r="N149" s="22"/>
      <c r="O149" s="22"/>
      <c r="P149" s="22"/>
    </row>
    <row r="150" spans="1:16">
      <c r="A150" s="16">
        <v>146</v>
      </c>
      <c r="B150" s="17"/>
      <c r="C150" s="18"/>
      <c r="D150" s="12" t="str">
        <f t="shared" si="14"/>
        <v/>
      </c>
      <c r="E150" s="4"/>
      <c r="F150" s="4"/>
      <c r="G150" s="19"/>
      <c r="H150" s="19"/>
      <c r="I150" s="12" t="str">
        <f t="shared" ca="1" si="15"/>
        <v/>
      </c>
      <c r="J150" s="22"/>
      <c r="K150" s="22"/>
      <c r="L150" s="22"/>
      <c r="M150" s="22"/>
      <c r="N150" s="22"/>
      <c r="O150" s="22"/>
      <c r="P150" s="22"/>
    </row>
    <row r="151" spans="1:16">
      <c r="A151" s="16">
        <v>147</v>
      </c>
      <c r="B151" s="17"/>
      <c r="C151" s="18"/>
      <c r="D151" s="12" t="str">
        <f t="shared" si="14"/>
        <v/>
      </c>
      <c r="E151" s="4"/>
      <c r="F151" s="4"/>
      <c r="G151" s="19"/>
      <c r="H151" s="19"/>
      <c r="I151" s="12" t="str">
        <f t="shared" ca="1" si="15"/>
        <v/>
      </c>
      <c r="J151" s="22"/>
      <c r="K151" s="22"/>
      <c r="L151" s="22"/>
      <c r="M151" s="22"/>
      <c r="N151" s="22"/>
      <c r="O151" s="22"/>
      <c r="P151" s="22"/>
    </row>
    <row r="152" spans="1:16">
      <c r="A152" s="16">
        <v>148</v>
      </c>
      <c r="B152" s="17"/>
      <c r="C152" s="18"/>
      <c r="D152" s="12" t="str">
        <f t="shared" si="14"/>
        <v/>
      </c>
      <c r="E152" s="4"/>
      <c r="F152" s="4"/>
      <c r="G152" s="19"/>
      <c r="H152" s="19"/>
      <c r="I152" s="12" t="str">
        <f t="shared" ca="1" si="15"/>
        <v/>
      </c>
      <c r="J152" s="22"/>
      <c r="K152" s="22"/>
      <c r="L152" s="22"/>
      <c r="M152" s="22"/>
      <c r="N152" s="22"/>
      <c r="O152" s="22"/>
      <c r="P152" s="22"/>
    </row>
    <row r="153" spans="1:16">
      <c r="A153" s="16">
        <v>149</v>
      </c>
      <c r="B153" s="17"/>
      <c r="C153" s="18"/>
      <c r="D153" s="12" t="str">
        <f t="shared" si="14"/>
        <v/>
      </c>
      <c r="E153" s="4"/>
      <c r="F153" s="4"/>
      <c r="G153" s="19"/>
      <c r="H153" s="19"/>
      <c r="I153" s="12" t="str">
        <f t="shared" ca="1" si="15"/>
        <v/>
      </c>
      <c r="J153" s="22"/>
      <c r="K153" s="22"/>
      <c r="L153" s="22"/>
      <c r="M153" s="22"/>
      <c r="N153" s="22"/>
      <c r="O153" s="22"/>
      <c r="P153" s="22"/>
    </row>
    <row r="154" spans="1:16">
      <c r="A154" s="16">
        <v>150</v>
      </c>
      <c r="B154" s="17"/>
      <c r="C154" s="18"/>
      <c r="D154" s="12" t="str">
        <f t="shared" si="14"/>
        <v/>
      </c>
      <c r="E154" s="4"/>
      <c r="F154" s="4"/>
      <c r="G154" s="19"/>
      <c r="H154" s="19"/>
      <c r="I154" s="12" t="str">
        <f t="shared" ca="1" si="15"/>
        <v/>
      </c>
      <c r="J154" s="22"/>
      <c r="K154" s="22"/>
      <c r="L154" s="22"/>
      <c r="M154" s="22"/>
      <c r="N154" s="22"/>
      <c r="O154" s="22"/>
      <c r="P154" s="22"/>
    </row>
    <row r="155" spans="1:16">
      <c r="A155" s="16">
        <v>151</v>
      </c>
      <c r="B155" s="17"/>
      <c r="C155" s="18"/>
      <c r="D155" s="12" t="str">
        <f t="shared" si="14"/>
        <v/>
      </c>
      <c r="E155" s="4"/>
      <c r="F155" s="4"/>
      <c r="G155" s="19"/>
      <c r="H155" s="19"/>
      <c r="I155" s="12" t="str">
        <f t="shared" ca="1" si="15"/>
        <v/>
      </c>
      <c r="J155" s="22"/>
      <c r="K155" s="22"/>
      <c r="L155" s="22"/>
      <c r="M155" s="22"/>
      <c r="N155" s="22"/>
      <c r="O155" s="22"/>
      <c r="P155" s="22"/>
    </row>
    <row r="156" spans="1:16">
      <c r="A156" s="16">
        <v>152</v>
      </c>
      <c r="B156" s="17"/>
      <c r="C156" s="18"/>
      <c r="D156" s="12" t="str">
        <f t="shared" si="14"/>
        <v/>
      </c>
      <c r="E156" s="4"/>
      <c r="F156" s="4"/>
      <c r="G156" s="19"/>
      <c r="H156" s="19"/>
      <c r="I156" s="12" t="str">
        <f t="shared" ca="1" si="15"/>
        <v/>
      </c>
      <c r="J156" s="22"/>
      <c r="K156" s="22"/>
      <c r="L156" s="22"/>
      <c r="M156" s="22"/>
      <c r="N156" s="22"/>
      <c r="O156" s="22"/>
      <c r="P156" s="22"/>
    </row>
    <row r="157" spans="1:16">
      <c r="A157" s="16">
        <v>153</v>
      </c>
      <c r="B157" s="17"/>
      <c r="C157" s="18"/>
      <c r="D157" s="12" t="str">
        <f t="shared" si="14"/>
        <v/>
      </c>
      <c r="E157" s="4"/>
      <c r="F157" s="4"/>
      <c r="G157" s="19"/>
      <c r="H157" s="19"/>
      <c r="I157" s="12" t="str">
        <f t="shared" ca="1" si="15"/>
        <v/>
      </c>
      <c r="J157" s="22"/>
      <c r="K157" s="22"/>
      <c r="L157" s="22"/>
      <c r="M157" s="22"/>
      <c r="N157" s="22"/>
      <c r="O157" s="22"/>
      <c r="P157" s="22"/>
    </row>
    <row r="158" spans="1:16">
      <c r="A158" s="16">
        <v>154</v>
      </c>
      <c r="B158" s="17"/>
      <c r="C158" s="18"/>
      <c r="D158" s="12" t="str">
        <f t="shared" si="14"/>
        <v/>
      </c>
      <c r="E158" s="4"/>
      <c r="F158" s="4"/>
      <c r="G158" s="19"/>
      <c r="H158" s="19"/>
      <c r="I158" s="12" t="str">
        <f t="shared" ca="1" si="15"/>
        <v/>
      </c>
      <c r="J158" s="22"/>
      <c r="K158" s="22"/>
      <c r="L158" s="22"/>
      <c r="M158" s="22"/>
      <c r="N158" s="22"/>
      <c r="O158" s="22"/>
      <c r="P158" s="22"/>
    </row>
    <row r="159" spans="1:16">
      <c r="A159" s="16">
        <v>155</v>
      </c>
      <c r="B159" s="17"/>
      <c r="C159" s="18"/>
      <c r="D159" s="12" t="str">
        <f t="shared" si="14"/>
        <v/>
      </c>
      <c r="E159" s="4"/>
      <c r="F159" s="4"/>
      <c r="G159" s="19"/>
      <c r="H159" s="19"/>
      <c r="I159" s="12" t="str">
        <f t="shared" ca="1" si="15"/>
        <v/>
      </c>
      <c r="J159" s="22"/>
      <c r="K159" s="22"/>
      <c r="L159" s="22"/>
      <c r="M159" s="22"/>
      <c r="N159" s="22"/>
      <c r="O159" s="22"/>
      <c r="P159" s="22"/>
    </row>
  </sheetData>
  <autoFilter ref="C1:D16"/>
  <mergeCells count="10"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P1"/>
  </mergeCells>
  <phoneticPr fontId="4"/>
  <conditionalFormatting sqref="D160:D65236">
    <cfRule type="expression" dxfId="170" priority="139" stopIfTrue="1">
      <formula>D160="未着手"</formula>
    </cfRule>
    <cfRule type="expression" dxfId="169" priority="140" stopIfTrue="1">
      <formula>D160="作業中"</formula>
    </cfRule>
    <cfRule type="expression" dxfId="168" priority="141" stopIfTrue="1">
      <formula>OR(D160="終了",D160="完了")</formula>
    </cfRule>
  </conditionalFormatting>
  <conditionalFormatting sqref="B160:B65236">
    <cfRule type="expression" dxfId="167" priority="145" stopIfTrue="1">
      <formula>D160="未着手"</formula>
    </cfRule>
    <cfRule type="expression" dxfId="166" priority="146" stopIfTrue="1">
      <formula>D160="作業中"</formula>
    </cfRule>
    <cfRule type="expression" dxfId="165" priority="147" stopIfTrue="1">
      <formula>OR(D160="終了",D160="完了")</formula>
    </cfRule>
  </conditionalFormatting>
  <conditionalFormatting sqref="C160:C65236">
    <cfRule type="expression" dxfId="164" priority="148" stopIfTrue="1">
      <formula>D160="未着手"</formula>
    </cfRule>
    <cfRule type="expression" dxfId="163" priority="149" stopIfTrue="1">
      <formula>D160="作業中"</formula>
    </cfRule>
    <cfRule type="expression" dxfId="162" priority="150" stopIfTrue="1">
      <formula>OR(D160="終了",D160="完了")</formula>
    </cfRule>
  </conditionalFormatting>
  <conditionalFormatting sqref="E160:J65236">
    <cfRule type="expression" dxfId="161" priority="151" stopIfTrue="1">
      <formula>$D160="未着手"</formula>
    </cfRule>
    <cfRule type="expression" dxfId="160" priority="152" stopIfTrue="1">
      <formula>$D160="作業中"</formula>
    </cfRule>
    <cfRule type="expression" dxfId="159" priority="153" stopIfTrue="1">
      <formula>OR($D160="終了",$D160="完了")</formula>
    </cfRule>
  </conditionalFormatting>
  <conditionalFormatting sqref="B5:P24 J25:O26 P25:P29 J27:M29 B25:I159 A5:A159 J30:P159">
    <cfRule type="expression" dxfId="158" priority="82" stopIfTrue="1">
      <formula>$D5="未着手"</formula>
    </cfRule>
    <cfRule type="expression" dxfId="157" priority="83" stopIfTrue="1">
      <formula>$D5="作業中"</formula>
    </cfRule>
    <cfRule type="expression" dxfId="156" priority="84" stopIfTrue="1">
      <formula>OR($D5="終了",$D5="完了")</formula>
    </cfRule>
  </conditionalFormatting>
  <conditionalFormatting sqref="Q6:IM6">
    <cfRule type="expression" dxfId="155" priority="85" stopIfTrue="1">
      <formula>#REF!="未着手"</formula>
    </cfRule>
    <cfRule type="expression" dxfId="154" priority="86" stopIfTrue="1">
      <formula>#REF!="作業中"</formula>
    </cfRule>
    <cfRule type="expression" dxfId="153" priority="87" stopIfTrue="1">
      <formula>OR(#REF!="終了",#REF!="完了")</formula>
    </cfRule>
  </conditionalFormatting>
  <conditionalFormatting sqref="Q9:IM10">
    <cfRule type="expression" dxfId="152" priority="88" stopIfTrue="1">
      <formula>#REF!="未着手"</formula>
    </cfRule>
    <cfRule type="expression" dxfId="151" priority="89" stopIfTrue="1">
      <formula>#REF!="作業中"</formula>
    </cfRule>
    <cfRule type="expression" dxfId="150" priority="90" stopIfTrue="1">
      <formula>OR(#REF!="終了",#REF!="完了")</formula>
    </cfRule>
  </conditionalFormatting>
  <conditionalFormatting sqref="Q12:IM12 Q14:IM15 R13:IM13">
    <cfRule type="expression" dxfId="149" priority="91" stopIfTrue="1">
      <formula>#REF!="未着手"</formula>
    </cfRule>
    <cfRule type="expression" dxfId="148" priority="92" stopIfTrue="1">
      <formula>#REF!="作業中"</formula>
    </cfRule>
    <cfRule type="expression" dxfId="147" priority="93" stopIfTrue="1">
      <formula>OR(#REF!="終了",#REF!="完了")</formula>
    </cfRule>
  </conditionalFormatting>
  <conditionalFormatting sqref="Z19:IM19">
    <cfRule type="expression" dxfId="146" priority="94" stopIfTrue="1">
      <formula>#REF!="未着手"</formula>
    </cfRule>
    <cfRule type="expression" dxfId="145" priority="95" stopIfTrue="1">
      <formula>#REF!="作業中"</formula>
    </cfRule>
    <cfRule type="expression" dxfId="144" priority="96" stopIfTrue="1">
      <formula>OR(#REF!="終了",#REF!="完了")</formula>
    </cfRule>
  </conditionalFormatting>
  <conditionalFormatting sqref="Q22:IM23 Z21:IM21">
    <cfRule type="expression" dxfId="143" priority="97" stopIfTrue="1">
      <formula>#REF!="未着手"</formula>
    </cfRule>
    <cfRule type="expression" dxfId="142" priority="98" stopIfTrue="1">
      <formula>#REF!="作業中"</formula>
    </cfRule>
    <cfRule type="expression" dxfId="141" priority="99" stopIfTrue="1">
      <formula>OR(#REF!="終了",#REF!="完了")</formula>
    </cfRule>
  </conditionalFormatting>
  <conditionalFormatting sqref="Q25:IM25">
    <cfRule type="expression" dxfId="140" priority="103" stopIfTrue="1">
      <formula>#REF!="未着手"</formula>
    </cfRule>
    <cfRule type="expression" dxfId="139" priority="104" stopIfTrue="1">
      <formula>#REF!="作業中"</formula>
    </cfRule>
    <cfRule type="expression" dxfId="138" priority="105" stopIfTrue="1">
      <formula>OR(#REF!="終了",#REF!="完了")</formula>
    </cfRule>
  </conditionalFormatting>
  <conditionalFormatting sqref="Q43 AB43:IM44 R44:S44">
    <cfRule type="expression" dxfId="137" priority="106" stopIfTrue="1">
      <formula>#REF!="未着手"</formula>
    </cfRule>
    <cfRule type="expression" dxfId="136" priority="107" stopIfTrue="1">
      <formula>#REF!="作業中"</formula>
    </cfRule>
    <cfRule type="expression" dxfId="135" priority="108" stopIfTrue="1">
      <formula>OR(#REF!="終了",#REF!="完了")</formula>
    </cfRule>
  </conditionalFormatting>
  <conditionalFormatting sqref="Q29:Q30 X27:IM30">
    <cfRule type="expression" dxfId="134" priority="109" stopIfTrue="1">
      <formula>#REF!="未着手"</formula>
    </cfRule>
    <cfRule type="expression" dxfId="133" priority="110" stopIfTrue="1">
      <formula>#REF!="作業中"</formula>
    </cfRule>
    <cfRule type="expression" dxfId="132" priority="111" stopIfTrue="1">
      <formula>OR(#REF!="終了",#REF!="完了")</formula>
    </cfRule>
  </conditionalFormatting>
  <conditionalFormatting sqref="T32:IM33">
    <cfRule type="expression" dxfId="131" priority="112" stopIfTrue="1">
      <formula>#REF!="未着手"</formula>
    </cfRule>
    <cfRule type="expression" dxfId="130" priority="113" stopIfTrue="1">
      <formula>#REF!="作業中"</formula>
    </cfRule>
    <cfRule type="expression" dxfId="129" priority="114" stopIfTrue="1">
      <formula>OR(#REF!="終了",#REF!="完了")</formula>
    </cfRule>
  </conditionalFormatting>
  <conditionalFormatting sqref="T31:IM31">
    <cfRule type="expression" dxfId="128" priority="115" stopIfTrue="1">
      <formula>#REF!="未着手"</formula>
    </cfRule>
    <cfRule type="expression" dxfId="127" priority="116" stopIfTrue="1">
      <formula>#REF!="作業中"</formula>
    </cfRule>
    <cfRule type="expression" dxfId="126" priority="117" stopIfTrue="1">
      <formula>OR(#REF!="終了",#REF!="完了")</formula>
    </cfRule>
  </conditionalFormatting>
  <conditionalFormatting sqref="Q41:Q42 X41:IM42">
    <cfRule type="expression" dxfId="125" priority="118" stopIfTrue="1">
      <formula>#REF!="未着手"</formula>
    </cfRule>
    <cfRule type="expression" dxfId="124" priority="119" stopIfTrue="1">
      <formula>#REF!="作業中"</formula>
    </cfRule>
    <cfRule type="expression" dxfId="123" priority="120" stopIfTrue="1">
      <formula>OR(#REF!="終了",#REF!="完了")</formula>
    </cfRule>
  </conditionalFormatting>
  <conditionalFormatting sqref="AB48:IM48 R48:S48">
    <cfRule type="expression" dxfId="122" priority="121" stopIfTrue="1">
      <formula>#REF!="未着手"</formula>
    </cfRule>
    <cfRule type="expression" dxfId="121" priority="122" stopIfTrue="1">
      <formula>#REF!="作業中"</formula>
    </cfRule>
    <cfRule type="expression" dxfId="120" priority="123" stopIfTrue="1">
      <formula>OR(#REF!="終了",#REF!="完了")</formula>
    </cfRule>
  </conditionalFormatting>
  <conditionalFormatting sqref="AB50:IM50 R50:S50">
    <cfRule type="expression" dxfId="119" priority="124" stopIfTrue="1">
      <formula>#REF!="未着手"</formula>
    </cfRule>
    <cfRule type="expression" dxfId="118" priority="125" stopIfTrue="1">
      <formula>#REF!="作業中"</formula>
    </cfRule>
    <cfRule type="expression" dxfId="117" priority="126" stopIfTrue="1">
      <formula>OR(#REF!="終了",#REF!="完了")</formula>
    </cfRule>
  </conditionalFormatting>
  <conditionalFormatting sqref="R56:IN56">
    <cfRule type="expression" dxfId="116" priority="127" stopIfTrue="1">
      <formula>#REF!="未着手"</formula>
    </cfRule>
    <cfRule type="expression" dxfId="115" priority="128" stopIfTrue="1">
      <formula>#REF!="作業中"</formula>
    </cfRule>
    <cfRule type="expression" dxfId="114" priority="129" stopIfTrue="1">
      <formula>OR(#REF!="終了",#REF!="完了")</formula>
    </cfRule>
  </conditionalFormatting>
  <conditionalFormatting sqref="R53:IN55">
    <cfRule type="expression" dxfId="113" priority="130" stopIfTrue="1">
      <formula>#REF!="未着手"</formula>
    </cfRule>
    <cfRule type="expression" dxfId="112" priority="131" stopIfTrue="1">
      <formula>#REF!="作業中"</formula>
    </cfRule>
    <cfRule type="expression" dxfId="111" priority="132" stopIfTrue="1">
      <formula>OR(#REF!="終了",#REF!="完了")</formula>
    </cfRule>
  </conditionalFormatting>
  <conditionalFormatting sqref="R57:IN58">
    <cfRule type="expression" dxfId="110" priority="133" stopIfTrue="1">
      <formula>#REF!="未着手"</formula>
    </cfRule>
    <cfRule type="expression" dxfId="109" priority="134" stopIfTrue="1">
      <formula>#REF!="作業中"</formula>
    </cfRule>
    <cfRule type="expression" dxfId="108" priority="135" stopIfTrue="1">
      <formula>OR(#REF!="終了",#REF!="完了")</formula>
    </cfRule>
  </conditionalFormatting>
  <conditionalFormatting sqref="R59:IN59">
    <cfRule type="expression" dxfId="107" priority="136" stopIfTrue="1">
      <formula>#REF!="未着手"</formula>
    </cfRule>
    <cfRule type="expression" dxfId="106" priority="137" stopIfTrue="1">
      <formula>#REF!="作業中"</formula>
    </cfRule>
    <cfRule type="expression" dxfId="105" priority="138" stopIfTrue="1">
      <formula>OR(#REF!="終了",#REF!="完了")</formula>
    </cfRule>
  </conditionalFormatting>
  <conditionalFormatting sqref="Q16:IM16">
    <cfRule type="expression" dxfId="104" priority="154" stopIfTrue="1">
      <formula>#REF!="未着手"</formula>
    </cfRule>
    <cfRule type="expression" dxfId="103" priority="155" stopIfTrue="1">
      <formula>#REF!="作業中"</formula>
    </cfRule>
    <cfRule type="expression" dxfId="102" priority="156" stopIfTrue="1">
      <formula>OR(#REF!="終了",#REF!="完了")</formula>
    </cfRule>
  </conditionalFormatting>
  <conditionalFormatting sqref="X26:IM26">
    <cfRule type="expression" dxfId="101" priority="157" stopIfTrue="1">
      <formula>#REF!="未着手"</formula>
    </cfRule>
    <cfRule type="expression" dxfId="100" priority="158" stopIfTrue="1">
      <formula>#REF!="作業中"</formula>
    </cfRule>
    <cfRule type="expression" dxfId="99" priority="159" stopIfTrue="1">
      <formula>OR(#REF!="終了",#REF!="完了")</formula>
    </cfRule>
  </conditionalFormatting>
  <conditionalFormatting sqref="Q39 X39:IM39">
    <cfRule type="expression" dxfId="98" priority="160" stopIfTrue="1">
      <formula>#REF!="未着手"</formula>
    </cfRule>
    <cfRule type="expression" dxfId="97" priority="161" stopIfTrue="1">
      <formula>#REF!="作業中"</formula>
    </cfRule>
    <cfRule type="expression" dxfId="96" priority="162" stopIfTrue="1">
      <formula>OR(#REF!="終了",#REF!="完了")</formula>
    </cfRule>
  </conditionalFormatting>
  <conditionalFormatting sqref="IO56:XFD56">
    <cfRule type="expression" dxfId="95" priority="163" stopIfTrue="1">
      <formula>#REF!="未着手"</formula>
    </cfRule>
    <cfRule type="expression" dxfId="94" priority="164" stopIfTrue="1">
      <formula>#REF!="作業中"</formula>
    </cfRule>
    <cfRule type="expression" dxfId="93" priority="165" stopIfTrue="1">
      <formula>OR(#REF!="終了",#REF!="完了")</formula>
    </cfRule>
  </conditionalFormatting>
  <conditionalFormatting sqref="Q11:IM11 Q7:IM8">
    <cfRule type="expression" dxfId="92" priority="175" stopIfTrue="1">
      <formula>#REF!="未着手"</formula>
    </cfRule>
    <cfRule type="expression" dxfId="91" priority="176" stopIfTrue="1">
      <formula>#REF!="作業中"</formula>
    </cfRule>
    <cfRule type="expression" dxfId="90" priority="177" stopIfTrue="1">
      <formula>OR(#REF!="終了",#REF!="完了")</formula>
    </cfRule>
  </conditionalFormatting>
  <conditionalFormatting sqref="Z20:IM20">
    <cfRule type="expression" dxfId="89" priority="178" stopIfTrue="1">
      <formula>#REF!="未着手"</formula>
    </cfRule>
    <cfRule type="expression" dxfId="88" priority="179" stopIfTrue="1">
      <formula>#REF!="作業中"</formula>
    </cfRule>
    <cfRule type="expression" dxfId="87" priority="180" stopIfTrue="1">
      <formula>OR(#REF!="終了",#REF!="完了")</formula>
    </cfRule>
  </conditionalFormatting>
  <conditionalFormatting sqref="Z17:IM18">
    <cfRule type="expression" dxfId="86" priority="181" stopIfTrue="1">
      <formula>#REF!="未着手"</formula>
    </cfRule>
    <cfRule type="expression" dxfId="85" priority="182" stopIfTrue="1">
      <formula>#REF!="作業中"</formula>
    </cfRule>
    <cfRule type="expression" dxfId="84" priority="183" stopIfTrue="1">
      <formula>OR(#REF!="終了",#REF!="完了")</formula>
    </cfRule>
  </conditionalFormatting>
  <conditionalFormatting sqref="IN6:XFD14">
    <cfRule type="expression" dxfId="83" priority="184" stopIfTrue="1">
      <formula>#REF!="未着手"</formula>
    </cfRule>
    <cfRule type="expression" dxfId="82" priority="185" stopIfTrue="1">
      <formula>#REF!="作業中"</formula>
    </cfRule>
    <cfRule type="expression" dxfId="81" priority="186" stopIfTrue="1">
      <formula>OR(#REF!="終了",#REF!="完了")</formula>
    </cfRule>
  </conditionalFormatting>
  <conditionalFormatting sqref="IN16:XFD16">
    <cfRule type="expression" dxfId="80" priority="190" stopIfTrue="1">
      <formula>#REF!="未着手"</formula>
    </cfRule>
    <cfRule type="expression" dxfId="79" priority="191" stopIfTrue="1">
      <formula>#REF!="作業中"</formula>
    </cfRule>
    <cfRule type="expression" dxfId="78" priority="192" stopIfTrue="1">
      <formula>OR(#REF!="終了",#REF!="完了")</formula>
    </cfRule>
  </conditionalFormatting>
  <conditionalFormatting sqref="R52:IN52 AB45:IM46 R45:S46">
    <cfRule type="expression" dxfId="77" priority="193" stopIfTrue="1">
      <formula>#REF!="未着手"</formula>
    </cfRule>
    <cfRule type="expression" dxfId="76" priority="194" stopIfTrue="1">
      <formula>#REF!="作業中"</formula>
    </cfRule>
    <cfRule type="expression" dxfId="75" priority="195" stopIfTrue="1">
      <formula>OR(#REF!="終了",#REF!="完了")</formula>
    </cfRule>
  </conditionalFormatting>
  <conditionalFormatting sqref="AA51:IN51 S51:T51">
    <cfRule type="expression" dxfId="74" priority="196" stopIfTrue="1">
      <formula>#REF!="未着手"</formula>
    </cfRule>
    <cfRule type="expression" dxfId="73" priority="197" stopIfTrue="1">
      <formula>#REF!="作業中"</formula>
    </cfRule>
    <cfRule type="expression" dxfId="72" priority="198" stopIfTrue="1">
      <formula>OR(#REF!="終了",#REF!="完了")</formula>
    </cfRule>
  </conditionalFormatting>
  <conditionalFormatting sqref="Q40 X40:IM40 Q35:IM36">
    <cfRule type="expression" dxfId="71" priority="199" stopIfTrue="1">
      <formula>#REF!="未着手"</formula>
    </cfRule>
    <cfRule type="expression" dxfId="70" priority="200" stopIfTrue="1">
      <formula>#REF!="作業中"</formula>
    </cfRule>
    <cfRule type="expression" dxfId="69" priority="201" stopIfTrue="1">
      <formula>OR(#REF!="終了",#REF!="完了")</formula>
    </cfRule>
  </conditionalFormatting>
  <conditionalFormatting sqref="Q37:Q38 X37:IM38">
    <cfRule type="expression" dxfId="68" priority="202" stopIfTrue="1">
      <formula>#REF!="未着手"</formula>
    </cfRule>
    <cfRule type="expression" dxfId="67" priority="203" stopIfTrue="1">
      <formula>#REF!="作業中"</formula>
    </cfRule>
    <cfRule type="expression" dxfId="66" priority="204" stopIfTrue="1">
      <formula>OR(#REF!="終了",#REF!="完了")</formula>
    </cfRule>
  </conditionalFormatting>
  <conditionalFormatting sqref="IN20:XFD42">
    <cfRule type="expression" dxfId="65" priority="205" stopIfTrue="1">
      <formula>#REF!="未着手"</formula>
    </cfRule>
    <cfRule type="expression" dxfId="64" priority="206" stopIfTrue="1">
      <formula>#REF!="作業中"</formula>
    </cfRule>
    <cfRule type="expression" dxfId="63" priority="207" stopIfTrue="1">
      <formula>OR(#REF!="終了",#REF!="完了")</formula>
    </cfRule>
  </conditionalFormatting>
  <conditionalFormatting sqref="AB47:IM47 R47:S47">
    <cfRule type="expression" dxfId="62" priority="208" stopIfTrue="1">
      <formula>#REF!="未着手"</formula>
    </cfRule>
    <cfRule type="expression" dxfId="61" priority="209" stopIfTrue="1">
      <formula>#REF!="作業中"</formula>
    </cfRule>
    <cfRule type="expression" dxfId="60" priority="210" stopIfTrue="1">
      <formula>OR(#REF!="終了",#REF!="完了")</formula>
    </cfRule>
  </conditionalFormatting>
  <conditionalFormatting sqref="R49:S49 AB49:IM49">
    <cfRule type="expression" dxfId="59" priority="211" stopIfTrue="1">
      <formula>#REF!="未着手"</formula>
    </cfRule>
    <cfRule type="expression" dxfId="58" priority="212" stopIfTrue="1">
      <formula>#REF!="作業中"</formula>
    </cfRule>
    <cfRule type="expression" dxfId="57" priority="213" stopIfTrue="1">
      <formula>OR(#REF!="終了",#REF!="完了")</formula>
    </cfRule>
  </conditionalFormatting>
  <conditionalFormatting sqref="K160:K65235">
    <cfRule type="expression" dxfId="56" priority="214" stopIfTrue="1">
      <formula>$D161="未着手"</formula>
    </cfRule>
    <cfRule type="expression" dxfId="55" priority="215" stopIfTrue="1">
      <formula>$D161="作業中"</formula>
    </cfRule>
    <cfRule type="expression" dxfId="54" priority="216" stopIfTrue="1">
      <formula>OR($D161="終了",$D161="完了")</formula>
    </cfRule>
  </conditionalFormatting>
  <conditionalFormatting sqref="L160:M65234">
    <cfRule type="expression" dxfId="53" priority="217" stopIfTrue="1">
      <formula>$D162="未着手"</formula>
    </cfRule>
    <cfRule type="expression" dxfId="52" priority="218" stopIfTrue="1">
      <formula>$D162="作業中"</formula>
    </cfRule>
    <cfRule type="expression" dxfId="51" priority="219" stopIfTrue="1">
      <formula>OR($D162="終了",$D162="完了")</formula>
    </cfRule>
  </conditionalFormatting>
  <conditionalFormatting sqref="IO51:XFD55 IN47:XFD50">
    <cfRule type="expression" dxfId="50" priority="220" stopIfTrue="1">
      <formula>#REF!="未着手"</formula>
    </cfRule>
    <cfRule type="expression" dxfId="49" priority="221" stopIfTrue="1">
      <formula>#REF!="作業中"</formula>
    </cfRule>
    <cfRule type="expression" dxfId="48" priority="222" stopIfTrue="1">
      <formula>OR(#REF!="終了",#REF!="完了")</formula>
    </cfRule>
  </conditionalFormatting>
  <conditionalFormatting sqref="IN44:XFD46">
    <cfRule type="expression" dxfId="47" priority="223" stopIfTrue="1">
      <formula>#REF!="未着手"</formula>
    </cfRule>
    <cfRule type="expression" dxfId="46" priority="224" stopIfTrue="1">
      <formula>#REF!="作業中"</formula>
    </cfRule>
    <cfRule type="expression" dxfId="45" priority="225" stopIfTrue="1">
      <formula>OR(#REF!="終了",#REF!="完了")</formula>
    </cfRule>
  </conditionalFormatting>
  <conditionalFormatting sqref="Q34:IM34">
    <cfRule type="expression" dxfId="44" priority="169" stopIfTrue="1">
      <formula>#REF!="未着手"</formula>
    </cfRule>
    <cfRule type="expression" dxfId="43" priority="170" stopIfTrue="1">
      <formula>#REF!="作業中"</formula>
    </cfRule>
    <cfRule type="expression" dxfId="42" priority="171" stopIfTrue="1">
      <formula>OR(#REF!="終了",#REF!="完了")</formula>
    </cfRule>
  </conditionalFormatting>
  <conditionalFormatting sqref="IN17:XFD19">
    <cfRule type="expression" dxfId="41" priority="172" stopIfTrue="1">
      <formula>#REF!="未着手"</formula>
    </cfRule>
    <cfRule type="expression" dxfId="40" priority="173" stopIfTrue="1">
      <formula>#REF!="作業中"</formula>
    </cfRule>
    <cfRule type="expression" dxfId="39" priority="174" stopIfTrue="1">
      <formula>OR(#REF!="終了",#REF!="完了")</formula>
    </cfRule>
  </conditionalFormatting>
  <conditionalFormatting sqref="N27:O29">
    <cfRule type="expression" dxfId="38" priority="1" stopIfTrue="1">
      <formula>$D27="未着手"</formula>
    </cfRule>
    <cfRule type="expression" dxfId="37" priority="2" stopIfTrue="1">
      <formula>$D27="作業中"</formula>
    </cfRule>
    <cfRule type="expression" dxfId="36" priority="3" stopIfTrue="1">
      <formula>OR($D27="終了",$D27="完了")</formula>
    </cfRule>
  </conditionalFormatting>
  <conditionalFormatting sqref="Q13">
    <cfRule type="expression" dxfId="35" priority="4684" stopIfTrue="1">
      <formula>#REF!="未着手"</formula>
    </cfRule>
    <cfRule type="expression" dxfId="34" priority="4685" stopIfTrue="1">
      <formula>#REF!="作業中"</formula>
    </cfRule>
    <cfRule type="expression" dxfId="33" priority="4686" stopIfTrue="1">
      <formula>OR(#REF!="終了",#REF!="完了")</formula>
    </cfRule>
  </conditionalFormatting>
  <conditionalFormatting sqref="IN5:XFD5">
    <cfRule type="expression" dxfId="32" priority="4714" stopIfTrue="1">
      <formula>#REF!="未着手"</formula>
    </cfRule>
    <cfRule type="expression" dxfId="31" priority="4715" stopIfTrue="1">
      <formula>#REF!="作業中"</formula>
    </cfRule>
    <cfRule type="expression" dxfId="30" priority="4716" stopIfTrue="1">
      <formula>OR(#REF!="終了",#REF!="完了")</formula>
    </cfRule>
  </conditionalFormatting>
  <conditionalFormatting sqref="Q5:IM5">
    <cfRule type="expression" dxfId="29" priority="4717" stopIfTrue="1">
      <formula>#REF!="未着手"</formula>
    </cfRule>
    <cfRule type="expression" dxfId="28" priority="4718" stopIfTrue="1">
      <formula>#REF!="作業中"</formula>
    </cfRule>
    <cfRule type="expression" dxfId="27" priority="4719" stopIfTrue="1">
      <formula>OR(#REF!="終了",#REF!="完了")</formula>
    </cfRule>
  </conditionalFormatting>
  <conditionalFormatting sqref="Q24:IM24">
    <cfRule type="expression" dxfId="26" priority="4756" stopIfTrue="1">
      <formula>#REF!="未着手"</formula>
    </cfRule>
    <cfRule type="expression" dxfId="25" priority="4757" stopIfTrue="1">
      <formula>#REF!="作業中"</formula>
    </cfRule>
    <cfRule type="expression" dxfId="24" priority="4758" stopIfTrue="1">
      <formula>OR(#REF!="終了",#REF!="完了")</formula>
    </cfRule>
  </conditionalFormatting>
  <conditionalFormatting sqref="IN43:XFD43">
    <cfRule type="expression" dxfId="23" priority="4759" stopIfTrue="1">
      <formula>#REF!="未着手"</formula>
    </cfRule>
    <cfRule type="expression" dxfId="22" priority="4760" stopIfTrue="1">
      <formula>#REF!="作業中"</formula>
    </cfRule>
    <cfRule type="expression" dxfId="21" priority="4761" stopIfTrue="1">
      <formula>OR(#REF!="終了",#REF!="完了")</formula>
    </cfRule>
  </conditionalFormatting>
  <conditionalFormatting sqref="IN15:XFD15">
    <cfRule type="expression" dxfId="20" priority="4762" stopIfTrue="1">
      <formula>#REF!="未着手"</formula>
    </cfRule>
    <cfRule type="expression" dxfId="19" priority="4763" stopIfTrue="1">
      <formula>#REF!="作業中"</formula>
    </cfRule>
    <cfRule type="expression" dxfId="18" priority="4764" stopIfTrue="1">
      <formula>OR(#REF!="終了",#REF!="完了")</formula>
    </cfRule>
  </conditionalFormatting>
  <pageMargins left="0.75" right="0.75" top="1" bottom="1" header="0.51200000000000001" footer="0.51200000000000001"/>
  <pageSetup paperSize="9" orientation="portrait" horizontalDpi="300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workbookViewId="0"/>
  </sheetViews>
  <sheetFormatPr defaultColWidth="9" defaultRowHeight="13.2"/>
  <cols>
    <col min="1" max="1" width="8.109375" style="28" customWidth="1"/>
    <col min="2" max="2" width="10.77734375" style="28" customWidth="1"/>
    <col min="3" max="3" width="9.33203125" style="28" customWidth="1"/>
    <col min="4" max="4" width="10.21875" style="28" customWidth="1"/>
    <col min="5" max="5" width="13" style="28" customWidth="1"/>
    <col min="6" max="6" width="12.6640625" style="28" customWidth="1"/>
    <col min="7" max="7" width="41.44140625" style="28" customWidth="1"/>
    <col min="8" max="8" width="26.44140625" style="28" customWidth="1"/>
    <col min="9" max="9" width="14.44140625" style="28" customWidth="1"/>
    <col min="10" max="10" width="12.88671875" style="28" customWidth="1"/>
    <col min="11" max="11" width="12.44140625" style="28" customWidth="1"/>
    <col min="12" max="12" width="9" style="28"/>
    <col min="13" max="13" width="5.88671875" style="28" customWidth="1"/>
    <col min="14" max="14" width="13.88671875" style="28" customWidth="1"/>
    <col min="15" max="15" width="10.88671875" style="28" customWidth="1"/>
    <col min="16" max="16" width="12.44140625" style="28" customWidth="1"/>
    <col min="17" max="17" width="12.33203125" style="28" customWidth="1"/>
    <col min="18" max="18" width="13.88671875" style="28" customWidth="1"/>
    <col min="19" max="16384" width="9" style="28"/>
  </cols>
  <sheetData>
    <row r="1" spans="1:18" ht="13.8" thickBot="1">
      <c r="A1" s="26" t="s">
        <v>21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0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N1" s="29" t="s">
        <v>22</v>
      </c>
      <c r="O1" s="30" t="s">
        <v>24</v>
      </c>
      <c r="P1" s="30" t="s">
        <v>25</v>
      </c>
      <c r="Q1" s="30" t="s">
        <v>0</v>
      </c>
      <c r="R1" s="31" t="s">
        <v>28</v>
      </c>
    </row>
    <row r="2" spans="1:18">
      <c r="A2" s="32"/>
      <c r="B2" s="32" t="s">
        <v>34</v>
      </c>
      <c r="C2" s="89" t="s">
        <v>286</v>
      </c>
      <c r="D2" s="32"/>
      <c r="E2" s="32"/>
      <c r="F2" s="32"/>
      <c r="G2" s="89" t="s">
        <v>283</v>
      </c>
      <c r="H2" s="32"/>
      <c r="I2" s="32"/>
      <c r="J2" s="33"/>
      <c r="K2" s="33"/>
      <c r="N2" s="34" t="s">
        <v>31</v>
      </c>
      <c r="O2" s="35" t="s">
        <v>32</v>
      </c>
      <c r="P2" s="35" t="s">
        <v>33</v>
      </c>
      <c r="Q2" s="35"/>
      <c r="R2" s="36"/>
    </row>
    <row r="3" spans="1:18">
      <c r="A3" s="32"/>
      <c r="B3" s="32" t="s">
        <v>37</v>
      </c>
      <c r="C3" s="32"/>
      <c r="D3" s="32" t="s">
        <v>35</v>
      </c>
      <c r="E3" s="32"/>
      <c r="F3" s="32"/>
      <c r="G3" s="89" t="s">
        <v>287</v>
      </c>
      <c r="H3" s="32"/>
      <c r="I3" s="32"/>
      <c r="J3" s="33"/>
      <c r="K3" s="33"/>
      <c r="N3" s="34" t="s">
        <v>34</v>
      </c>
      <c r="O3" s="35" t="s">
        <v>35</v>
      </c>
      <c r="P3" s="35" t="s">
        <v>36</v>
      </c>
      <c r="Q3" s="35"/>
      <c r="R3" s="36"/>
    </row>
    <row r="4" spans="1:18">
      <c r="A4" s="32"/>
      <c r="B4" s="32" t="s">
        <v>37</v>
      </c>
      <c r="C4" s="32"/>
      <c r="D4" s="32" t="s">
        <v>41</v>
      </c>
      <c r="E4" s="32"/>
      <c r="F4" s="32"/>
      <c r="G4" s="89" t="s">
        <v>284</v>
      </c>
      <c r="H4" s="32"/>
      <c r="I4" s="32"/>
      <c r="J4" s="33"/>
      <c r="K4" s="33"/>
      <c r="N4" s="34" t="s">
        <v>37</v>
      </c>
      <c r="O4" s="37" t="s">
        <v>38</v>
      </c>
      <c r="P4" s="35" t="s">
        <v>39</v>
      </c>
      <c r="Q4" s="35"/>
      <c r="R4" s="36"/>
    </row>
    <row r="5" spans="1:18">
      <c r="A5" s="32"/>
      <c r="B5" s="32" t="s">
        <v>37</v>
      </c>
      <c r="C5" s="32"/>
      <c r="D5" s="32" t="s">
        <v>41</v>
      </c>
      <c r="E5" s="32"/>
      <c r="F5" s="32"/>
      <c r="G5" s="89" t="s">
        <v>288</v>
      </c>
      <c r="H5" s="32"/>
      <c r="I5" s="32"/>
      <c r="J5" s="33"/>
      <c r="K5" s="33"/>
      <c r="N5" s="34" t="s">
        <v>40</v>
      </c>
      <c r="O5" s="35" t="s">
        <v>41</v>
      </c>
      <c r="P5" s="35"/>
      <c r="Q5" s="35"/>
      <c r="R5" s="36"/>
    </row>
    <row r="6" spans="1:18" ht="26.4">
      <c r="A6" s="32"/>
      <c r="B6" s="32" t="s">
        <v>37</v>
      </c>
      <c r="C6" s="32"/>
      <c r="D6" s="32" t="s">
        <v>41</v>
      </c>
      <c r="E6" s="32"/>
      <c r="F6" s="32"/>
      <c r="G6" s="90" t="s">
        <v>289</v>
      </c>
      <c r="H6" s="32"/>
      <c r="I6" s="32"/>
      <c r="J6" s="33"/>
      <c r="K6" s="33"/>
      <c r="N6" s="34"/>
      <c r="O6" s="35"/>
      <c r="P6" s="35"/>
      <c r="Q6" s="35"/>
      <c r="R6" s="36"/>
    </row>
    <row r="7" spans="1:18">
      <c r="A7" s="32"/>
      <c r="B7" s="32" t="s">
        <v>31</v>
      </c>
      <c r="C7" s="32"/>
      <c r="D7" s="32" t="s">
        <v>35</v>
      </c>
      <c r="E7" s="32"/>
      <c r="F7" s="32"/>
      <c r="G7" s="89" t="s">
        <v>285</v>
      </c>
      <c r="H7" s="32"/>
      <c r="I7" s="32"/>
      <c r="J7" s="33"/>
      <c r="K7" s="33"/>
      <c r="N7" s="34"/>
      <c r="O7" s="35"/>
      <c r="P7" s="35"/>
      <c r="Q7" s="35"/>
      <c r="R7" s="36"/>
    </row>
    <row r="8" spans="1:18">
      <c r="A8" s="32"/>
      <c r="B8" s="32" t="s">
        <v>31</v>
      </c>
      <c r="C8" s="32"/>
      <c r="D8" s="32"/>
      <c r="E8" s="32"/>
      <c r="F8" s="32"/>
      <c r="G8" s="89" t="s">
        <v>290</v>
      </c>
      <c r="H8" s="89" t="s">
        <v>310</v>
      </c>
      <c r="I8" s="32"/>
      <c r="J8" s="33"/>
      <c r="K8" s="33"/>
      <c r="N8" s="34"/>
      <c r="O8" s="35"/>
      <c r="P8" s="35"/>
      <c r="Q8" s="35"/>
      <c r="R8" s="36"/>
    </row>
    <row r="9" spans="1:18">
      <c r="A9" s="32"/>
      <c r="B9" s="32"/>
      <c r="C9" s="32"/>
      <c r="D9" s="32"/>
      <c r="E9" s="32"/>
      <c r="F9" s="32"/>
      <c r="G9" s="38"/>
      <c r="H9" s="38"/>
      <c r="I9" s="32"/>
      <c r="J9" s="33"/>
      <c r="K9" s="33"/>
      <c r="N9" s="34"/>
      <c r="O9" s="35"/>
      <c r="P9" s="35"/>
      <c r="Q9" s="35"/>
      <c r="R9" s="36"/>
    </row>
    <row r="10" spans="1:18" ht="13.8" thickBot="1">
      <c r="A10" s="32"/>
      <c r="B10" s="32" t="s">
        <v>37</v>
      </c>
      <c r="C10" s="32"/>
      <c r="D10" s="32" t="s">
        <v>35</v>
      </c>
      <c r="E10" s="32"/>
      <c r="F10" s="32"/>
      <c r="G10" s="93" t="s">
        <v>381</v>
      </c>
      <c r="H10" s="32"/>
      <c r="I10" s="32"/>
      <c r="J10" s="33"/>
      <c r="K10" s="33"/>
      <c r="N10" s="39"/>
      <c r="O10" s="40"/>
      <c r="P10" s="40"/>
      <c r="Q10" s="40"/>
      <c r="R10" s="41"/>
    </row>
    <row r="11" spans="1:18">
      <c r="A11" s="32"/>
      <c r="B11" s="32" t="s">
        <v>37</v>
      </c>
      <c r="C11" s="32"/>
      <c r="D11" s="32" t="s">
        <v>35</v>
      </c>
      <c r="E11" s="32"/>
      <c r="F11" s="32"/>
      <c r="G11" s="89" t="s">
        <v>382</v>
      </c>
      <c r="H11" s="38"/>
      <c r="I11" s="32"/>
      <c r="J11" s="33"/>
      <c r="K11" s="33"/>
    </row>
    <row r="12" spans="1:18" ht="26.4">
      <c r="A12" s="32"/>
      <c r="B12" s="32" t="s">
        <v>37</v>
      </c>
      <c r="C12" s="32"/>
      <c r="D12" s="32"/>
      <c r="E12" s="32"/>
      <c r="F12" s="32"/>
      <c r="G12" s="90" t="s">
        <v>383</v>
      </c>
      <c r="H12" s="89"/>
      <c r="I12" s="32"/>
      <c r="J12" s="33"/>
      <c r="K12" s="33"/>
    </row>
    <row r="13" spans="1:18" ht="26.4">
      <c r="A13" s="32"/>
      <c r="B13" s="32" t="s">
        <v>34</v>
      </c>
      <c r="C13" s="32"/>
      <c r="D13" s="32" t="s">
        <v>41</v>
      </c>
      <c r="E13" s="32"/>
      <c r="F13" s="32"/>
      <c r="G13" s="90" t="s">
        <v>384</v>
      </c>
      <c r="H13" s="38"/>
      <c r="I13" s="32"/>
      <c r="J13" s="33"/>
      <c r="K13" s="33"/>
    </row>
    <row r="14" spans="1:18">
      <c r="A14" s="32"/>
      <c r="B14" s="32" t="s">
        <v>31</v>
      </c>
      <c r="C14" s="32"/>
      <c r="D14" s="32"/>
      <c r="E14" s="32"/>
      <c r="F14" s="32"/>
      <c r="G14" s="89" t="s">
        <v>385</v>
      </c>
      <c r="H14" s="90"/>
      <c r="I14" s="32"/>
      <c r="J14" s="33"/>
      <c r="K14" s="33"/>
    </row>
    <row r="15" spans="1:18">
      <c r="A15" s="32"/>
      <c r="B15" s="32" t="s">
        <v>37</v>
      </c>
      <c r="C15" s="32"/>
      <c r="D15" s="32"/>
      <c r="E15" s="32"/>
      <c r="F15" s="32"/>
      <c r="G15" s="89" t="s">
        <v>400</v>
      </c>
      <c r="H15" s="89" t="s">
        <v>406</v>
      </c>
      <c r="I15" s="32"/>
      <c r="J15" s="33"/>
      <c r="K15" s="33"/>
    </row>
    <row r="16" spans="1:18">
      <c r="A16" s="32"/>
      <c r="B16" s="32" t="s">
        <v>31</v>
      </c>
      <c r="C16" s="32"/>
      <c r="D16" s="32"/>
      <c r="E16" s="32"/>
      <c r="F16" s="32"/>
      <c r="G16" s="89" t="s">
        <v>387</v>
      </c>
      <c r="H16" s="89"/>
      <c r="I16" s="32"/>
      <c r="J16" s="32"/>
      <c r="K16" s="32"/>
    </row>
    <row r="17" spans="1:11">
      <c r="A17" s="32"/>
      <c r="B17" s="32" t="s">
        <v>34</v>
      </c>
      <c r="C17" s="32"/>
      <c r="D17" s="32"/>
      <c r="E17" s="32"/>
      <c r="F17" s="32"/>
      <c r="G17" s="89" t="s">
        <v>404</v>
      </c>
      <c r="H17" s="92" t="s">
        <v>405</v>
      </c>
      <c r="I17" s="89" t="s">
        <v>393</v>
      </c>
      <c r="J17" s="32"/>
      <c r="K17" s="32"/>
    </row>
    <row r="18" spans="1:11">
      <c r="A18" s="32"/>
      <c r="B18" s="32"/>
      <c r="C18" s="32"/>
      <c r="D18" s="32"/>
      <c r="E18" s="32"/>
      <c r="F18" s="32"/>
      <c r="I18" s="32"/>
      <c r="J18" s="32"/>
      <c r="K18" s="32"/>
    </row>
    <row r="19" spans="1:11">
      <c r="A19" s="32"/>
      <c r="B19" s="32" t="s">
        <v>34</v>
      </c>
      <c r="C19" s="32"/>
      <c r="D19" s="32"/>
      <c r="E19" s="32"/>
      <c r="F19" s="32"/>
      <c r="G19" s="89" t="s">
        <v>388</v>
      </c>
      <c r="H19" s="94" t="s">
        <v>401</v>
      </c>
      <c r="I19" s="32"/>
      <c r="J19" s="32"/>
      <c r="K19" s="32"/>
    </row>
    <row r="20" spans="1:11">
      <c r="A20" s="32"/>
      <c r="B20" s="32" t="s">
        <v>34</v>
      </c>
      <c r="C20" s="32"/>
      <c r="D20" s="32"/>
      <c r="E20" s="32"/>
      <c r="F20" s="32"/>
      <c r="G20" s="89" t="s">
        <v>389</v>
      </c>
      <c r="H20" s="89"/>
      <c r="I20" s="32"/>
      <c r="J20" s="32"/>
      <c r="K20" s="32"/>
    </row>
    <row r="21" spans="1:11">
      <c r="A21" s="32"/>
      <c r="B21" s="32" t="s">
        <v>31</v>
      </c>
      <c r="C21" s="32"/>
      <c r="D21" s="32"/>
      <c r="E21" s="32"/>
      <c r="F21" s="32"/>
      <c r="G21" s="92" t="s">
        <v>390</v>
      </c>
      <c r="H21" s="32"/>
      <c r="I21" s="32"/>
      <c r="J21" s="32"/>
      <c r="K21" s="32"/>
    </row>
    <row r="22" spans="1:11">
      <c r="A22" s="32"/>
      <c r="B22" s="32" t="s">
        <v>31</v>
      </c>
      <c r="C22" s="32"/>
      <c r="D22" s="32"/>
      <c r="E22" s="32"/>
      <c r="F22" s="32"/>
      <c r="G22" s="92" t="s">
        <v>402</v>
      </c>
      <c r="H22" s="32"/>
      <c r="I22" s="32"/>
      <c r="J22" s="32"/>
      <c r="K22" s="32"/>
    </row>
    <row r="23" spans="1:11">
      <c r="A23" s="32"/>
      <c r="B23" s="32" t="s">
        <v>37</v>
      </c>
      <c r="C23" s="32"/>
      <c r="D23" s="32"/>
      <c r="E23" s="32"/>
      <c r="F23" s="32"/>
      <c r="G23" s="89" t="s">
        <v>391</v>
      </c>
      <c r="I23" s="89" t="s">
        <v>394</v>
      </c>
      <c r="J23" s="32"/>
      <c r="K23" s="32"/>
    </row>
    <row r="24" spans="1:11">
      <c r="A24" s="32"/>
      <c r="B24" s="32"/>
      <c r="C24" s="32"/>
      <c r="D24" s="32"/>
      <c r="E24" s="32"/>
      <c r="F24" s="32"/>
      <c r="G24" s="32"/>
      <c r="I24" s="32"/>
      <c r="J24" s="32"/>
      <c r="K24" s="32"/>
    </row>
    <row r="25" spans="1:11">
      <c r="A25" s="32"/>
      <c r="B25" s="32" t="s">
        <v>37</v>
      </c>
      <c r="C25" s="32"/>
      <c r="D25" s="32"/>
      <c r="E25" s="32"/>
      <c r="F25" s="32"/>
      <c r="G25" s="89" t="s">
        <v>392</v>
      </c>
      <c r="H25" s="89" t="s">
        <v>403</v>
      </c>
      <c r="I25" s="32"/>
      <c r="J25" s="32"/>
      <c r="K25" s="32"/>
    </row>
    <row r="26" spans="1:11">
      <c r="A26" s="32"/>
      <c r="B26" s="32" t="s">
        <v>37</v>
      </c>
      <c r="C26" s="32"/>
      <c r="D26" s="32"/>
      <c r="E26" s="32"/>
      <c r="F26" s="32"/>
      <c r="G26" s="89" t="s">
        <v>395</v>
      </c>
      <c r="H26" s="89"/>
      <c r="I26" s="32"/>
      <c r="J26" s="32"/>
      <c r="K26" s="32"/>
    </row>
    <row r="27" spans="1:11">
      <c r="A27" s="32"/>
      <c r="B27" s="32" t="s">
        <v>34</v>
      </c>
      <c r="C27" s="32"/>
      <c r="D27" s="32"/>
      <c r="E27" s="32"/>
      <c r="F27" s="32"/>
      <c r="G27" s="89" t="s">
        <v>396</v>
      </c>
      <c r="H27" s="94" t="s">
        <v>399</v>
      </c>
      <c r="I27" s="32"/>
      <c r="J27" s="32"/>
      <c r="K27" s="32"/>
    </row>
    <row r="28" spans="1:11">
      <c r="A28" s="32"/>
      <c r="B28" s="32" t="s">
        <v>37</v>
      </c>
      <c r="C28" s="32"/>
      <c r="D28" s="32"/>
      <c r="E28" s="32"/>
      <c r="F28" s="32"/>
      <c r="G28" s="89" t="s">
        <v>397</v>
      </c>
      <c r="I28" s="89" t="s">
        <v>398</v>
      </c>
      <c r="J28" s="32"/>
      <c r="K28" s="32"/>
    </row>
    <row r="29" spans="1:1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</row>
    <row r="30" spans="1:1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spans="1:11">
      <c r="A31" s="32"/>
      <c r="B31" s="32"/>
      <c r="C31" s="32"/>
      <c r="D31" s="32"/>
      <c r="E31" s="32"/>
      <c r="F31" s="32"/>
      <c r="G31" s="89" t="s">
        <v>407</v>
      </c>
      <c r="H31" s="32"/>
      <c r="I31" s="32"/>
      <c r="J31" s="32"/>
      <c r="K31" s="32"/>
    </row>
    <row r="32" spans="1:11">
      <c r="A32" s="32"/>
      <c r="B32" s="32"/>
      <c r="C32" s="32"/>
      <c r="D32" s="32"/>
      <c r="E32" s="32"/>
      <c r="F32" s="32"/>
      <c r="G32" s="89" t="s">
        <v>411</v>
      </c>
      <c r="H32" s="32"/>
      <c r="I32" s="32"/>
      <c r="J32" s="32"/>
      <c r="K32" s="32"/>
    </row>
    <row r="33" spans="1:11">
      <c r="A33" s="32"/>
      <c r="B33" s="32"/>
      <c r="C33" s="32"/>
      <c r="D33" s="32"/>
      <c r="E33" s="32"/>
      <c r="F33" s="32"/>
      <c r="G33" s="92" t="s">
        <v>416</v>
      </c>
      <c r="H33" s="32"/>
      <c r="I33" s="32"/>
      <c r="J33" s="32"/>
      <c r="K33" s="32"/>
    </row>
    <row r="34" spans="1:11">
      <c r="A34" s="32"/>
      <c r="B34" s="32"/>
      <c r="C34" s="32"/>
      <c r="D34" s="32"/>
      <c r="E34" s="32"/>
      <c r="F34" s="32"/>
      <c r="G34" s="92" t="s">
        <v>415</v>
      </c>
      <c r="H34" s="32"/>
      <c r="I34" s="32"/>
      <c r="J34" s="32"/>
      <c r="K34" s="32"/>
    </row>
    <row r="35" spans="1:11">
      <c r="A35" s="32"/>
      <c r="B35" s="32"/>
      <c r="C35" s="32"/>
      <c r="D35" s="32"/>
      <c r="E35" s="32"/>
      <c r="F35" s="32"/>
      <c r="G35" s="89" t="s">
        <v>417</v>
      </c>
      <c r="H35" s="32"/>
      <c r="I35" s="32"/>
      <c r="J35" s="32"/>
      <c r="K35" s="32"/>
    </row>
    <row r="36" spans="1:11">
      <c r="A36" s="32"/>
      <c r="B36" s="32"/>
      <c r="C36" s="32"/>
      <c r="D36" s="32"/>
      <c r="E36" s="32"/>
      <c r="F36" s="32"/>
      <c r="G36" s="92" t="s">
        <v>424</v>
      </c>
      <c r="H36" s="32"/>
      <c r="I36" s="32"/>
      <c r="J36" s="32"/>
      <c r="K36" s="32"/>
    </row>
    <row r="37" spans="1:11">
      <c r="A37" s="32"/>
      <c r="B37" s="32"/>
      <c r="C37" s="32"/>
      <c r="D37" s="32"/>
      <c r="E37" s="32"/>
      <c r="F37" s="32"/>
      <c r="G37" s="92" t="s">
        <v>419</v>
      </c>
      <c r="H37" s="32"/>
      <c r="I37" s="32"/>
      <c r="J37" s="32"/>
      <c r="K37" s="32"/>
    </row>
    <row r="38" spans="1:11">
      <c r="A38" s="32"/>
      <c r="B38" s="32"/>
      <c r="C38" s="32"/>
      <c r="D38" s="32"/>
      <c r="E38" s="32"/>
      <c r="F38" s="32"/>
      <c r="G38" s="89" t="s">
        <v>420</v>
      </c>
      <c r="H38" s="32"/>
      <c r="I38" s="32"/>
      <c r="J38" s="32"/>
      <c r="K38" s="32"/>
    </row>
    <row r="39" spans="1:11">
      <c r="A39" s="32"/>
      <c r="B39" s="32"/>
      <c r="C39" s="32"/>
      <c r="D39" s="32"/>
      <c r="E39" s="32"/>
      <c r="F39" s="32"/>
      <c r="G39" s="89" t="s">
        <v>421</v>
      </c>
      <c r="H39" s="32"/>
      <c r="I39" s="32"/>
      <c r="J39" s="32"/>
      <c r="K39" s="32"/>
    </row>
    <row r="40" spans="1:11">
      <c r="A40" s="32"/>
      <c r="B40" s="32"/>
      <c r="C40" s="32"/>
      <c r="D40" s="32"/>
      <c r="E40" s="32"/>
      <c r="F40" s="32"/>
      <c r="G40" s="89" t="s">
        <v>422</v>
      </c>
      <c r="H40" s="32"/>
      <c r="I40" s="32"/>
      <c r="J40" s="32"/>
      <c r="K40" s="32"/>
    </row>
    <row r="41" spans="1:11">
      <c r="A41" s="32"/>
      <c r="B41" s="32"/>
      <c r="C41" s="32"/>
      <c r="D41" s="32"/>
      <c r="E41" s="32"/>
      <c r="F41" s="32"/>
      <c r="G41" s="89" t="s">
        <v>423</v>
      </c>
      <c r="H41" s="32"/>
      <c r="I41" s="32"/>
      <c r="J41" s="32"/>
      <c r="K41" s="32"/>
    </row>
    <row r="42" spans="1:11">
      <c r="A42" s="32"/>
      <c r="B42" s="32"/>
      <c r="C42" s="32"/>
      <c r="D42" s="32"/>
      <c r="E42" s="32"/>
      <c r="F42" s="32"/>
      <c r="G42" s="89" t="s">
        <v>428</v>
      </c>
      <c r="H42" s="32"/>
      <c r="I42" s="32"/>
      <c r="J42" s="32"/>
      <c r="K42" s="32"/>
    </row>
    <row r="43" spans="1:1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</row>
    <row r="44" spans="1:1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</row>
    <row r="45" spans="1:1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</row>
    <row r="46" spans="1:1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</row>
    <row r="47" spans="1:1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</row>
    <row r="49" spans="1:1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</row>
    <row r="50" spans="1:1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</row>
    <row r="51" spans="1:1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</row>
    <row r="52" spans="1:1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</row>
  </sheetData>
  <autoFilter ref="B1:K52"/>
  <phoneticPr fontId="4"/>
  <conditionalFormatting sqref="A2:K9 I24:K24 H25:K27 H19:K22 I10:K16 I18:K18 J17:K17 I28:K28 J23:K23 A38:K52 A10:F37 H29:K37">
    <cfRule type="expression" dxfId="17" priority="1" stopIfTrue="1">
      <formula>$D2="要望"</formula>
    </cfRule>
    <cfRule type="expression" dxfId="16" priority="2" stopIfTrue="1">
      <formula>$D2="確認済"</formula>
    </cfRule>
    <cfRule type="expression" dxfId="15" priority="3" stopIfTrue="1">
      <formula>$D2="対応"</formula>
    </cfRule>
  </conditionalFormatting>
  <conditionalFormatting sqref="G11">
    <cfRule type="expression" dxfId="14" priority="4546" stopIfTrue="1">
      <formula>$D10="要望"</formula>
    </cfRule>
    <cfRule type="expression" dxfId="13" priority="4547" stopIfTrue="1">
      <formula>$D10="確認済"</formula>
    </cfRule>
    <cfRule type="expression" dxfId="12" priority="4548" stopIfTrue="1">
      <formula>$D10="対応"</formula>
    </cfRule>
  </conditionalFormatting>
  <conditionalFormatting sqref="I23 G20 H10:H16 I17">
    <cfRule type="expression" dxfId="11" priority="4582" stopIfTrue="1">
      <formula>$D11="要望"</formula>
    </cfRule>
    <cfRule type="expression" dxfId="10" priority="4583" stopIfTrue="1">
      <formula>$D11="確認済"</formula>
    </cfRule>
    <cfRule type="expression" dxfId="9" priority="4584" stopIfTrue="1">
      <formula>$D11="対応"</formula>
    </cfRule>
  </conditionalFormatting>
  <conditionalFormatting sqref="G23:G32">
    <cfRule type="expression" dxfId="8" priority="4792" stopIfTrue="1">
      <formula>$D26="要望"</formula>
    </cfRule>
    <cfRule type="expression" dxfId="7" priority="4793" stopIfTrue="1">
      <formula>$D26="確認済"</formula>
    </cfRule>
    <cfRule type="expression" dxfId="6" priority="4794" stopIfTrue="1">
      <formula>$D26="対応"</formula>
    </cfRule>
  </conditionalFormatting>
  <conditionalFormatting sqref="G12:G17 G10 G35">
    <cfRule type="expression" dxfId="5" priority="4834" stopIfTrue="1">
      <formula>$D12="要望"</formula>
    </cfRule>
    <cfRule type="expression" dxfId="4" priority="4835" stopIfTrue="1">
      <formula>$D12="確認済"</formula>
    </cfRule>
    <cfRule type="expression" dxfId="3" priority="4836" stopIfTrue="1">
      <formula>$D12="対応"</formula>
    </cfRule>
  </conditionalFormatting>
  <conditionalFormatting sqref="G19">
    <cfRule type="expression" dxfId="2" priority="4867" stopIfTrue="1">
      <formula>$D25="要望"</formula>
    </cfRule>
    <cfRule type="expression" dxfId="1" priority="4868" stopIfTrue="1">
      <formula>$D25="確認済"</formula>
    </cfRule>
    <cfRule type="expression" dxfId="0" priority="4869" stopIfTrue="1">
      <formula>$D25="対応"</formula>
    </cfRule>
  </conditionalFormatting>
  <dataValidations count="5">
    <dataValidation type="list" allowBlank="1" showInputMessage="1" showErrorMessage="1" sqref="I2:I16 I29:I52 I18:I22 I24:I27">
      <formula1>登録者</formula1>
    </dataValidation>
    <dataValidation type="list" allowBlank="1" showInputMessage="1" showErrorMessage="1" sqref="B2:B52">
      <formula1>重要度</formula1>
    </dataValidation>
    <dataValidation type="list" allowBlank="1" showInputMessage="1" showErrorMessage="1" sqref="F2:F52">
      <formula1>担当者</formula1>
    </dataValidation>
    <dataValidation type="list" allowBlank="1" showInputMessage="1" showErrorMessage="1" sqref="D2:D52">
      <formula1>状況</formula1>
    </dataValidation>
    <dataValidation type="list" allowBlank="1" showInputMessage="1" showErrorMessage="1" sqref="E2:E52">
      <formula1>状況２</formula1>
    </dataValidation>
  </dataValidations>
  <pageMargins left="0.75" right="0.75" top="1" bottom="1" header="0.51200000000000001" footer="0.51200000000000001"/>
  <pageSetup paperSize="9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スプリントバックログ(第１）</vt:lpstr>
      <vt:lpstr>スプリントバックログ(第2)</vt:lpstr>
      <vt:lpstr>スプリントバックログ(第3)</vt:lpstr>
      <vt:lpstr>スプリントバックログ(第4)</vt:lpstr>
      <vt:lpstr>スプリントバックログ(第5)</vt:lpstr>
      <vt:lpstr>デバッグシート</vt:lpstr>
    </vt:vector>
  </TitlesOfParts>
  <Manager/>
  <Company>学校法人片柳学園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ネットワークセンター</dc:creator>
  <cp:keywords/>
  <dc:description/>
  <cp:lastModifiedBy>遠藤伸一</cp:lastModifiedBy>
  <cp:revision/>
  <dcterms:created xsi:type="dcterms:W3CDTF">2007-12-08T04:18:44Z</dcterms:created>
  <dcterms:modified xsi:type="dcterms:W3CDTF">2018-02-13T06:23:33Z</dcterms:modified>
  <cp:category/>
  <cp:contentStatus/>
</cp:coreProperties>
</file>