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'スプリントバックログ(第3)'!$C$1:$D$33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101" i="10" l="1"/>
  <c r="E101" i="10"/>
  <c r="J100" i="10"/>
  <c r="E100" i="10"/>
  <c r="J106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103" i="10"/>
  <c r="J104" i="10"/>
  <c r="J78" i="10"/>
  <c r="K4" i="10" l="1"/>
  <c r="L3" i="10" s="1"/>
  <c r="J48" i="10"/>
  <c r="E48" i="10" s="1"/>
  <c r="J49" i="10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J65" i="10"/>
  <c r="J66" i="10"/>
  <c r="J67" i="10"/>
  <c r="J68" i="10"/>
  <c r="J69" i="10"/>
  <c r="T39" i="10"/>
  <c r="T40" i="10"/>
  <c r="T41" i="10"/>
  <c r="T42" i="10"/>
  <c r="T43" i="10"/>
  <c r="T38" i="10"/>
  <c r="E98" i="10"/>
  <c r="E97" i="10"/>
  <c r="E96" i="10"/>
  <c r="E95" i="10"/>
  <c r="E93" i="10"/>
  <c r="E92" i="10"/>
  <c r="E91" i="10"/>
  <c r="E90" i="10"/>
  <c r="E89" i="10"/>
  <c r="E88" i="10"/>
  <c r="E104" i="10"/>
  <c r="J105" i="10"/>
  <c r="E105" i="10" s="1"/>
  <c r="E106" i="10"/>
  <c r="J107" i="10"/>
  <c r="E107" i="10" s="1"/>
  <c r="E108" i="10"/>
  <c r="J108" i="10"/>
  <c r="E109" i="10"/>
  <c r="J109" i="10"/>
  <c r="E110" i="10"/>
  <c r="J110" i="10"/>
  <c r="E111" i="10"/>
  <c r="J111" i="10"/>
  <c r="E112" i="10"/>
  <c r="J112" i="10"/>
  <c r="E113" i="10"/>
  <c r="J113" i="10"/>
  <c r="E114" i="10"/>
  <c r="J114" i="10"/>
  <c r="E115" i="10"/>
  <c r="J115" i="10"/>
  <c r="E116" i="10"/>
  <c r="J116" i="10"/>
  <c r="E117" i="10"/>
  <c r="J117" i="10"/>
  <c r="E118" i="10"/>
  <c r="J118" i="10"/>
  <c r="E119" i="10"/>
  <c r="J119" i="10"/>
  <c r="E120" i="10"/>
  <c r="J120" i="10"/>
  <c r="E121" i="10"/>
  <c r="J121" i="10"/>
  <c r="E122" i="10"/>
  <c r="J122" i="10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E158" i="10"/>
  <c r="J158" i="10"/>
  <c r="E159" i="10"/>
  <c r="J159" i="10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79" i="10"/>
  <c r="E78" i="10"/>
  <c r="E69" i="10"/>
  <c r="E68" i="10"/>
  <c r="E67" i="10"/>
  <c r="E66" i="10"/>
  <c r="E65" i="10"/>
  <c r="E64" i="10"/>
  <c r="E61" i="10"/>
  <c r="E49" i="10"/>
  <c r="E47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K4" i="4"/>
  <c r="L3" i="4" s="1"/>
  <c r="J15" i="4"/>
  <c r="E15" i="4" s="1"/>
  <c r="J16" i="4"/>
  <c r="E16" i="4" s="1"/>
  <c r="J17" i="4"/>
  <c r="E17" i="4" s="1"/>
  <c r="J18" i="4"/>
  <c r="E18" i="4" s="1"/>
  <c r="J7" i="4"/>
  <c r="J8" i="4"/>
  <c r="J9" i="4"/>
  <c r="J10" i="4"/>
  <c r="J11" i="4"/>
  <c r="E34" i="4"/>
  <c r="E42" i="4"/>
  <c r="E44" i="4"/>
  <c r="E58" i="4"/>
  <c r="E61" i="4"/>
  <c r="K3" i="4" l="1"/>
  <c r="M3" i="10"/>
  <c r="K3" i="10"/>
  <c r="Q3" i="10"/>
  <c r="P3" i="10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E44" i="10" s="1"/>
  <c r="J45" i="10"/>
  <c r="J46" i="10"/>
  <c r="J47" i="10"/>
  <c r="J7" i="10"/>
  <c r="J6" i="4"/>
  <c r="E8" i="4"/>
  <c r="E9" i="4"/>
  <c r="E10" i="4"/>
  <c r="E11" i="4"/>
  <c r="J12" i="4"/>
  <c r="E12" i="4" s="1"/>
  <c r="J13" i="4"/>
  <c r="J14" i="4"/>
  <c r="E14" i="4" s="1"/>
  <c r="J19" i="4"/>
  <c r="J20" i="4"/>
  <c r="J21" i="4"/>
  <c r="E21" i="4" s="1"/>
  <c r="J22" i="4"/>
  <c r="E22" i="4" s="1"/>
  <c r="J23" i="4"/>
  <c r="J24" i="4"/>
  <c r="E24" i="4" s="1"/>
  <c r="J25" i="4"/>
  <c r="E25" i="4" s="1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E32" i="4" s="1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J43" i="4"/>
  <c r="E43" i="4" s="1"/>
  <c r="J44" i="4"/>
  <c r="J45" i="4"/>
  <c r="J46" i="4"/>
  <c r="E46" i="4" s="1"/>
  <c r="J47" i="4"/>
  <c r="E47" i="4" s="1"/>
  <c r="J48" i="4"/>
  <c r="E48" i="4" s="1"/>
  <c r="J49" i="4"/>
  <c r="E49" i="4" s="1"/>
  <c r="J50" i="4"/>
  <c r="E50" i="4" s="1"/>
  <c r="J51" i="4"/>
  <c r="E51" i="4" s="1"/>
  <c r="J52" i="4"/>
  <c r="E52" i="4" s="1"/>
  <c r="J53" i="4"/>
  <c r="E53" i="4" s="1"/>
  <c r="J54" i="4"/>
  <c r="E54" i="4" s="1"/>
  <c r="J55" i="4"/>
  <c r="E55" i="4" s="1"/>
  <c r="J56" i="4"/>
  <c r="E56" i="4" s="1"/>
  <c r="J57" i="4"/>
  <c r="E57" i="4" s="1"/>
  <c r="J58" i="4"/>
  <c r="J59" i="4"/>
  <c r="E59" i="4" s="1"/>
  <c r="J60" i="4"/>
  <c r="E60" i="4" s="1"/>
  <c r="J61" i="4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L4" i="9"/>
  <c r="E10" i="10"/>
  <c r="E11" i="10"/>
  <c r="E12" i="10"/>
  <c r="E9" i="10"/>
  <c r="E8" i="10"/>
  <c r="E7" i="10"/>
  <c r="J5" i="10"/>
  <c r="Q4" i="10"/>
  <c r="P4" i="10"/>
  <c r="O4" i="10"/>
  <c r="N4" i="10"/>
  <c r="M4" i="10"/>
  <c r="L4" i="10"/>
  <c r="E8" i="9" l="1"/>
  <c r="Q40" i="9"/>
  <c r="Q43" i="9"/>
  <c r="R43" i="9" s="1"/>
  <c r="Q41" i="9"/>
  <c r="L4" i="4"/>
  <c r="M4" i="4"/>
  <c r="N4" i="4"/>
  <c r="O4" i="4"/>
  <c r="P4" i="4"/>
  <c r="Q4" i="4"/>
  <c r="R4" i="4"/>
  <c r="K4" i="9"/>
  <c r="E33" i="9"/>
  <c r="E32" i="9"/>
  <c r="E28" i="9"/>
  <c r="J6" i="9"/>
  <c r="J5" i="9"/>
  <c r="M4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<sst xmlns="http://schemas.openxmlformats.org/spreadsheetml/2006/main" count="641" uniqueCount="307">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</sst>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20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0" t="s">
        <v>1</v>
      </c>
      <c r="B1" s="100" t="s">
        <v>2</v>
      </c>
      <c r="C1" s="100" t="s">
        <v>3</v>
      </c>
      <c r="D1" s="100" t="s">
        <v>4</v>
      </c>
      <c r="E1" s="103" t="s">
        <v>5</v>
      </c>
      <c r="F1" s="103" t="s">
        <v>6</v>
      </c>
      <c r="G1" s="104" t="s">
        <v>7</v>
      </c>
      <c r="H1" s="104" t="s">
        <v>8</v>
      </c>
      <c r="I1" s="100" t="s">
        <v>9</v>
      </c>
      <c r="J1" s="98" t="s">
        <v>10</v>
      </c>
      <c r="K1" s="99"/>
      <c r="L1" s="99"/>
      <c r="M1" s="99"/>
      <c r="N1" s="99"/>
      <c r="O1" s="99"/>
      <c r="P1" s="99"/>
    </row>
    <row r="2" spans="1:16" s="8" customFormat="1">
      <c r="A2" s="100"/>
      <c r="B2" s="101"/>
      <c r="C2" s="101"/>
      <c r="D2" s="100"/>
      <c r="E2" s="103"/>
      <c r="F2" s="103"/>
      <c r="G2" s="105"/>
      <c r="H2" s="105"/>
      <c r="I2" s="100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0"/>
      <c r="B3" s="101"/>
      <c r="C3" s="101"/>
      <c r="D3" s="100"/>
      <c r="E3" s="103"/>
      <c r="F3" s="103"/>
      <c r="G3" s="105"/>
      <c r="H3" s="105"/>
      <c r="I3" s="100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0"/>
      <c r="B4" s="101"/>
      <c r="C4" s="102"/>
      <c r="D4" s="100"/>
      <c r="E4" s="103"/>
      <c r="F4" s="103"/>
      <c r="G4" s="105"/>
      <c r="H4" s="105"/>
      <c r="I4" s="10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19" priority="1" stopIfTrue="1">
      <formula>D105="未着手"</formula>
    </cfRule>
    <cfRule type="expression" dxfId="718" priority="2" stopIfTrue="1">
      <formula>D105="作業中"</formula>
    </cfRule>
    <cfRule type="expression" dxfId="717" priority="3" stopIfTrue="1">
      <formula>OR(D105="終了",D105="完了")</formula>
    </cfRule>
  </conditionalFormatting>
  <conditionalFormatting sqref="A5:XFD104">
    <cfRule type="expression" dxfId="716" priority="4" stopIfTrue="1">
      <formula>$D5="未着手"</formula>
    </cfRule>
    <cfRule type="expression" dxfId="715" priority="5" stopIfTrue="1">
      <formula>$D5="作業中"</formula>
    </cfRule>
    <cfRule type="expression" dxfId="714" priority="6" stopIfTrue="1">
      <formula>OR($D5="終了",$D5="完了")</formula>
    </cfRule>
  </conditionalFormatting>
  <conditionalFormatting sqref="B105:B65536">
    <cfRule type="expression" dxfId="713" priority="7" stopIfTrue="1">
      <formula>D105="未着手"</formula>
    </cfRule>
    <cfRule type="expression" dxfId="712" priority="8" stopIfTrue="1">
      <formula>D105="作業中"</formula>
    </cfRule>
    <cfRule type="expression" dxfId="711" priority="9" stopIfTrue="1">
      <formula>OR(D105="終了",D105="完了")</formula>
    </cfRule>
  </conditionalFormatting>
  <conditionalFormatting sqref="C105:C65536">
    <cfRule type="expression" dxfId="710" priority="10" stopIfTrue="1">
      <formula>D105="未着手"</formula>
    </cfRule>
    <cfRule type="expression" dxfId="709" priority="11" stopIfTrue="1">
      <formula>D105="作業中"</formula>
    </cfRule>
    <cfRule type="expression" dxfId="708" priority="12" stopIfTrue="1">
      <formula>OR(D105="終了",D105="完了")</formula>
    </cfRule>
  </conditionalFormatting>
  <conditionalFormatting sqref="E105:P65536">
    <cfRule type="expression" dxfId="707" priority="13" stopIfTrue="1">
      <formula>$D105="未着手"</formula>
    </cfRule>
    <cfRule type="expression" dxfId="706" priority="14" stopIfTrue="1">
      <formula>$D105="作業中"</formula>
    </cfRule>
    <cfRule type="expression" dxfId="705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136</v>
      </c>
      <c r="C1" s="100" t="s">
        <v>3</v>
      </c>
      <c r="D1" s="108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6"/>
      <c r="M1" s="107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9"/>
      <c r="E2" s="100"/>
      <c r="F2" s="103"/>
      <c r="G2" s="103"/>
      <c r="H2" s="105"/>
      <c r="I2" s="105"/>
      <c r="J2" s="100"/>
      <c r="K2" s="23" t="s">
        <v>44</v>
      </c>
      <c r="L2" s="23" t="s">
        <v>166</v>
      </c>
      <c r="M2" s="23" t="s">
        <v>167</v>
      </c>
    </row>
    <row r="3" spans="1:22" s="8" customFormat="1">
      <c r="A3" s="100"/>
      <c r="B3" s="101"/>
      <c r="C3" s="101"/>
      <c r="D3" s="109"/>
      <c r="E3" s="100"/>
      <c r="F3" s="103"/>
      <c r="G3" s="103"/>
      <c r="H3" s="105"/>
      <c r="I3" s="105"/>
      <c r="J3" s="100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0"/>
      <c r="B4" s="101"/>
      <c r="C4" s="102"/>
      <c r="D4" s="110"/>
      <c r="E4" s="100"/>
      <c r="F4" s="103"/>
      <c r="G4" s="103"/>
      <c r="H4" s="105"/>
      <c r="I4" s="105"/>
      <c r="J4" s="100"/>
      <c r="K4" s="21">
        <f>SUM(K5:K37)</f>
        <v>65</v>
      </c>
      <c r="L4" s="21">
        <f>SUM(L5:L37)</f>
        <v>36</v>
      </c>
      <c r="M4" s="21">
        <f>SUM(M5:M76)</f>
        <v>9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2" t="s">
        <v>173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9" t="s">
        <v>175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4">
        <f t="shared" ref="J8:J22" ca="1" si="0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84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84">
        <f t="shared" ca="1" si="0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91" t="s">
        <v>65</v>
      </c>
      <c r="C10" s="83" t="s">
        <v>66</v>
      </c>
      <c r="D10" s="83" t="s">
        <v>67</v>
      </c>
      <c r="E10" s="12" t="str">
        <f ca="1">IF(ISBLANK($B10),"",IF(ISBLANK($G10),"未着手",IF($J10=0,"完了","作業中")))</f>
        <v>完了</v>
      </c>
      <c r="F10" s="85">
        <v>43048</v>
      </c>
      <c r="G10" s="85">
        <v>43048</v>
      </c>
      <c r="H10" s="86">
        <v>3</v>
      </c>
      <c r="I10" s="86">
        <v>3</v>
      </c>
      <c r="J10" s="84">
        <f t="shared" ca="1" si="0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9" t="s">
        <v>176</v>
      </c>
      <c r="C11" s="83"/>
      <c r="D11" s="83"/>
      <c r="E11" s="84"/>
      <c r="F11" s="85"/>
      <c r="G11" s="85"/>
      <c r="H11" s="86"/>
      <c r="I11" s="86"/>
      <c r="J11" s="84" t="str">
        <f t="shared" ca="1" si="0"/>
        <v/>
      </c>
      <c r="K11" s="22"/>
      <c r="L11" s="22"/>
      <c r="M11" s="22"/>
    </row>
    <row r="12" spans="1:22">
      <c r="A12" s="16">
        <v>8</v>
      </c>
      <c r="B12" s="91" t="s">
        <v>169</v>
      </c>
      <c r="C12" s="83" t="s">
        <v>171</v>
      </c>
      <c r="D12" s="83" t="s">
        <v>101</v>
      </c>
      <c r="E12" s="12" t="str">
        <f ca="1">IF(ISBLANK($B12),"",IF(ISBLANK($G12),"未着手",IF($J12=0,"完了","作業中")))</f>
        <v>完了</v>
      </c>
      <c r="F12" s="85">
        <v>43088</v>
      </c>
      <c r="G12" s="85">
        <v>43088</v>
      </c>
      <c r="H12" s="86">
        <v>6</v>
      </c>
      <c r="I12" s="86">
        <v>6</v>
      </c>
      <c r="J12" s="84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1" t="s">
        <v>170</v>
      </c>
      <c r="C13" s="83" t="s">
        <v>171</v>
      </c>
      <c r="D13" s="83" t="s">
        <v>172</v>
      </c>
      <c r="E13" s="12" t="str">
        <f ca="1">IF(ISBLANK($B13),"",IF(ISBLANK($G13),"未着手",IF($J13=0,"完了","作業中")))</f>
        <v>完了</v>
      </c>
      <c r="F13" s="85">
        <v>43088</v>
      </c>
      <c r="G13" s="85">
        <v>43088</v>
      </c>
      <c r="H13" s="86">
        <v>6</v>
      </c>
      <c r="I13" s="86">
        <v>4</v>
      </c>
      <c r="J13" s="84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177</v>
      </c>
      <c r="C14" s="18" t="s">
        <v>92</v>
      </c>
      <c r="D14" s="18" t="s">
        <v>174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4">
        <f t="shared" ca="1" si="0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8" t="s">
        <v>164</v>
      </c>
      <c r="C15" s="18"/>
      <c r="D15" s="18"/>
      <c r="E15" s="12"/>
      <c r="F15" s="4"/>
      <c r="G15" s="4"/>
      <c r="H15" s="19"/>
      <c r="I15" s="19"/>
      <c r="J15" s="84" t="str">
        <f t="shared" ca="1" si="0"/>
        <v/>
      </c>
      <c r="K15" s="22"/>
      <c r="L15" s="83"/>
      <c r="M15" s="83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>
        <v>0</v>
      </c>
      <c r="J16" s="84">
        <f t="shared" ca="1" si="0"/>
        <v>3</v>
      </c>
      <c r="K16" s="22">
        <v>3</v>
      </c>
      <c r="L16" s="22">
        <v>3</v>
      </c>
      <c r="M16" s="22">
        <v>3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>
        <v>0</v>
      </c>
      <c r="J17" s="84">
        <f t="shared" ca="1" si="0"/>
        <v>3</v>
      </c>
      <c r="K17" s="22">
        <v>3</v>
      </c>
      <c r="L17" s="22">
        <v>3</v>
      </c>
      <c r="M17" s="22">
        <v>3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>
        <v>0</v>
      </c>
      <c r="J18" s="84">
        <f t="shared" ca="1" si="0"/>
        <v>3</v>
      </c>
      <c r="K18" s="22">
        <v>3</v>
      </c>
      <c r="L18" s="22">
        <v>3</v>
      </c>
      <c r="M18" s="22">
        <v>3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4">
        <f t="shared" ca="1" si="0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8" t="s">
        <v>159</v>
      </c>
      <c r="C20" s="18"/>
      <c r="D20" s="18"/>
      <c r="E20" s="12"/>
      <c r="F20" s="4"/>
      <c r="G20" s="4"/>
      <c r="H20" s="19"/>
      <c r="I20" s="19"/>
      <c r="J20" s="84" t="str">
        <f t="shared" ca="1" si="0"/>
        <v/>
      </c>
      <c r="K20" s="22"/>
      <c r="L20" s="83"/>
      <c r="M20" s="83"/>
    </row>
    <row r="21" spans="1:13">
      <c r="A21" s="16">
        <v>17</v>
      </c>
      <c r="B21" s="17" t="s">
        <v>279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84">
        <f t="shared" ca="1" si="0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4">
        <f t="shared" ca="1" si="0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193</v>
      </c>
      <c r="C25" s="18" t="s">
        <v>194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211</v>
      </c>
      <c r="C26" s="18" t="s">
        <v>194</v>
      </c>
      <c r="D26" s="18" t="s">
        <v>212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165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1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2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1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2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1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2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2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2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195</v>
      </c>
      <c r="C38" s="18" t="s">
        <v>198</v>
      </c>
      <c r="D38" s="18" t="s">
        <v>77</v>
      </c>
      <c r="E38" s="12" t="str">
        <f t="shared" ca="1" si="2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1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196</v>
      </c>
      <c r="C39" s="18" t="s">
        <v>198</v>
      </c>
      <c r="D39" s="18" t="s">
        <v>199</v>
      </c>
      <c r="E39" s="12" t="str">
        <f t="shared" ca="1" si="2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1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3">SUMIF($C$5:$C$42,O39,$H$5:$H$42)</f>
        <v>20</v>
      </c>
      <c r="Q39" s="10">
        <f t="shared" ref="Q39:Q44" ca="1" si="4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197</v>
      </c>
      <c r="C40" s="18" t="s">
        <v>198</v>
      </c>
      <c r="D40" s="18" t="s">
        <v>185</v>
      </c>
      <c r="E40" s="12" t="str">
        <f t="shared" ca="1" si="2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1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3"/>
        <v>18</v>
      </c>
      <c r="Q40" s="10">
        <f t="shared" ca="1" si="4"/>
        <v>0</v>
      </c>
      <c r="R40" s="10">
        <f t="shared" ref="R40:R44" ca="1" si="5">P40-Q40</f>
        <v>18</v>
      </c>
      <c r="S40" s="14">
        <v>0</v>
      </c>
      <c r="T40" s="15">
        <f t="shared" ref="T40:T44" ca="1" si="6">IF(S40&gt;Q40,0,Q40-S40)</f>
        <v>0</v>
      </c>
    </row>
    <row r="41" spans="1:20">
      <c r="A41" s="16">
        <v>39</v>
      </c>
      <c r="B41" s="17" t="s">
        <v>216</v>
      </c>
      <c r="C41" s="18" t="s">
        <v>47</v>
      </c>
      <c r="D41" s="18" t="s">
        <v>67</v>
      </c>
      <c r="E41" s="12" t="str">
        <f t="shared" ca="1" si="2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1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3"/>
        <v>14</v>
      </c>
      <c r="Q41" s="10">
        <f t="shared" ca="1" si="4"/>
        <v>9</v>
      </c>
      <c r="R41" s="10">
        <f t="shared" ca="1" si="5"/>
        <v>5</v>
      </c>
      <c r="S41" s="14">
        <v>0</v>
      </c>
      <c r="T41" s="15">
        <f t="shared" ca="1" si="6"/>
        <v>9</v>
      </c>
    </row>
    <row r="42" spans="1:20">
      <c r="A42" s="16">
        <v>40</v>
      </c>
      <c r="B42" s="17" t="s">
        <v>217</v>
      </c>
      <c r="C42" s="18" t="s">
        <v>47</v>
      </c>
      <c r="D42" s="18" t="s">
        <v>67</v>
      </c>
      <c r="E42" s="12" t="str">
        <f t="shared" ca="1" si="2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1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3"/>
        <v>18</v>
      </c>
      <c r="Q42" s="10">
        <f t="shared" ca="1" si="4"/>
        <v>0</v>
      </c>
      <c r="R42" s="10">
        <f t="shared" ca="1" si="5"/>
        <v>18</v>
      </c>
      <c r="S42" s="14">
        <v>0</v>
      </c>
      <c r="T42" s="15">
        <f t="shared" ca="1" si="6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3"/>
        <v>8</v>
      </c>
      <c r="Q43" s="10">
        <f t="shared" ca="1" si="4"/>
        <v>0</v>
      </c>
      <c r="R43" s="10">
        <f ca="1">P43-Q43</f>
        <v>8</v>
      </c>
      <c r="S43" s="14">
        <v>0</v>
      </c>
      <c r="T43" s="15">
        <f t="shared" ca="1" si="6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3"/>
        <v>9</v>
      </c>
      <c r="Q44" s="10">
        <f t="shared" ca="1" si="4"/>
        <v>0</v>
      </c>
      <c r="R44" s="10">
        <f t="shared" ca="1" si="5"/>
        <v>9</v>
      </c>
      <c r="S44" s="14">
        <v>0</v>
      </c>
      <c r="T44" s="15">
        <f t="shared" ca="1" si="6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704" priority="307" stopIfTrue="1">
      <formula>D43="未着手"</formula>
    </cfRule>
    <cfRule type="expression" dxfId="703" priority="308" stopIfTrue="1">
      <formula>D43="作業中"</formula>
    </cfRule>
    <cfRule type="expression" dxfId="702" priority="309" stopIfTrue="1">
      <formula>OR(D43="終了",D43="完了")</formula>
    </cfRule>
  </conditionalFormatting>
  <conditionalFormatting sqref="IO5:XFD6">
    <cfRule type="expression" dxfId="701" priority="310" stopIfTrue="1">
      <formula>$D5="未着手"</formula>
    </cfRule>
    <cfRule type="expression" dxfId="700" priority="311" stopIfTrue="1">
      <formula>$D5="作業中"</formula>
    </cfRule>
    <cfRule type="expression" dxfId="699" priority="312" stopIfTrue="1">
      <formula>OR($D5="終了",$D5="完了")</formula>
    </cfRule>
  </conditionalFormatting>
  <conditionalFormatting sqref="B43:B65414">
    <cfRule type="expression" dxfId="698" priority="313" stopIfTrue="1">
      <formula>D43="未着手"</formula>
    </cfRule>
    <cfRule type="expression" dxfId="697" priority="314" stopIfTrue="1">
      <formula>D43="作業中"</formula>
    </cfRule>
    <cfRule type="expression" dxfId="696" priority="315" stopIfTrue="1">
      <formula>OR(D43="終了",D43="完了")</formula>
    </cfRule>
  </conditionalFormatting>
  <conditionalFormatting sqref="C43:C65414">
    <cfRule type="expression" dxfId="695" priority="316" stopIfTrue="1">
      <formula>D43="未着手"</formula>
    </cfRule>
    <cfRule type="expression" dxfId="694" priority="317" stopIfTrue="1">
      <formula>D43="作業中"</formula>
    </cfRule>
    <cfRule type="expression" dxfId="693" priority="318" stopIfTrue="1">
      <formula>OR(D43="終了",D43="完了")</formula>
    </cfRule>
  </conditionalFormatting>
  <conditionalFormatting sqref="E43:M65414">
    <cfRule type="expression" dxfId="692" priority="319" stopIfTrue="1">
      <formula>$D43="未着手"</formula>
    </cfRule>
    <cfRule type="expression" dxfId="691" priority="320" stopIfTrue="1">
      <formula>$D43="作業中"</formula>
    </cfRule>
    <cfRule type="expression" dxfId="690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689" priority="187" stopIfTrue="1">
      <formula>$E5="未着手"</formula>
    </cfRule>
    <cfRule type="expression" dxfId="688" priority="188" stopIfTrue="1">
      <formula>$E5="作業中"</formula>
    </cfRule>
    <cfRule type="expression" dxfId="687" priority="189" stopIfTrue="1">
      <formula>OR($E5="終了",$E5="完了")</formula>
    </cfRule>
  </conditionalFormatting>
  <conditionalFormatting sqref="N7:IN7">
    <cfRule type="expression" dxfId="686" priority="193" stopIfTrue="1">
      <formula>#REF!="未着手"</formula>
    </cfRule>
    <cfRule type="expression" dxfId="685" priority="194" stopIfTrue="1">
      <formula>#REF!="作業中"</formula>
    </cfRule>
    <cfRule type="expression" dxfId="684" priority="195" stopIfTrue="1">
      <formula>OR(#REF!="終了",#REF!="完了")</formula>
    </cfRule>
  </conditionalFormatting>
  <conditionalFormatting sqref="N10:IN11">
    <cfRule type="expression" dxfId="683" priority="199" stopIfTrue="1">
      <formula>#REF!="未着手"</formula>
    </cfRule>
    <cfRule type="expression" dxfId="682" priority="200" stopIfTrue="1">
      <formula>#REF!="作業中"</formula>
    </cfRule>
    <cfRule type="expression" dxfId="681" priority="201" stopIfTrue="1">
      <formula>OR(#REF!="終了",#REF!="完了")</formula>
    </cfRule>
  </conditionalFormatting>
  <conditionalFormatting sqref="N15:IN19">
    <cfRule type="expression" dxfId="680" priority="205" stopIfTrue="1">
      <formula>#REF!="未着手"</formula>
    </cfRule>
    <cfRule type="expression" dxfId="679" priority="206" stopIfTrue="1">
      <formula>#REF!="作業中"</formula>
    </cfRule>
    <cfRule type="expression" dxfId="678" priority="207" stopIfTrue="1">
      <formula>OR(#REF!="終了",#REF!="完了")</formula>
    </cfRule>
  </conditionalFormatting>
  <conditionalFormatting sqref="N25:N26 AA25:IN26">
    <cfRule type="expression" dxfId="677" priority="217" stopIfTrue="1">
      <formula>#REF!="未着手"</formula>
    </cfRule>
    <cfRule type="expression" dxfId="676" priority="218" stopIfTrue="1">
      <formula>#REF!="作業中"</formula>
    </cfRule>
    <cfRule type="expression" dxfId="675" priority="219" stopIfTrue="1">
      <formula>OR(#REF!="終了",#REF!="完了")</formula>
    </cfRule>
  </conditionalFormatting>
  <conditionalFormatting sqref="N29:IN30 N28 AA28:IN28">
    <cfRule type="expression" dxfId="674" priority="220" stopIfTrue="1">
      <formula>#REF!="未着手"</formula>
    </cfRule>
    <cfRule type="expression" dxfId="673" priority="221" stopIfTrue="1">
      <formula>#REF!="作業中"</formula>
    </cfRule>
    <cfRule type="expression" dxfId="672" priority="222" stopIfTrue="1">
      <formula>OR(#REF!="終了",#REF!="完了")</formula>
    </cfRule>
  </conditionalFormatting>
  <conditionalFormatting sqref="N32:IN32">
    <cfRule type="expression" dxfId="671" priority="229" stopIfTrue="1">
      <formula>#REF!="未着手"</formula>
    </cfRule>
    <cfRule type="expression" dxfId="670" priority="230" stopIfTrue="1">
      <formula>#REF!="作業中"</formula>
    </cfRule>
    <cfRule type="expression" dxfId="669" priority="231" stopIfTrue="1">
      <formula>OR(#REF!="終了",#REF!="完了")</formula>
    </cfRule>
  </conditionalFormatting>
  <conditionalFormatting sqref="N65:V65 AC65:IN66 S66:T66">
    <cfRule type="expression" dxfId="668" priority="238" stopIfTrue="1">
      <formula>#REF!="未着手"</formula>
    </cfRule>
    <cfRule type="expression" dxfId="667" priority="239" stopIfTrue="1">
      <formula>#REF!="作業中"</formula>
    </cfRule>
    <cfRule type="expression" dxfId="666" priority="240" stopIfTrue="1">
      <formula>OR(#REF!="終了",#REF!="完了")</formula>
    </cfRule>
  </conditionalFormatting>
  <conditionalFormatting sqref="N35:N40 Y39:IN40 S35:IH37 U38:IH38">
    <cfRule type="expression" dxfId="665" priority="241" stopIfTrue="1">
      <formula>#REF!="未着手"</formula>
    </cfRule>
    <cfRule type="expression" dxfId="664" priority="242" stopIfTrue="1">
      <formula>#REF!="作業中"</formula>
    </cfRule>
    <cfRule type="expression" dxfId="663" priority="243" stopIfTrue="1">
      <formula>OR(#REF!="終了",#REF!="完了")</formula>
    </cfRule>
  </conditionalFormatting>
  <conditionalFormatting sqref="N42:N47 U42:IN47 N48:IN49">
    <cfRule type="expression" dxfId="662" priority="244" stopIfTrue="1">
      <formula>#REF!="未着手"</formula>
    </cfRule>
    <cfRule type="expression" dxfId="661" priority="245" stopIfTrue="1">
      <formula>#REF!="作業中"</formula>
    </cfRule>
    <cfRule type="expression" dxfId="660" priority="246" stopIfTrue="1">
      <formula>OR(#REF!="終了",#REF!="完了")</formula>
    </cfRule>
  </conditionalFormatting>
  <conditionalFormatting sqref="N41 U41:IN41">
    <cfRule type="expression" dxfId="659" priority="247" stopIfTrue="1">
      <formula>#REF!="未着手"</formula>
    </cfRule>
    <cfRule type="expression" dxfId="658" priority="248" stopIfTrue="1">
      <formula>#REF!="作業中"</formula>
    </cfRule>
    <cfRule type="expression" dxfId="657" priority="249" stopIfTrue="1">
      <formula>OR(#REF!="終了",#REF!="完了")</formula>
    </cfRule>
  </conditionalFormatting>
  <conditionalFormatting sqref="N50:IN52">
    <cfRule type="expression" dxfId="656" priority="253" stopIfTrue="1">
      <formula>#REF!="未着手"</formula>
    </cfRule>
    <cfRule type="expression" dxfId="655" priority="254" stopIfTrue="1">
      <formula>#REF!="作業中"</formula>
    </cfRule>
    <cfRule type="expression" dxfId="654" priority="255" stopIfTrue="1">
      <formula>OR(#REF!="終了",#REF!="完了")</formula>
    </cfRule>
  </conditionalFormatting>
  <conditionalFormatting sqref="N62:IN64">
    <cfRule type="expression" dxfId="653" priority="265" stopIfTrue="1">
      <formula>#REF!="未着手"</formula>
    </cfRule>
    <cfRule type="expression" dxfId="652" priority="266" stopIfTrue="1">
      <formula>#REF!="作業中"</formula>
    </cfRule>
    <cfRule type="expression" dxfId="651" priority="267" stopIfTrue="1">
      <formula>OR(#REF!="終了",#REF!="完了")</formula>
    </cfRule>
  </conditionalFormatting>
  <conditionalFormatting sqref="AC69:IN69 S69:T69">
    <cfRule type="expression" dxfId="650" priority="271" stopIfTrue="1">
      <formula>#REF!="未着手"</formula>
    </cfRule>
    <cfRule type="expression" dxfId="649" priority="272" stopIfTrue="1">
      <formula>#REF!="作業中"</formula>
    </cfRule>
    <cfRule type="expression" dxfId="648" priority="273" stopIfTrue="1">
      <formula>OR(#REF!="終了",#REF!="完了")</formula>
    </cfRule>
  </conditionalFormatting>
  <conditionalFormatting sqref="AC71:IN71 S71:T71">
    <cfRule type="expression" dxfId="647" priority="277" stopIfTrue="1">
      <formula>#REF!="未着手"</formula>
    </cfRule>
    <cfRule type="expression" dxfId="646" priority="278" stopIfTrue="1">
      <formula>#REF!="作業中"</formula>
    </cfRule>
    <cfRule type="expression" dxfId="645" priority="279" stopIfTrue="1">
      <formula>OR(#REF!="終了",#REF!="完了")</formula>
    </cfRule>
  </conditionalFormatting>
  <conditionalFormatting sqref="N73:IN73">
    <cfRule type="expression" dxfId="644" priority="280" stopIfTrue="1">
      <formula>$E13="未着手"</formula>
    </cfRule>
    <cfRule type="expression" dxfId="643" priority="281" stopIfTrue="1">
      <formula>$E13="作業中"</formula>
    </cfRule>
    <cfRule type="expression" dxfId="642" priority="282" stopIfTrue="1">
      <formula>OR($E13="終了",$E13="完了")</formula>
    </cfRule>
  </conditionalFormatting>
  <conditionalFormatting sqref="Q72:IN72">
    <cfRule type="expression" dxfId="641" priority="289" stopIfTrue="1">
      <formula>#REF!="未着手"</formula>
    </cfRule>
    <cfRule type="expression" dxfId="640" priority="290" stopIfTrue="1">
      <formula>#REF!="作業中"</formula>
    </cfRule>
    <cfRule type="expression" dxfId="639" priority="291" stopIfTrue="1">
      <formula>OR(#REF!="終了",#REF!="完了")</formula>
    </cfRule>
  </conditionalFormatting>
  <conditionalFormatting sqref="N74:IN76">
    <cfRule type="expression" dxfId="638" priority="295" stopIfTrue="1">
      <formula>#REF!="未着手"</formula>
    </cfRule>
    <cfRule type="expression" dxfId="637" priority="296" stopIfTrue="1">
      <formula>#REF!="作業中"</formula>
    </cfRule>
    <cfRule type="expression" dxfId="636" priority="297" stopIfTrue="1">
      <formula>OR(#REF!="終了",#REF!="完了")</formula>
    </cfRule>
  </conditionalFormatting>
  <conditionalFormatting sqref="N80:IN80">
    <cfRule type="expression" dxfId="635" priority="298" stopIfTrue="1">
      <formula>$E21="未着手"</formula>
    </cfRule>
    <cfRule type="expression" dxfId="634" priority="299" stopIfTrue="1">
      <formula>$E21="作業中"</formula>
    </cfRule>
    <cfRule type="expression" dxfId="633" priority="300" stopIfTrue="1">
      <formula>OR($E21="終了",$E21="完了")</formula>
    </cfRule>
  </conditionalFormatting>
  <conditionalFormatting sqref="N81:IN83">
    <cfRule type="expression" dxfId="632" priority="304" stopIfTrue="1">
      <formula>#REF!="未着手"</formula>
    </cfRule>
    <cfRule type="expression" dxfId="631" priority="305" stopIfTrue="1">
      <formula>#REF!="作業中"</formula>
    </cfRule>
    <cfRule type="expression" dxfId="630" priority="306" stopIfTrue="1">
      <formula>OR(#REF!="終了",#REF!="完了")</formula>
    </cfRule>
  </conditionalFormatting>
  <conditionalFormatting sqref="D33">
    <cfRule type="expression" dxfId="629" priority="67" stopIfTrue="1">
      <formula>$E33="未着手"</formula>
    </cfRule>
    <cfRule type="expression" dxfId="628" priority="68" stopIfTrue="1">
      <formula>$E33="作業中"</formula>
    </cfRule>
    <cfRule type="expression" dxfId="627" priority="69" stopIfTrue="1">
      <formula>OR($E33="終了",$E33="完了")</formula>
    </cfRule>
  </conditionalFormatting>
  <conditionalFormatting sqref="N12:IN12">
    <cfRule type="expression" dxfId="626" priority="352" stopIfTrue="1">
      <formula>#REF!="未着手"</formula>
    </cfRule>
    <cfRule type="expression" dxfId="625" priority="353" stopIfTrue="1">
      <formula>#REF!="作業中"</formula>
    </cfRule>
    <cfRule type="expression" dxfId="624" priority="354" stopIfTrue="1">
      <formula>OR(#REF!="終了",#REF!="完了")</formula>
    </cfRule>
  </conditionalFormatting>
  <conditionalFormatting sqref="N20:IN20">
    <cfRule type="expression" dxfId="623" priority="379" stopIfTrue="1">
      <formula>#REF!="未着手"</formula>
    </cfRule>
    <cfRule type="expression" dxfId="622" priority="380" stopIfTrue="1">
      <formula>#REF!="作業中"</formula>
    </cfRule>
    <cfRule type="expression" dxfId="621" priority="381" stopIfTrue="1">
      <formula>OR(#REF!="終了",#REF!="完了")</formula>
    </cfRule>
  </conditionalFormatting>
  <conditionalFormatting sqref="N78:IN78">
    <cfRule type="expression" dxfId="620" priority="523" stopIfTrue="1">
      <formula>#REF!="未着手"</formula>
    </cfRule>
    <cfRule type="expression" dxfId="619" priority="524" stopIfTrue="1">
      <formula>#REF!="作業中"</formula>
    </cfRule>
    <cfRule type="expression" dxfId="618" priority="525" stopIfTrue="1">
      <formula>OR(#REF!="終了",#REF!="完了")</formula>
    </cfRule>
  </conditionalFormatting>
  <conditionalFormatting sqref="IO18:XFD18">
    <cfRule type="expression" dxfId="617" priority="1510" stopIfTrue="1">
      <formula>#REF!="未着手"</formula>
    </cfRule>
    <cfRule type="expression" dxfId="616" priority="1511" stopIfTrue="1">
      <formula>#REF!="作業中"</formula>
    </cfRule>
    <cfRule type="expression" dxfId="615" priority="1512" stopIfTrue="1">
      <formula>OR(#REF!="終了",#REF!="完了")</formula>
    </cfRule>
  </conditionalFormatting>
  <conditionalFormatting sqref="N31:IN31">
    <cfRule type="expression" dxfId="614" priority="1534" stopIfTrue="1">
      <formula>#REF!="未着手"</formula>
    </cfRule>
    <cfRule type="expression" dxfId="613" priority="1535" stopIfTrue="1">
      <formula>#REF!="作業中"</formula>
    </cfRule>
    <cfRule type="expression" dxfId="612" priority="1536" stopIfTrue="1">
      <formula>OR(#REF!="終了",#REF!="完了")</formula>
    </cfRule>
  </conditionalFormatting>
  <conditionalFormatting sqref="N53:IN54">
    <cfRule type="expression" dxfId="611" priority="1570" stopIfTrue="1">
      <formula>#REF!="未着手"</formula>
    </cfRule>
    <cfRule type="expression" dxfId="610" priority="1571" stopIfTrue="1">
      <formula>#REF!="作業中"</formula>
    </cfRule>
    <cfRule type="expression" dxfId="609" priority="1572" stopIfTrue="1">
      <formula>OR(#REF!="終了",#REF!="完了")</formula>
    </cfRule>
  </conditionalFormatting>
  <conditionalFormatting sqref="IO23:XFD26 IO13:XFD14">
    <cfRule type="expression" dxfId="608" priority="1618" stopIfTrue="1">
      <formula>#REF!="未着手"</formula>
    </cfRule>
    <cfRule type="expression" dxfId="607" priority="1619" stopIfTrue="1">
      <formula>#REF!="作業中"</formula>
    </cfRule>
    <cfRule type="expression" dxfId="606" priority="1620" stopIfTrue="1">
      <formula>OR(#REF!="終了",#REF!="完了")</formula>
    </cfRule>
  </conditionalFormatting>
  <conditionalFormatting sqref="IO32:XFD32">
    <cfRule type="expression" dxfId="605" priority="1801" stopIfTrue="1">
      <formula>#REF!="未着手"</formula>
    </cfRule>
    <cfRule type="expression" dxfId="604" priority="1802" stopIfTrue="1">
      <formula>#REF!="作業中"</formula>
    </cfRule>
    <cfRule type="expression" dxfId="603" priority="1803" stopIfTrue="1">
      <formula>OR(#REF!="終了",#REF!="完了")</formula>
    </cfRule>
  </conditionalFormatting>
  <conditionalFormatting sqref="N60:IN60">
    <cfRule type="expression" dxfId="602" priority="1816" stopIfTrue="1">
      <formula>#REF!="未着手"</formula>
    </cfRule>
    <cfRule type="expression" dxfId="601" priority="1817" stopIfTrue="1">
      <formula>#REF!="作業中"</formula>
    </cfRule>
    <cfRule type="expression" dxfId="600" priority="1818" stopIfTrue="1">
      <formula>OR(#REF!="終了",#REF!="完了")</formula>
    </cfRule>
  </conditionalFormatting>
  <conditionalFormatting sqref="IO46:XFD48">
    <cfRule type="expression" dxfId="599" priority="1870" stopIfTrue="1">
      <formula>$D16="未着手"</formula>
    </cfRule>
    <cfRule type="expression" dxfId="598" priority="1871" stopIfTrue="1">
      <formula>$D16="作業中"</formula>
    </cfRule>
    <cfRule type="expression" dxfId="597" priority="1872" stopIfTrue="1">
      <formula>OR($D16="終了",$D16="完了")</formula>
    </cfRule>
  </conditionalFormatting>
  <conditionalFormatting sqref="IO77:XFD77 IO72:XFD72 IO20:XFD20">
    <cfRule type="expression" dxfId="596" priority="1930" stopIfTrue="1">
      <formula>#REF!="未着手"</formula>
    </cfRule>
    <cfRule type="expression" dxfId="595" priority="1931" stopIfTrue="1">
      <formula>#REF!="作業中"</formula>
    </cfRule>
    <cfRule type="expression" dxfId="594" priority="1932" stopIfTrue="1">
      <formula>OR(#REF!="終了",#REF!="完了")</formula>
    </cfRule>
  </conditionalFormatting>
  <conditionalFormatting sqref="N21:IN21 AA22:IN22 N22">
    <cfRule type="expression" dxfId="593" priority="2350" stopIfTrue="1">
      <formula>#REF!="未着手"</formula>
    </cfRule>
    <cfRule type="expression" dxfId="592" priority="2351" stopIfTrue="1">
      <formula>#REF!="作業中"</formula>
    </cfRule>
    <cfRule type="expression" dxfId="591" priority="2352" stopIfTrue="1">
      <formula>OR(#REF!="終了",#REF!="完了")</formula>
    </cfRule>
  </conditionalFormatting>
  <conditionalFormatting sqref="S67:T67 AC67:IN67 N61:IN61">
    <cfRule type="expression" dxfId="590" priority="2446" stopIfTrue="1">
      <formula>#REF!="未着手"</formula>
    </cfRule>
    <cfRule type="expression" dxfId="589" priority="2447" stopIfTrue="1">
      <formula>#REF!="作業中"</formula>
    </cfRule>
    <cfRule type="expression" dxfId="588" priority="2448" stopIfTrue="1">
      <formula>OR(#REF!="終了",#REF!="完了")</formula>
    </cfRule>
  </conditionalFormatting>
  <conditionalFormatting sqref="II34:XFD34">
    <cfRule type="expression" dxfId="587" priority="2470" stopIfTrue="1">
      <formula>#REF!="未着手"</formula>
    </cfRule>
    <cfRule type="expression" dxfId="586" priority="2471" stopIfTrue="1">
      <formula>#REF!="作業中"</formula>
    </cfRule>
    <cfRule type="expression" dxfId="585" priority="2472" stopIfTrue="1">
      <formula>OR(#REF!="終了",#REF!="完了")</formula>
    </cfRule>
  </conditionalFormatting>
  <conditionalFormatting sqref="IO42:XFD44">
    <cfRule type="expression" dxfId="584" priority="2518" stopIfTrue="1">
      <formula>$D11="未着手"</formula>
    </cfRule>
    <cfRule type="expression" dxfId="583" priority="2519" stopIfTrue="1">
      <formula>$D11="作業中"</formula>
    </cfRule>
    <cfRule type="expression" dxfId="582" priority="2520" stopIfTrue="1">
      <formula>OR($D11="終了",$D11="完了")</formula>
    </cfRule>
  </conditionalFormatting>
  <conditionalFormatting sqref="IO41:XFD41">
    <cfRule type="expression" dxfId="581" priority="2521" stopIfTrue="1">
      <formula>#REF!="未着手"</formula>
    </cfRule>
    <cfRule type="expression" dxfId="580" priority="2522" stopIfTrue="1">
      <formula>#REF!="作業中"</formula>
    </cfRule>
    <cfRule type="expression" dxfId="579" priority="2523" stopIfTrue="1">
      <formula>OR(#REF!="終了",#REF!="完了")</formula>
    </cfRule>
  </conditionalFormatting>
  <conditionalFormatting sqref="B12:D13 F12:H13">
    <cfRule type="expression" dxfId="578" priority="13" stopIfTrue="1">
      <formula>$E12="未着手"</formula>
    </cfRule>
    <cfRule type="expression" dxfId="577" priority="14" stopIfTrue="1">
      <formula>$E12="作業中"</formula>
    </cfRule>
    <cfRule type="expression" dxfId="576" priority="15" stopIfTrue="1">
      <formula>OR($E12="終了",$E12="完了")</formula>
    </cfRule>
  </conditionalFormatting>
  <conditionalFormatting sqref="N55:IN59">
    <cfRule type="expression" dxfId="575" priority="2701" stopIfTrue="1">
      <formula>#REF!="未着手"</formula>
    </cfRule>
    <cfRule type="expression" dxfId="574" priority="2702" stopIfTrue="1">
      <formula>#REF!="作業中"</formula>
    </cfRule>
    <cfRule type="expression" dxfId="573" priority="2703" stopIfTrue="1">
      <formula>OR(#REF!="終了",#REF!="完了")</formula>
    </cfRule>
  </conditionalFormatting>
  <conditionalFormatting sqref="IO27:XFD31">
    <cfRule type="expression" dxfId="572" priority="2704" stopIfTrue="1">
      <formula>#REF!="未着手"</formula>
    </cfRule>
    <cfRule type="expression" dxfId="571" priority="2705" stopIfTrue="1">
      <formula>#REF!="作業中"</formula>
    </cfRule>
    <cfRule type="expression" dxfId="570" priority="2706" stopIfTrue="1">
      <formula>OR(#REF!="終了",#REF!="完了")</formula>
    </cfRule>
  </conditionalFormatting>
  <conditionalFormatting sqref="IO33:XFD33">
    <cfRule type="expression" dxfId="569" priority="2746" stopIfTrue="1">
      <formula>#REF!="未着手"</formula>
    </cfRule>
    <cfRule type="expression" dxfId="568" priority="2747" stopIfTrue="1">
      <formula>#REF!="作業中"</formula>
    </cfRule>
    <cfRule type="expression" dxfId="567" priority="2748" stopIfTrue="1">
      <formula>OR(#REF!="終了",#REF!="完了")</formula>
    </cfRule>
  </conditionalFormatting>
  <conditionalFormatting sqref="AC70:IN70 S70:T70">
    <cfRule type="expression" dxfId="566" priority="2773" stopIfTrue="1">
      <formula>#REF!="未着手"</formula>
    </cfRule>
    <cfRule type="expression" dxfId="565" priority="2774" stopIfTrue="1">
      <formula>#REF!="作業中"</formula>
    </cfRule>
    <cfRule type="expression" dxfId="564" priority="2775" stopIfTrue="1">
      <formula>OR(#REF!="終了",#REF!="完了")</formula>
    </cfRule>
  </conditionalFormatting>
  <conditionalFormatting sqref="II35:XFD38">
    <cfRule type="expression" dxfId="563" priority="2797" stopIfTrue="1">
      <formula>#REF!="未着手"</formula>
    </cfRule>
    <cfRule type="expression" dxfId="562" priority="2798" stopIfTrue="1">
      <formula>#REF!="作業中"</formula>
    </cfRule>
    <cfRule type="expression" dxfId="561" priority="2799" stopIfTrue="1">
      <formula>OR(#REF!="終了",#REF!="完了")</formula>
    </cfRule>
  </conditionalFormatting>
  <conditionalFormatting sqref="IO39:XFD39">
    <cfRule type="expression" dxfId="560" priority="2899" stopIfTrue="1">
      <formula>#REF!="未着手"</formula>
    </cfRule>
    <cfRule type="expression" dxfId="559" priority="2900" stopIfTrue="1">
      <formula>#REF!="作業中"</formula>
    </cfRule>
    <cfRule type="expression" dxfId="558" priority="2901" stopIfTrue="1">
      <formula>OR(#REF!="終了",#REF!="完了")</formula>
    </cfRule>
  </conditionalFormatting>
  <conditionalFormatting sqref="S68:T68 AC68:IN68">
    <cfRule type="expression" dxfId="557" priority="2929" stopIfTrue="1">
      <formula>#REF!="未着手"</formula>
    </cfRule>
    <cfRule type="expression" dxfId="556" priority="2930" stopIfTrue="1">
      <formula>#REF!="作業中"</formula>
    </cfRule>
    <cfRule type="expression" dxfId="555" priority="2931" stopIfTrue="1">
      <formula>OR(#REF!="終了",#REF!="完了")</formula>
    </cfRule>
  </conditionalFormatting>
  <conditionalFormatting sqref="IO40:XFD40 IO54:XFD54">
    <cfRule type="expression" dxfId="554" priority="2938" stopIfTrue="1">
      <formula>#REF!="未着手"</formula>
    </cfRule>
    <cfRule type="expression" dxfId="553" priority="2939" stopIfTrue="1">
      <formula>#REF!="作業中"</formula>
    </cfRule>
    <cfRule type="expression" dxfId="552" priority="2940" stopIfTrue="1">
      <formula>OR(#REF!="終了",#REF!="完了")</formula>
    </cfRule>
  </conditionalFormatting>
  <conditionalFormatting sqref="IO55:XFD55 IO57:XFD59">
    <cfRule type="expression" dxfId="551" priority="2980" stopIfTrue="1">
      <formula>#REF!="未着手"</formula>
    </cfRule>
    <cfRule type="expression" dxfId="550" priority="2981" stopIfTrue="1">
      <formula>#REF!="作業中"</formula>
    </cfRule>
    <cfRule type="expression" dxfId="549" priority="2982" stopIfTrue="1">
      <formula>OR(#REF!="終了",#REF!="完了")</formula>
    </cfRule>
  </conditionalFormatting>
  <conditionalFormatting sqref="IO65:XFD65">
    <cfRule type="expression" dxfId="548" priority="3010" stopIfTrue="1">
      <formula>$D23="未着手"</formula>
    </cfRule>
    <cfRule type="expression" dxfId="547" priority="3011" stopIfTrue="1">
      <formula>$D23="作業中"</formula>
    </cfRule>
    <cfRule type="expression" dxfId="546" priority="3012" stopIfTrue="1">
      <formula>OR($D23="終了",$D23="完了")</formula>
    </cfRule>
  </conditionalFormatting>
  <conditionalFormatting sqref="IO61:XFD61">
    <cfRule type="expression" dxfId="545" priority="3013" stopIfTrue="1">
      <formula>#REF!="未着手"</formula>
    </cfRule>
    <cfRule type="expression" dxfId="544" priority="3014" stopIfTrue="1">
      <formula>#REF!="作業中"</formula>
    </cfRule>
    <cfRule type="expression" dxfId="543" priority="3015" stopIfTrue="1">
      <formula>OR(#REF!="終了",#REF!="完了")</formula>
    </cfRule>
  </conditionalFormatting>
  <conditionalFormatting sqref="B7">
    <cfRule type="expression" dxfId="542" priority="10" stopIfTrue="1">
      <formula>$E7="未着手"</formula>
    </cfRule>
    <cfRule type="expression" dxfId="541" priority="11" stopIfTrue="1">
      <formula>$E7="作業中"</formula>
    </cfRule>
    <cfRule type="expression" dxfId="540" priority="12" stopIfTrue="1">
      <formula>OR($E7="終了",$E7="完了")</formula>
    </cfRule>
  </conditionalFormatting>
  <conditionalFormatting sqref="N34:IH34">
    <cfRule type="expression" dxfId="539" priority="3127" stopIfTrue="1">
      <formula>#REF!="未着手"</formula>
    </cfRule>
    <cfRule type="expression" dxfId="538" priority="3128" stopIfTrue="1">
      <formula>#REF!="作業中"</formula>
    </cfRule>
    <cfRule type="expression" dxfId="537" priority="3129" stopIfTrue="1">
      <formula>OR(#REF!="終了",#REF!="完了")</formula>
    </cfRule>
  </conditionalFormatting>
  <conditionalFormatting sqref="IO21:XFD21">
    <cfRule type="expression" dxfId="536" priority="3142" stopIfTrue="1">
      <formula>#REF!="未着手"</formula>
    </cfRule>
    <cfRule type="expression" dxfId="535" priority="3143" stopIfTrue="1">
      <formula>#REF!="作業中"</formula>
    </cfRule>
    <cfRule type="expression" dxfId="534" priority="3144" stopIfTrue="1">
      <formula>OR(#REF!="終了",#REF!="完了")</formula>
    </cfRule>
  </conditionalFormatting>
  <conditionalFormatting sqref="IO22:XFD22">
    <cfRule type="expression" dxfId="533" priority="3145" stopIfTrue="1">
      <formula>$D10="未着手"</formula>
    </cfRule>
    <cfRule type="expression" dxfId="532" priority="3146" stopIfTrue="1">
      <formula>$D10="作業中"</formula>
    </cfRule>
    <cfRule type="expression" dxfId="531" priority="3147" stopIfTrue="1">
      <formula>OR($D10="終了",$D10="完了")</formula>
    </cfRule>
  </conditionalFormatting>
  <conditionalFormatting sqref="L20:M20 L15:M15 N8:IN9">
    <cfRule type="expression" dxfId="530" priority="3163" stopIfTrue="1">
      <formula>#REF!="未着手"</formula>
    </cfRule>
    <cfRule type="expression" dxfId="529" priority="3164" stopIfTrue="1">
      <formula>#REF!="作業中"</formula>
    </cfRule>
    <cfRule type="expression" dxfId="528" priority="3165" stopIfTrue="1">
      <formula>OR(#REF!="終了",#REF!="完了")</formula>
    </cfRule>
  </conditionalFormatting>
  <conditionalFormatting sqref="N77:IN77">
    <cfRule type="expression" dxfId="527" priority="3181" stopIfTrue="1">
      <formula>#REF!="未着手"</formula>
    </cfRule>
    <cfRule type="expression" dxfId="526" priority="3182" stopIfTrue="1">
      <formula>#REF!="作業中"</formula>
    </cfRule>
    <cfRule type="expression" dxfId="525" priority="3183" stopIfTrue="1">
      <formula>OR(#REF!="終了",#REF!="完了")</formula>
    </cfRule>
  </conditionalFormatting>
  <conditionalFormatting sqref="IO60:XFD60">
    <cfRule type="expression" dxfId="524" priority="3184" stopIfTrue="1">
      <formula>$D14="未着手"</formula>
    </cfRule>
    <cfRule type="expression" dxfId="523" priority="3185" stopIfTrue="1">
      <formula>$D14="作業中"</formula>
    </cfRule>
    <cfRule type="expression" dxfId="522" priority="3186" stopIfTrue="1">
      <formula>OR($D14="終了",$D14="完了")</formula>
    </cfRule>
  </conditionalFormatting>
  <conditionalFormatting sqref="IO45:XFD45">
    <cfRule type="expression" dxfId="521" priority="3190" stopIfTrue="1">
      <formula>#REF!="未着手"</formula>
    </cfRule>
    <cfRule type="expression" dxfId="520" priority="3191" stopIfTrue="1">
      <formula>#REF!="作業中"</formula>
    </cfRule>
    <cfRule type="expression" dxfId="519" priority="3192" stopIfTrue="1">
      <formula>OR(#REF!="終了",#REF!="完了")</formula>
    </cfRule>
  </conditionalFormatting>
  <conditionalFormatting sqref="IO50:XFD50">
    <cfRule type="expression" dxfId="518" priority="3259" stopIfTrue="1">
      <formula>$D21="未着手"</formula>
    </cfRule>
    <cfRule type="expression" dxfId="517" priority="3260" stopIfTrue="1">
      <formula>$D21="作業中"</formula>
    </cfRule>
    <cfRule type="expression" dxfId="516" priority="3261" stopIfTrue="1">
      <formula>OR($D21="終了",$D21="完了")</formula>
    </cfRule>
  </conditionalFormatting>
  <conditionalFormatting sqref="B15">
    <cfRule type="expression" dxfId="515" priority="4" stopIfTrue="1">
      <formula>$E15="未着手"</formula>
    </cfRule>
    <cfRule type="expression" dxfId="514" priority="5" stopIfTrue="1">
      <formula>$E15="作業中"</formula>
    </cfRule>
    <cfRule type="expression" dxfId="513" priority="6" stopIfTrue="1">
      <formula>OR($E15="終了",$E15="完了")</formula>
    </cfRule>
  </conditionalFormatting>
  <conditionalFormatting sqref="IO51:XFD52">
    <cfRule type="expression" dxfId="512" priority="3307" stopIfTrue="1">
      <formula>$D8="未着手"</formula>
    </cfRule>
    <cfRule type="expression" dxfId="511" priority="3308" stopIfTrue="1">
      <formula>$D8="作業中"</formula>
    </cfRule>
    <cfRule type="expression" dxfId="510" priority="3309" stopIfTrue="1">
      <formula>OR($D8="終了",$D8="完了")</formula>
    </cfRule>
  </conditionalFormatting>
  <conditionalFormatting sqref="IO64:XFD64">
    <cfRule type="expression" dxfId="509" priority="3352" stopIfTrue="1">
      <formula>$D22="未着手"</formula>
    </cfRule>
    <cfRule type="expression" dxfId="508" priority="3353" stopIfTrue="1">
      <formula>$D22="作業中"</formula>
    </cfRule>
    <cfRule type="expression" dxfId="507" priority="3354" stopIfTrue="1">
      <formula>OR($D22="終了",$D22="完了")</formula>
    </cfRule>
  </conditionalFormatting>
  <conditionalFormatting sqref="IO76:XFD76">
    <cfRule type="expression" dxfId="506" priority="3406" stopIfTrue="1">
      <formula>#REF!="未着手"</formula>
    </cfRule>
    <cfRule type="expression" dxfId="505" priority="3407" stopIfTrue="1">
      <formula>#REF!="作業中"</formula>
    </cfRule>
    <cfRule type="expression" dxfId="504" priority="3408" stopIfTrue="1">
      <formula>OR(#REF!="終了",#REF!="完了")</formula>
    </cfRule>
  </conditionalFormatting>
  <conditionalFormatting sqref="IO56:XFD56">
    <cfRule type="expression" dxfId="503" priority="3445" stopIfTrue="1">
      <formula>#REF!="未着手"</formula>
    </cfRule>
    <cfRule type="expression" dxfId="502" priority="3446" stopIfTrue="1">
      <formula>#REF!="作業中"</formula>
    </cfRule>
    <cfRule type="expression" dxfId="501" priority="3447" stopIfTrue="1">
      <formula>OR(#REF!="終了",#REF!="完了")</formula>
    </cfRule>
  </conditionalFormatting>
  <conditionalFormatting sqref="IO73:XFD75">
    <cfRule type="expression" dxfId="500" priority="3478" stopIfTrue="1">
      <formula>#REF!="未着手"</formula>
    </cfRule>
    <cfRule type="expression" dxfId="499" priority="3479" stopIfTrue="1">
      <formula>#REF!="作業中"</formula>
    </cfRule>
    <cfRule type="expression" dxfId="498" priority="3480" stopIfTrue="1">
      <formula>OR(#REF!="終了",#REF!="完了")</formula>
    </cfRule>
  </conditionalFormatting>
  <conditionalFormatting sqref="IO66:XFD71">
    <cfRule type="expression" dxfId="497" priority="3505" stopIfTrue="1">
      <formula>#REF!="未着手"</formula>
    </cfRule>
    <cfRule type="expression" dxfId="496" priority="3506" stopIfTrue="1">
      <formula>#REF!="作業中"</formula>
    </cfRule>
    <cfRule type="expression" dxfId="495" priority="3507" stopIfTrue="1">
      <formula>OR(#REF!="終了",#REF!="完了")</formula>
    </cfRule>
  </conditionalFormatting>
  <conditionalFormatting sqref="N27 AA27:IN27">
    <cfRule type="expression" dxfId="494" priority="3637" stopIfTrue="1">
      <formula>#REF!="未着手"</formula>
    </cfRule>
    <cfRule type="expression" dxfId="493" priority="3638" stopIfTrue="1">
      <formula>#REF!="作業中"</formula>
    </cfRule>
    <cfRule type="expression" dxfId="492" priority="3639" stopIfTrue="1">
      <formula>OR(#REF!="終了",#REF!="完了")</formula>
    </cfRule>
  </conditionalFormatting>
  <conditionalFormatting sqref="N13:IN13">
    <cfRule type="expression" dxfId="491" priority="3643" stopIfTrue="1">
      <formula>#REF!="未着手"</formula>
    </cfRule>
    <cfRule type="expression" dxfId="490" priority="3644" stopIfTrue="1">
      <formula>#REF!="作業中"</formula>
    </cfRule>
    <cfRule type="expression" dxfId="489" priority="3645" stopIfTrue="1">
      <formula>OR(#REF!="終了",#REF!="完了")</formula>
    </cfRule>
  </conditionalFormatting>
  <conditionalFormatting sqref="IO7:XFD11">
    <cfRule type="expression" dxfId="488" priority="3658" stopIfTrue="1">
      <formula>#REF!="未着手"</formula>
    </cfRule>
    <cfRule type="expression" dxfId="487" priority="3659" stopIfTrue="1">
      <formula>#REF!="作業中"</formula>
    </cfRule>
    <cfRule type="expression" dxfId="486" priority="3660" stopIfTrue="1">
      <formula>OR(#REF!="終了",#REF!="完了")</formula>
    </cfRule>
  </conditionalFormatting>
  <conditionalFormatting sqref="AA23:IN24 N23:N24">
    <cfRule type="expression" dxfId="485" priority="3661" stopIfTrue="1">
      <formula>#REF!="未着手"</formula>
    </cfRule>
    <cfRule type="expression" dxfId="484" priority="3662" stopIfTrue="1">
      <formula>#REF!="作業中"</formula>
    </cfRule>
    <cfRule type="expression" dxfId="483" priority="3663" stopIfTrue="1">
      <formula>OR(#REF!="終了",#REF!="完了")</formula>
    </cfRule>
  </conditionalFormatting>
  <conditionalFormatting sqref="IO15:XFD17">
    <cfRule type="expression" dxfId="482" priority="3667" stopIfTrue="1">
      <formula>#REF!="未着手"</formula>
    </cfRule>
    <cfRule type="expression" dxfId="481" priority="3668" stopIfTrue="1">
      <formula>#REF!="作業中"</formula>
    </cfRule>
    <cfRule type="expression" dxfId="480" priority="3669" stopIfTrue="1">
      <formula>OR(#REF!="終了",#REF!="完了")</formula>
    </cfRule>
  </conditionalFormatting>
  <conditionalFormatting sqref="IO62:XFD62">
    <cfRule type="expression" dxfId="479" priority="3706" stopIfTrue="1">
      <formula>#REF!="未着手"</formula>
    </cfRule>
    <cfRule type="expression" dxfId="478" priority="3707" stopIfTrue="1">
      <formula>#REF!="作業中"</formula>
    </cfRule>
    <cfRule type="expression" dxfId="477" priority="3708" stopIfTrue="1">
      <formula>OR(#REF!="終了",#REF!="完了")</formula>
    </cfRule>
  </conditionalFormatting>
  <conditionalFormatting sqref="IO63:XFD63">
    <cfRule type="expression" dxfId="476" priority="3709" stopIfTrue="1">
      <formula>$D19="未着手"</formula>
    </cfRule>
    <cfRule type="expression" dxfId="475" priority="3710" stopIfTrue="1">
      <formula>$D19="作業中"</formula>
    </cfRule>
    <cfRule type="expression" dxfId="474" priority="3711" stopIfTrue="1">
      <formula>OR($D19="終了",$D19="完了")</formula>
    </cfRule>
  </conditionalFormatting>
  <conditionalFormatting sqref="B41:E42">
    <cfRule type="expression" dxfId="473" priority="1" stopIfTrue="1">
      <formula>$E41="未着手"</formula>
    </cfRule>
    <cfRule type="expression" dxfId="472" priority="2" stopIfTrue="1">
      <formula>$E41="作業中"</formula>
    </cfRule>
    <cfRule type="expression" dxfId="471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0"/>
      <c r="B1" s="100" t="s">
        <v>42</v>
      </c>
      <c r="C1" s="100" t="s">
        <v>3</v>
      </c>
      <c r="D1" s="108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6"/>
      <c r="M1" s="106"/>
      <c r="N1" s="106"/>
      <c r="O1" s="106"/>
      <c r="P1" s="106"/>
      <c r="Q1" s="106"/>
      <c r="R1" s="107"/>
      <c r="S1" s="71"/>
      <c r="T1" s="71"/>
      <c r="U1" s="71"/>
      <c r="V1" s="71"/>
      <c r="W1" s="71"/>
    </row>
    <row r="2" spans="1:23" s="8" customFormat="1">
      <c r="A2" s="100"/>
      <c r="B2" s="101"/>
      <c r="C2" s="101"/>
      <c r="D2" s="109"/>
      <c r="E2" s="100"/>
      <c r="F2" s="103"/>
      <c r="G2" s="103"/>
      <c r="H2" s="105"/>
      <c r="I2" s="105"/>
      <c r="J2" s="100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100"/>
      <c r="B3" s="101"/>
      <c r="C3" s="101"/>
      <c r="D3" s="109"/>
      <c r="E3" s="100"/>
      <c r="F3" s="103"/>
      <c r="G3" s="103"/>
      <c r="H3" s="105"/>
      <c r="I3" s="105"/>
      <c r="J3" s="100"/>
      <c r="K3" s="20">
        <f>INT(($K$4-(COLUMN()-COLUMN($K4))*($K$4/COUNTA($K$2:$R$2))))</f>
        <v>48</v>
      </c>
      <c r="L3" s="20">
        <f t="shared" ref="L3:R3" si="0">INT(($K$4-(COLUMN()-COLUMN($K4))*($K$4/COUNTA($K$2:$R$2))))</f>
        <v>42</v>
      </c>
      <c r="M3" s="20">
        <f t="shared" si="0"/>
        <v>36</v>
      </c>
      <c r="N3" s="20">
        <f t="shared" si="0"/>
        <v>30</v>
      </c>
      <c r="O3" s="20">
        <f t="shared" si="0"/>
        <v>24</v>
      </c>
      <c r="P3" s="20">
        <f t="shared" si="0"/>
        <v>18</v>
      </c>
      <c r="Q3" s="20">
        <f t="shared" si="0"/>
        <v>12</v>
      </c>
      <c r="R3" s="20">
        <f t="shared" si="0"/>
        <v>6</v>
      </c>
    </row>
    <row r="4" spans="1:23" s="8" customFormat="1">
      <c r="A4" s="100"/>
      <c r="B4" s="101"/>
      <c r="C4" s="102"/>
      <c r="D4" s="110"/>
      <c r="E4" s="100"/>
      <c r="F4" s="103"/>
      <c r="G4" s="103"/>
      <c r="H4" s="105"/>
      <c r="I4" s="105"/>
      <c r="J4" s="100"/>
      <c r="K4" s="21">
        <f t="shared" ref="K4:R4" si="1">SUM(K5:K33)</f>
        <v>48</v>
      </c>
      <c r="L4" s="21">
        <f t="shared" si="1"/>
        <v>35</v>
      </c>
      <c r="M4" s="21">
        <f t="shared" si="1"/>
        <v>27.5</v>
      </c>
      <c r="N4" s="21">
        <f t="shared" si="1"/>
        <v>27.5</v>
      </c>
      <c r="O4" s="21">
        <f t="shared" si="1"/>
        <v>27.5</v>
      </c>
      <c r="P4" s="21">
        <f t="shared" si="1"/>
        <v>21</v>
      </c>
      <c r="Q4" s="21">
        <f t="shared" si="1"/>
        <v>18</v>
      </c>
      <c r="R4" s="21">
        <f t="shared" si="1"/>
        <v>12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25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8" t="s">
        <v>162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153</v>
      </c>
      <c r="C8" s="18" t="s">
        <v>78</v>
      </c>
      <c r="D8" s="63" t="s">
        <v>272</v>
      </c>
      <c r="E8" s="12" t="str">
        <f t="shared" ref="E8:E33" ca="1" si="3">IF(ISBLANK($B8),"",IF(ISBLANK($G8),"未着手",IF($J8=0,"完了","作業中")))</f>
        <v>作業中</v>
      </c>
      <c r="F8" s="4">
        <v>43095</v>
      </c>
      <c r="G8" s="4">
        <v>43460</v>
      </c>
      <c r="H8" s="19">
        <v>3</v>
      </c>
      <c r="I8" s="19">
        <v>2</v>
      </c>
      <c r="J8" s="12">
        <f t="shared" ca="1" si="2"/>
        <v>1</v>
      </c>
      <c r="K8" s="22">
        <v>3</v>
      </c>
      <c r="L8" s="22">
        <v>3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</row>
    <row r="9" spans="1:23">
      <c r="A9" s="16">
        <v>5</v>
      </c>
      <c r="B9" s="17" t="s">
        <v>154</v>
      </c>
      <c r="C9" s="18" t="s">
        <v>78</v>
      </c>
      <c r="D9" s="63" t="s">
        <v>50</v>
      </c>
      <c r="E9" s="12" t="str">
        <f t="shared" ca="1" si="3"/>
        <v>作業中</v>
      </c>
      <c r="F9" s="4">
        <v>43095</v>
      </c>
      <c r="G9" s="4">
        <v>43460</v>
      </c>
      <c r="H9" s="19">
        <v>3</v>
      </c>
      <c r="I9" s="19">
        <v>2</v>
      </c>
      <c r="J9" s="12">
        <f t="shared" ca="1" si="2"/>
        <v>1</v>
      </c>
      <c r="K9" s="22">
        <v>3</v>
      </c>
      <c r="L9" s="22">
        <v>3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</row>
    <row r="10" spans="1:23">
      <c r="A10" s="16">
        <v>6</v>
      </c>
      <c r="B10" s="17" t="s">
        <v>155</v>
      </c>
      <c r="C10" s="18" t="s">
        <v>78</v>
      </c>
      <c r="D10" s="63" t="s">
        <v>50</v>
      </c>
      <c r="E10" s="12" t="str">
        <f t="shared" ca="1" si="3"/>
        <v>作業中</v>
      </c>
      <c r="F10" s="4">
        <v>43096</v>
      </c>
      <c r="G10" s="4">
        <v>43461</v>
      </c>
      <c r="H10" s="19">
        <v>3</v>
      </c>
      <c r="I10" s="19">
        <v>2</v>
      </c>
      <c r="J10" s="12">
        <f t="shared" ca="1" si="2"/>
        <v>1</v>
      </c>
      <c r="K10" s="22">
        <v>3</v>
      </c>
      <c r="L10" s="22">
        <v>3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</row>
    <row r="11" spans="1:23">
      <c r="A11" s="16">
        <v>7</v>
      </c>
      <c r="B11" s="17" t="s">
        <v>102</v>
      </c>
      <c r="C11" s="18" t="s">
        <v>78</v>
      </c>
      <c r="D11" s="18" t="s">
        <v>50</v>
      </c>
      <c r="E11" s="12" t="str">
        <f t="shared" ca="1" si="3"/>
        <v>作業中</v>
      </c>
      <c r="F11" s="4">
        <v>43096</v>
      </c>
      <c r="G11" s="4">
        <v>43461</v>
      </c>
      <c r="H11" s="19">
        <v>1</v>
      </c>
      <c r="I11" s="19">
        <v>0.5</v>
      </c>
      <c r="J11" s="12">
        <f t="shared" ca="1" si="2"/>
        <v>0.5</v>
      </c>
      <c r="K11" s="22">
        <v>1</v>
      </c>
      <c r="L11" s="22">
        <v>1</v>
      </c>
      <c r="M11" s="22">
        <v>0.5</v>
      </c>
      <c r="N11" s="22">
        <v>0.5</v>
      </c>
      <c r="O11" s="22">
        <v>0.5</v>
      </c>
      <c r="P11" s="22">
        <v>0.5</v>
      </c>
      <c r="Q11" s="22">
        <v>0.5</v>
      </c>
      <c r="R11" s="22">
        <v>0.5</v>
      </c>
    </row>
    <row r="12" spans="1:23">
      <c r="A12" s="16">
        <v>8</v>
      </c>
      <c r="B12" s="17" t="s">
        <v>103</v>
      </c>
      <c r="C12" s="18" t="s">
        <v>78</v>
      </c>
      <c r="D12" s="18" t="s">
        <v>50</v>
      </c>
      <c r="E12" s="12" t="str">
        <f t="shared" ca="1" si="3"/>
        <v>作業中</v>
      </c>
      <c r="F12" s="4">
        <v>43097</v>
      </c>
      <c r="G12" s="4">
        <v>43103</v>
      </c>
      <c r="H12" s="19">
        <v>3</v>
      </c>
      <c r="I12" s="19">
        <v>1.5</v>
      </c>
      <c r="J12" s="12">
        <f t="shared" ca="1" si="2"/>
        <v>1.5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1.5</v>
      </c>
      <c r="Q12" s="22">
        <v>1.5</v>
      </c>
      <c r="R12" s="22">
        <v>1.5</v>
      </c>
    </row>
    <row r="13" spans="1:23">
      <c r="A13" s="16">
        <v>9</v>
      </c>
      <c r="B13" s="89" t="s">
        <v>163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105</v>
      </c>
      <c r="C14" s="18" t="s">
        <v>78</v>
      </c>
      <c r="D14" s="63" t="s">
        <v>223</v>
      </c>
      <c r="E14" s="12" t="str">
        <f t="shared" ca="1" si="3"/>
        <v>完了</v>
      </c>
      <c r="F14" s="4">
        <v>43094</v>
      </c>
      <c r="G14" s="4">
        <v>43103</v>
      </c>
      <c r="H14" s="19">
        <v>2</v>
      </c>
      <c r="I14" s="19">
        <v>1</v>
      </c>
      <c r="J14" s="12">
        <f t="shared" ca="1" si="2"/>
        <v>0</v>
      </c>
      <c r="K14" s="22">
        <v>2</v>
      </c>
      <c r="L14" s="22">
        <v>2</v>
      </c>
      <c r="M14" s="22">
        <v>2</v>
      </c>
      <c r="N14" s="22">
        <v>2</v>
      </c>
      <c r="O14" s="22">
        <v>2</v>
      </c>
      <c r="P14" s="22">
        <v>1</v>
      </c>
      <c r="Q14" s="22">
        <v>1</v>
      </c>
      <c r="R14" s="22">
        <v>0</v>
      </c>
    </row>
    <row r="15" spans="1:23">
      <c r="A15" s="16">
        <v>11</v>
      </c>
      <c r="B15" s="17" t="s">
        <v>106</v>
      </c>
      <c r="C15" s="18" t="s">
        <v>78</v>
      </c>
      <c r="D15" s="18" t="s">
        <v>50</v>
      </c>
      <c r="E15" s="12" t="str">
        <f t="shared" ca="1" si="3"/>
        <v>作業中</v>
      </c>
      <c r="F15" s="4">
        <v>42736</v>
      </c>
      <c r="G15" s="4">
        <v>43103</v>
      </c>
      <c r="H15" s="19">
        <v>2</v>
      </c>
      <c r="I15" s="19">
        <v>1</v>
      </c>
      <c r="J15" s="12">
        <f t="shared" ref="J15:J18" ca="1" si="4">IF(ISBLANK(K15)=FALSE,OFFSET(J15,0,COUNTA(K15:R15)),"")</f>
        <v>1</v>
      </c>
      <c r="K15" s="22">
        <v>2</v>
      </c>
      <c r="L15" s="22">
        <v>2</v>
      </c>
      <c r="M15" s="22">
        <v>2</v>
      </c>
      <c r="N15" s="22">
        <v>2</v>
      </c>
      <c r="O15" s="22">
        <v>2</v>
      </c>
      <c r="P15" s="22">
        <v>1</v>
      </c>
      <c r="Q15" s="22">
        <v>1</v>
      </c>
      <c r="R15" s="22">
        <v>1</v>
      </c>
    </row>
    <row r="16" spans="1:23">
      <c r="A16" s="16">
        <v>12</v>
      </c>
      <c r="B16" s="17" t="s">
        <v>107</v>
      </c>
      <c r="C16" s="18" t="s">
        <v>78</v>
      </c>
      <c r="D16" s="18" t="s">
        <v>271</v>
      </c>
      <c r="E16" s="12" t="str">
        <f t="shared" ca="1" si="3"/>
        <v>作業中</v>
      </c>
      <c r="F16" s="4">
        <v>42736</v>
      </c>
      <c r="G16" s="4">
        <v>43103</v>
      </c>
      <c r="H16" s="19">
        <v>2</v>
      </c>
      <c r="I16" s="19">
        <v>1</v>
      </c>
      <c r="J16" s="12">
        <f t="shared" ca="1" si="4"/>
        <v>1</v>
      </c>
      <c r="K16" s="22">
        <v>2</v>
      </c>
      <c r="L16" s="22">
        <v>2</v>
      </c>
      <c r="M16" s="22">
        <v>2</v>
      </c>
      <c r="N16" s="22">
        <v>2</v>
      </c>
      <c r="O16" s="22">
        <v>2</v>
      </c>
      <c r="P16" s="22">
        <v>1</v>
      </c>
      <c r="Q16" s="22">
        <v>1</v>
      </c>
      <c r="R16" s="22">
        <v>1</v>
      </c>
    </row>
    <row r="17" spans="1:18">
      <c r="A17" s="16">
        <v>13</v>
      </c>
      <c r="B17" s="17" t="s">
        <v>108</v>
      </c>
      <c r="C17" s="18" t="s">
        <v>78</v>
      </c>
      <c r="D17" s="18" t="s">
        <v>50</v>
      </c>
      <c r="E17" s="12" t="str">
        <f t="shared" ca="1" si="3"/>
        <v>作業中</v>
      </c>
      <c r="F17" s="4">
        <v>42737</v>
      </c>
      <c r="G17" s="4">
        <v>43103</v>
      </c>
      <c r="H17" s="19">
        <v>2</v>
      </c>
      <c r="I17" s="19">
        <v>1</v>
      </c>
      <c r="J17" s="12">
        <f t="shared" ca="1" si="4"/>
        <v>1</v>
      </c>
      <c r="K17" s="22">
        <v>2</v>
      </c>
      <c r="L17" s="22">
        <v>2</v>
      </c>
      <c r="M17" s="22">
        <v>2</v>
      </c>
      <c r="N17" s="22">
        <v>2</v>
      </c>
      <c r="O17" s="22">
        <v>2</v>
      </c>
      <c r="P17" s="22">
        <v>1</v>
      </c>
      <c r="Q17" s="22">
        <v>1</v>
      </c>
      <c r="R17" s="22">
        <v>1</v>
      </c>
    </row>
    <row r="18" spans="1:18">
      <c r="A18" s="16">
        <v>14</v>
      </c>
      <c r="B18" s="17" t="s">
        <v>109</v>
      </c>
      <c r="C18" s="18" t="s">
        <v>78</v>
      </c>
      <c r="D18" s="18" t="s">
        <v>50</v>
      </c>
      <c r="E18" s="12" t="str">
        <f t="shared" ca="1" si="3"/>
        <v>作業中</v>
      </c>
      <c r="F18" s="4">
        <v>42737</v>
      </c>
      <c r="G18" s="4">
        <v>43103</v>
      </c>
      <c r="H18" s="19">
        <v>2</v>
      </c>
      <c r="I18" s="19">
        <v>1</v>
      </c>
      <c r="J18" s="12">
        <f t="shared" ca="1" si="4"/>
        <v>1</v>
      </c>
      <c r="K18" s="22">
        <v>2</v>
      </c>
      <c r="L18" s="22">
        <v>2</v>
      </c>
      <c r="M18" s="22">
        <v>2</v>
      </c>
      <c r="N18" s="22">
        <v>2</v>
      </c>
      <c r="O18" s="22">
        <v>2</v>
      </c>
      <c r="P18" s="22">
        <v>1</v>
      </c>
      <c r="Q18" s="22">
        <v>1</v>
      </c>
      <c r="R18" s="22">
        <v>1</v>
      </c>
    </row>
    <row r="19" spans="1:18">
      <c r="A19" s="16">
        <v>15</v>
      </c>
      <c r="B19" s="57" t="s">
        <v>132</v>
      </c>
      <c r="C19" s="64"/>
      <c r="D19" s="64"/>
      <c r="E19" s="59"/>
      <c r="F19" s="79"/>
      <c r="G19" s="79"/>
      <c r="H19" s="80"/>
      <c r="I19" s="80"/>
      <c r="J19" s="59" t="str">
        <f t="shared" ca="1" si="2"/>
        <v/>
      </c>
      <c r="K19" s="81"/>
      <c r="L19" s="81"/>
      <c r="M19" s="81"/>
      <c r="N19" s="81"/>
      <c r="O19" s="81"/>
      <c r="P19" s="81"/>
      <c r="Q19" s="81"/>
      <c r="R19" s="81"/>
    </row>
    <row r="20" spans="1:18">
      <c r="A20" s="16">
        <v>16</v>
      </c>
      <c r="B20" s="90" t="s">
        <v>159</v>
      </c>
      <c r="C20" s="87"/>
      <c r="D20" s="87"/>
      <c r="E20" s="12"/>
      <c r="F20" s="93"/>
      <c r="G20" s="93"/>
      <c r="H20" s="94"/>
      <c r="I20" s="94"/>
      <c r="J20" s="12" t="str">
        <f t="shared" ca="1" si="2"/>
        <v/>
      </c>
      <c r="K20" s="82"/>
      <c r="L20" s="82"/>
      <c r="M20" s="82"/>
      <c r="N20" s="82"/>
      <c r="O20" s="82"/>
      <c r="P20" s="82"/>
      <c r="Q20" s="82"/>
      <c r="R20" s="82"/>
    </row>
    <row r="21" spans="1:18">
      <c r="A21" s="16">
        <v>17</v>
      </c>
      <c r="B21" s="17" t="s">
        <v>182</v>
      </c>
      <c r="C21" s="18" t="s">
        <v>61</v>
      </c>
      <c r="D21" s="18" t="s">
        <v>81</v>
      </c>
      <c r="E21" s="12" t="str">
        <f t="shared" ca="1" si="3"/>
        <v>完了</v>
      </c>
      <c r="F21" s="4">
        <v>43095</v>
      </c>
      <c r="G21" s="4">
        <v>43460</v>
      </c>
      <c r="H21" s="19">
        <v>1</v>
      </c>
      <c r="I21" s="19">
        <v>1</v>
      </c>
      <c r="J21" s="12">
        <f t="shared" ca="1" si="2"/>
        <v>0</v>
      </c>
      <c r="K21" s="22">
        <v>1</v>
      </c>
      <c r="L21" s="22">
        <v>1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183</v>
      </c>
      <c r="C22" s="18" t="s">
        <v>61</v>
      </c>
      <c r="D22" s="18" t="s">
        <v>81</v>
      </c>
      <c r="E22" s="12" t="str">
        <f t="shared" ca="1" si="3"/>
        <v>完了</v>
      </c>
      <c r="F22" s="4">
        <v>43095</v>
      </c>
      <c r="G22" s="4">
        <v>43460</v>
      </c>
      <c r="H22" s="19">
        <v>2</v>
      </c>
      <c r="I22" s="19">
        <v>2</v>
      </c>
      <c r="J22" s="12">
        <f t="shared" ca="1" si="2"/>
        <v>0</v>
      </c>
      <c r="K22" s="22">
        <v>2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2">
        <v>0</v>
      </c>
    </row>
    <row r="23" spans="1:18">
      <c r="A23" s="16">
        <v>19</v>
      </c>
      <c r="B23" s="89" t="s">
        <v>214</v>
      </c>
      <c r="C23" s="18"/>
      <c r="D23" s="18"/>
      <c r="E23" s="12"/>
      <c r="F23" s="4"/>
      <c r="G23" s="4"/>
      <c r="H23" s="19"/>
      <c r="I23" s="19"/>
      <c r="J23" s="12" t="str">
        <f t="shared" ca="1" si="2"/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201</v>
      </c>
      <c r="C24" s="18" t="s">
        <v>200</v>
      </c>
      <c r="D24" s="18" t="s">
        <v>192</v>
      </c>
      <c r="E24" s="12" t="str">
        <f t="shared" ca="1" si="3"/>
        <v>完了</v>
      </c>
      <c r="F24" s="4">
        <v>43094</v>
      </c>
      <c r="G24" s="4">
        <v>43459</v>
      </c>
      <c r="H24" s="19">
        <v>1</v>
      </c>
      <c r="I24" s="19">
        <v>1</v>
      </c>
      <c r="J24" s="12">
        <f t="shared" ca="1" si="2"/>
        <v>0</v>
      </c>
      <c r="K24" s="22">
        <v>1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</row>
    <row r="25" spans="1:18">
      <c r="A25" s="16">
        <v>21</v>
      </c>
      <c r="B25" s="17" t="s">
        <v>202</v>
      </c>
      <c r="C25" s="18" t="s">
        <v>200</v>
      </c>
      <c r="D25" s="18" t="s">
        <v>77</v>
      </c>
      <c r="E25" s="12" t="str">
        <f t="shared" ca="1" si="3"/>
        <v>完了</v>
      </c>
      <c r="F25" s="4">
        <v>43094</v>
      </c>
      <c r="G25" s="4">
        <v>43459</v>
      </c>
      <c r="H25" s="19">
        <v>1</v>
      </c>
      <c r="I25" s="19">
        <v>1</v>
      </c>
      <c r="J25" s="12">
        <f t="shared" ca="1" si="2"/>
        <v>0</v>
      </c>
      <c r="K25" s="22">
        <v>1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</row>
    <row r="26" spans="1:18">
      <c r="A26" s="16">
        <v>22</v>
      </c>
      <c r="B26" s="17" t="s">
        <v>203</v>
      </c>
      <c r="C26" s="18" t="s">
        <v>200</v>
      </c>
      <c r="D26" s="18" t="s">
        <v>192</v>
      </c>
      <c r="E26" s="12" t="str">
        <f t="shared" ca="1" si="3"/>
        <v>完了</v>
      </c>
      <c r="F26" s="4">
        <v>43094</v>
      </c>
      <c r="G26" s="4">
        <v>43459</v>
      </c>
      <c r="H26" s="19">
        <v>1</v>
      </c>
      <c r="I26" s="19">
        <v>1</v>
      </c>
      <c r="J26" s="12">
        <f t="shared" ref="J26:J42" ca="1" si="5">IF(ISBLANK(K26)=FALSE,OFFSET(J26,0,COUNTA(K26:R26)),"")</f>
        <v>0</v>
      </c>
      <c r="K26" s="22">
        <v>1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</row>
    <row r="27" spans="1:18">
      <c r="A27" s="16">
        <v>23</v>
      </c>
      <c r="B27" s="17" t="s">
        <v>204</v>
      </c>
      <c r="C27" s="18" t="s">
        <v>200</v>
      </c>
      <c r="D27" s="18" t="s">
        <v>77</v>
      </c>
      <c r="E27" s="12" t="str">
        <f t="shared" ca="1" si="3"/>
        <v>完了</v>
      </c>
      <c r="F27" s="4">
        <v>43094</v>
      </c>
      <c r="G27" s="4">
        <v>43459</v>
      </c>
      <c r="H27" s="19">
        <v>1</v>
      </c>
      <c r="I27" s="19">
        <v>1</v>
      </c>
      <c r="J27" s="12">
        <f t="shared" ca="1" si="5"/>
        <v>0</v>
      </c>
      <c r="K27" s="22">
        <v>1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</row>
    <row r="28" spans="1:18">
      <c r="A28" s="16">
        <v>24</v>
      </c>
      <c r="B28" s="17" t="s">
        <v>205</v>
      </c>
      <c r="C28" s="18" t="s">
        <v>200</v>
      </c>
      <c r="D28" s="18" t="s">
        <v>192</v>
      </c>
      <c r="E28" s="12" t="str">
        <f t="shared" ca="1" si="3"/>
        <v>完了</v>
      </c>
      <c r="F28" s="4">
        <v>43094</v>
      </c>
      <c r="G28" s="4">
        <v>43459</v>
      </c>
      <c r="H28" s="19">
        <v>1</v>
      </c>
      <c r="I28" s="19">
        <v>1</v>
      </c>
      <c r="J28" s="12">
        <f t="shared" ca="1" si="5"/>
        <v>0</v>
      </c>
      <c r="K28" s="22">
        <v>1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</row>
    <row r="29" spans="1:18">
      <c r="A29" s="16">
        <v>25</v>
      </c>
      <c r="B29" s="17" t="s">
        <v>206</v>
      </c>
      <c r="C29" s="18" t="s">
        <v>200</v>
      </c>
      <c r="D29" s="18" t="s">
        <v>77</v>
      </c>
      <c r="E29" s="12" t="str">
        <f t="shared" ca="1" si="3"/>
        <v>完了</v>
      </c>
      <c r="F29" s="4">
        <v>43094</v>
      </c>
      <c r="G29" s="4">
        <v>43459</v>
      </c>
      <c r="H29" s="19">
        <v>1</v>
      </c>
      <c r="I29" s="19">
        <v>1</v>
      </c>
      <c r="J29" s="12">
        <f t="shared" ca="1" si="5"/>
        <v>0</v>
      </c>
      <c r="K29" s="22">
        <v>1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</row>
    <row r="30" spans="1:18">
      <c r="A30" s="16">
        <v>26</v>
      </c>
      <c r="B30" s="17" t="s">
        <v>207</v>
      </c>
      <c r="C30" s="18" t="s">
        <v>200</v>
      </c>
      <c r="D30" s="18" t="s">
        <v>192</v>
      </c>
      <c r="E30" s="12" t="str">
        <f t="shared" ca="1" si="3"/>
        <v>完了</v>
      </c>
      <c r="F30" s="4">
        <v>43095</v>
      </c>
      <c r="G30" s="4">
        <v>43460</v>
      </c>
      <c r="H30" s="19">
        <v>2</v>
      </c>
      <c r="I30" s="19">
        <v>2</v>
      </c>
      <c r="J30" s="12">
        <f t="shared" ca="1" si="5"/>
        <v>0</v>
      </c>
      <c r="K30" s="22">
        <v>2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</row>
    <row r="31" spans="1:18">
      <c r="A31" s="16">
        <v>27</v>
      </c>
      <c r="B31" s="17" t="s">
        <v>208</v>
      </c>
      <c r="C31" s="18" t="s">
        <v>200</v>
      </c>
      <c r="D31" s="18" t="s">
        <v>77</v>
      </c>
      <c r="E31" s="12" t="str">
        <f t="shared" ca="1" si="3"/>
        <v>完了</v>
      </c>
      <c r="F31" s="4">
        <v>43095</v>
      </c>
      <c r="G31" s="4">
        <v>43460</v>
      </c>
      <c r="H31" s="19">
        <v>4</v>
      </c>
      <c r="I31" s="19">
        <v>4</v>
      </c>
      <c r="J31" s="12">
        <f t="shared" ca="1" si="5"/>
        <v>0</v>
      </c>
      <c r="K31" s="22">
        <v>4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</row>
    <row r="32" spans="1:18">
      <c r="A32" s="16">
        <v>28</v>
      </c>
      <c r="B32" s="17" t="s">
        <v>209</v>
      </c>
      <c r="C32" s="18" t="s">
        <v>200</v>
      </c>
      <c r="D32" s="18" t="s">
        <v>192</v>
      </c>
      <c r="E32" s="12" t="str">
        <f t="shared" ca="1" si="3"/>
        <v>完了</v>
      </c>
      <c r="F32" s="4">
        <v>43096</v>
      </c>
      <c r="G32" s="4">
        <v>43461</v>
      </c>
      <c r="H32" s="19">
        <v>4</v>
      </c>
      <c r="I32" s="19">
        <v>4</v>
      </c>
      <c r="J32" s="12">
        <f t="shared" ca="1" si="5"/>
        <v>0</v>
      </c>
      <c r="K32" s="22">
        <v>4</v>
      </c>
      <c r="L32" s="22">
        <v>4</v>
      </c>
      <c r="M32" s="22">
        <v>4</v>
      </c>
      <c r="N32" s="22">
        <v>4</v>
      </c>
      <c r="O32" s="22">
        <v>4</v>
      </c>
      <c r="P32" s="22">
        <v>4</v>
      </c>
      <c r="Q32" s="22">
        <v>4</v>
      </c>
      <c r="R32" s="22">
        <v>0</v>
      </c>
    </row>
    <row r="33" spans="1:25">
      <c r="A33" s="16">
        <v>29</v>
      </c>
      <c r="B33" s="17" t="s">
        <v>210</v>
      </c>
      <c r="C33" s="18" t="s">
        <v>200</v>
      </c>
      <c r="D33" s="18" t="s">
        <v>77</v>
      </c>
      <c r="E33" s="12" t="str">
        <f t="shared" ca="1" si="3"/>
        <v>作業中</v>
      </c>
      <c r="F33" s="4">
        <v>43096</v>
      </c>
      <c r="G33" s="4">
        <v>43461</v>
      </c>
      <c r="H33" s="19">
        <v>3</v>
      </c>
      <c r="I33" s="19"/>
      <c r="J33" s="12">
        <f t="shared" ca="1" si="5"/>
        <v>3</v>
      </c>
      <c r="K33" s="22">
        <v>3</v>
      </c>
      <c r="L33" s="22">
        <v>3</v>
      </c>
      <c r="M33" s="22">
        <v>3</v>
      </c>
      <c r="N33" s="22">
        <v>3</v>
      </c>
      <c r="O33" s="22">
        <v>3</v>
      </c>
      <c r="P33" s="22">
        <v>3</v>
      </c>
      <c r="Q33" s="22">
        <v>3</v>
      </c>
      <c r="R33" s="22">
        <v>3</v>
      </c>
    </row>
    <row r="34" spans="1:25">
      <c r="A34" s="16">
        <v>30</v>
      </c>
      <c r="B34" s="17"/>
      <c r="C34" s="18"/>
      <c r="D34" s="18"/>
      <c r="E34" s="12" t="str">
        <f t="shared" ref="E34:E61" si="6">IF(ISBLANK($B34),"",IF(ISBLANK($G34),"未着手",IF($J34=0,"完了","作業中")))</f>
        <v/>
      </c>
      <c r="F34" s="4"/>
      <c r="G34" s="4"/>
      <c r="H34" s="19"/>
      <c r="I34" s="19"/>
      <c r="J34" s="12" t="str">
        <f t="shared" ca="1" si="5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9" t="s">
        <v>238</v>
      </c>
      <c r="C35" s="18"/>
      <c r="D35" s="18"/>
      <c r="E35" s="12"/>
      <c r="F35" s="4"/>
      <c r="G35" s="4"/>
      <c r="H35" s="19"/>
      <c r="I35" s="19"/>
      <c r="J35" s="12" t="str">
        <f t="shared" ca="1" si="5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248</v>
      </c>
      <c r="C36" s="18" t="s">
        <v>236</v>
      </c>
      <c r="D36" s="18" t="s">
        <v>50</v>
      </c>
      <c r="E36" s="12" t="str">
        <f t="shared" ca="1" si="6"/>
        <v>完了</v>
      </c>
      <c r="F36" s="4">
        <v>42740</v>
      </c>
      <c r="G36" s="4">
        <v>43105</v>
      </c>
      <c r="H36" s="19">
        <v>2</v>
      </c>
      <c r="I36" s="19">
        <v>1</v>
      </c>
      <c r="J36" s="12">
        <f t="shared" ca="1" si="5"/>
        <v>0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22">
        <v>2</v>
      </c>
      <c r="Q36" s="22">
        <v>1</v>
      </c>
      <c r="R36" s="22">
        <v>0</v>
      </c>
    </row>
    <row r="37" spans="1:25">
      <c r="A37" s="16">
        <v>33</v>
      </c>
      <c r="B37" s="17" t="s">
        <v>243</v>
      </c>
      <c r="C37" s="18" t="s">
        <v>236</v>
      </c>
      <c r="D37" s="18" t="s">
        <v>271</v>
      </c>
      <c r="E37" s="12" t="str">
        <f t="shared" ca="1" si="6"/>
        <v>完了</v>
      </c>
      <c r="F37" s="4">
        <v>42740</v>
      </c>
      <c r="G37" s="4">
        <v>43105</v>
      </c>
      <c r="H37" s="19">
        <v>2</v>
      </c>
      <c r="I37" s="19">
        <v>1</v>
      </c>
      <c r="J37" s="12">
        <f t="shared" ca="1" si="5"/>
        <v>0</v>
      </c>
      <c r="K37" s="22">
        <v>2</v>
      </c>
      <c r="L37" s="22">
        <v>2</v>
      </c>
      <c r="M37" s="22">
        <v>2</v>
      </c>
      <c r="N37" s="22">
        <v>2</v>
      </c>
      <c r="O37" s="22">
        <v>2</v>
      </c>
      <c r="P37" s="22">
        <v>2</v>
      </c>
      <c r="Q37" s="22">
        <v>1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244</v>
      </c>
      <c r="C38" s="18" t="s">
        <v>236</v>
      </c>
      <c r="D38" s="18" t="s">
        <v>50</v>
      </c>
      <c r="E38" s="12" t="str">
        <f t="shared" ca="1" si="6"/>
        <v>完了</v>
      </c>
      <c r="F38" s="4">
        <v>42741</v>
      </c>
      <c r="G38" s="4">
        <v>43106</v>
      </c>
      <c r="H38" s="19">
        <v>2</v>
      </c>
      <c r="I38" s="19">
        <v>1</v>
      </c>
      <c r="J38" s="12">
        <f t="shared" ca="1" si="5"/>
        <v>0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0</v>
      </c>
      <c r="T38" s="11" t="s">
        <v>47</v>
      </c>
      <c r="U38" s="10">
        <f t="shared" ref="U38:U43" si="7">SUMIF($C$5:$C$61,T38,$H$5:$H$61)</f>
        <v>7</v>
      </c>
      <c r="V38" s="10">
        <f t="shared" ref="V38:V43" ca="1" si="8">SUMIF($C$5:$C$61,T38,$J$5:$J$61)</f>
        <v>0</v>
      </c>
      <c r="W38" s="10">
        <f t="shared" ref="W38:W43" si="9">SUMIF($C$5:$C$61,T38,$I$5:$I$61)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245</v>
      </c>
      <c r="C39" s="18" t="s">
        <v>236</v>
      </c>
      <c r="D39" s="18" t="s">
        <v>50</v>
      </c>
      <c r="E39" s="12" t="str">
        <f t="shared" ca="1" si="6"/>
        <v>完了</v>
      </c>
      <c r="F39" s="4">
        <v>42741</v>
      </c>
      <c r="G39" s="4">
        <v>43106</v>
      </c>
      <c r="H39" s="19">
        <v>2</v>
      </c>
      <c r="I39" s="19">
        <v>1</v>
      </c>
      <c r="J39" s="12">
        <f t="shared" ca="1" si="5"/>
        <v>0</v>
      </c>
      <c r="K39" s="22">
        <v>2</v>
      </c>
      <c r="L39" s="22">
        <v>2</v>
      </c>
      <c r="M39" s="22">
        <v>2</v>
      </c>
      <c r="N39" s="22">
        <v>2</v>
      </c>
      <c r="O39" s="22">
        <v>2</v>
      </c>
      <c r="P39" s="22">
        <v>2</v>
      </c>
      <c r="Q39" s="22">
        <v>2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3" si="10">IF(X39&gt;V39,0,V39-X39)</f>
        <v>0</v>
      </c>
    </row>
    <row r="40" spans="1:25">
      <c r="A40" s="16">
        <v>36</v>
      </c>
      <c r="B40" s="17" t="s">
        <v>246</v>
      </c>
      <c r="C40" s="18" t="s">
        <v>236</v>
      </c>
      <c r="D40" s="18" t="s">
        <v>237</v>
      </c>
      <c r="E40" s="12" t="str">
        <f t="shared" ca="1" si="6"/>
        <v>完了</v>
      </c>
      <c r="F40" s="4">
        <v>42742</v>
      </c>
      <c r="G40" s="4">
        <v>43107</v>
      </c>
      <c r="H40" s="19">
        <v>2</v>
      </c>
      <c r="I40" s="19">
        <v>1</v>
      </c>
      <c r="J40" s="12">
        <f t="shared" ca="1" si="5"/>
        <v>0</v>
      </c>
      <c r="K40" s="22">
        <v>2</v>
      </c>
      <c r="L40" s="22">
        <v>2</v>
      </c>
      <c r="M40" s="22">
        <v>2</v>
      </c>
      <c r="N40" s="22">
        <v>2</v>
      </c>
      <c r="O40" s="22">
        <v>2</v>
      </c>
      <c r="P40" s="22">
        <v>2</v>
      </c>
      <c r="Q40" s="22">
        <v>2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t="shared" ca="1" si="10"/>
        <v>0</v>
      </c>
    </row>
    <row r="41" spans="1:25">
      <c r="A41" s="16">
        <v>37</v>
      </c>
      <c r="B41" s="17" t="s">
        <v>247</v>
      </c>
      <c r="C41" s="18" t="s">
        <v>236</v>
      </c>
      <c r="D41" s="18" t="s">
        <v>237</v>
      </c>
      <c r="E41" s="12" t="str">
        <f t="shared" ca="1" si="6"/>
        <v>作業中</v>
      </c>
      <c r="F41" s="4">
        <v>42742</v>
      </c>
      <c r="G41" s="4">
        <v>43107</v>
      </c>
      <c r="H41" s="19">
        <v>2</v>
      </c>
      <c r="I41" s="19">
        <v>1</v>
      </c>
      <c r="J41" s="12">
        <f t="shared" ca="1" si="5"/>
        <v>1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>
        <v>2</v>
      </c>
      <c r="R41" s="22">
        <v>1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/>
      <c r="C42" s="18"/>
      <c r="D42" s="18"/>
      <c r="E42" s="12" t="str">
        <f t="shared" si="6"/>
        <v/>
      </c>
      <c r="F42" s="4"/>
      <c r="G42" s="4"/>
      <c r="H42" s="19"/>
      <c r="I42" s="19"/>
      <c r="J42" s="12" t="str">
        <f t="shared" ca="1" si="5"/>
        <v/>
      </c>
      <c r="K42" s="22"/>
      <c r="L42" s="22"/>
      <c r="M42" s="22"/>
      <c r="N42" s="22"/>
      <c r="O42" s="22"/>
      <c r="P42" s="22"/>
      <c r="Q42" s="22"/>
      <c r="R42" s="22"/>
      <c r="T42" s="11" t="s">
        <v>63</v>
      </c>
      <c r="U42" s="10">
        <f t="shared" si="7"/>
        <v>58</v>
      </c>
      <c r="V42" s="10">
        <f t="shared" ca="1" si="8"/>
        <v>3</v>
      </c>
      <c r="W42" s="10">
        <f t="shared" si="9"/>
        <v>49</v>
      </c>
      <c r="X42" s="14">
        <v>0</v>
      </c>
      <c r="Y42" s="15">
        <f t="shared" ca="1" si="10"/>
        <v>3</v>
      </c>
    </row>
    <row r="43" spans="1:25">
      <c r="A43" s="16">
        <v>39</v>
      </c>
      <c r="B43" s="17" t="s">
        <v>241</v>
      </c>
      <c r="C43" s="18" t="s">
        <v>236</v>
      </c>
      <c r="D43" s="18" t="s">
        <v>242</v>
      </c>
      <c r="E43" s="12" t="str">
        <f t="shared" ca="1" si="6"/>
        <v>完了</v>
      </c>
      <c r="F43" s="4">
        <v>42743</v>
      </c>
      <c r="G43" s="4">
        <v>43091</v>
      </c>
      <c r="H43" s="19">
        <v>2</v>
      </c>
      <c r="I43" s="19">
        <v>2</v>
      </c>
      <c r="J43" s="12">
        <f t="shared" ref="J43:J61" ca="1" si="11">IF(ISBLANK(K43)=FALSE,OFFSET(J43,0,COUNTA(K43:R43)),"")</f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T43" s="11" t="s">
        <v>78</v>
      </c>
      <c r="U43" s="10">
        <f t="shared" si="7"/>
        <v>37</v>
      </c>
      <c r="V43" s="10">
        <f t="shared" ca="1" si="8"/>
        <v>10</v>
      </c>
      <c r="W43" s="10">
        <f t="shared" si="9"/>
        <v>21</v>
      </c>
      <c r="X43" s="14">
        <v>0</v>
      </c>
      <c r="Y43" s="15">
        <f t="shared" ca="1" si="10"/>
        <v>10</v>
      </c>
    </row>
    <row r="44" spans="1:25">
      <c r="A44" s="16">
        <v>40</v>
      </c>
      <c r="B44" s="17"/>
      <c r="C44" s="18"/>
      <c r="D44" s="18"/>
      <c r="E44" s="12" t="str">
        <f t="shared" si="6"/>
        <v/>
      </c>
      <c r="F44" s="4"/>
      <c r="G44" s="4"/>
      <c r="H44" s="19"/>
      <c r="I44" s="19"/>
      <c r="J44" s="12" t="str">
        <f t="shared" ca="1" si="11"/>
        <v/>
      </c>
      <c r="K44" s="22"/>
      <c r="L44" s="22"/>
      <c r="M44" s="22"/>
      <c r="N44" s="22"/>
      <c r="O44" s="22"/>
      <c r="P44" s="22"/>
      <c r="Q44" s="22"/>
      <c r="R44" s="22"/>
    </row>
    <row r="45" spans="1:25">
      <c r="A45" s="16">
        <v>41</v>
      </c>
      <c r="B45" s="89" t="s">
        <v>273</v>
      </c>
      <c r="C45" s="18"/>
      <c r="D45" s="18"/>
      <c r="E45" s="12"/>
      <c r="F45" s="4"/>
      <c r="G45" s="4"/>
      <c r="H45" s="19"/>
      <c r="I45" s="19"/>
      <c r="J45" s="12" t="str">
        <f t="shared" ca="1" si="11"/>
        <v/>
      </c>
      <c r="K45" s="22"/>
      <c r="L45" s="22"/>
      <c r="M45" s="22"/>
      <c r="N45" s="22"/>
      <c r="O45" s="22"/>
      <c r="P45" s="22"/>
      <c r="Q45" s="22"/>
      <c r="R45" s="22"/>
    </row>
    <row r="46" spans="1:25">
      <c r="A46" s="16">
        <v>42</v>
      </c>
      <c r="B46" s="17" t="s">
        <v>249</v>
      </c>
      <c r="C46" s="18" t="s">
        <v>258</v>
      </c>
      <c r="D46" s="18" t="s">
        <v>259</v>
      </c>
      <c r="E46" s="12" t="str">
        <f t="shared" ca="1" si="6"/>
        <v>完了</v>
      </c>
      <c r="F46" s="4">
        <v>43097</v>
      </c>
      <c r="G46" s="4">
        <v>43462</v>
      </c>
      <c r="H46" s="19">
        <v>3</v>
      </c>
      <c r="I46" s="19">
        <v>3</v>
      </c>
      <c r="J46" s="12">
        <f t="shared" ca="1" si="11"/>
        <v>0</v>
      </c>
      <c r="K46" s="22">
        <v>3</v>
      </c>
      <c r="L46" s="22">
        <v>3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250</v>
      </c>
      <c r="C47" s="18" t="s">
        <v>258</v>
      </c>
      <c r="D47" s="18" t="s">
        <v>260</v>
      </c>
      <c r="E47" s="12" t="str">
        <f t="shared" ca="1" si="6"/>
        <v>完了</v>
      </c>
      <c r="F47" s="4">
        <v>43097</v>
      </c>
      <c r="G47" s="4">
        <v>43462</v>
      </c>
      <c r="H47" s="19">
        <v>3</v>
      </c>
      <c r="I47" s="19">
        <v>3</v>
      </c>
      <c r="J47" s="12">
        <f t="shared" ca="1" si="11"/>
        <v>0</v>
      </c>
      <c r="K47" s="22">
        <v>3</v>
      </c>
      <c r="L47" s="22">
        <v>3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 t="s">
        <v>251</v>
      </c>
      <c r="C48" s="18" t="s">
        <v>258</v>
      </c>
      <c r="D48" s="18" t="s">
        <v>259</v>
      </c>
      <c r="E48" s="12" t="str">
        <f t="shared" ca="1" si="6"/>
        <v>完了</v>
      </c>
      <c r="F48" s="4">
        <v>43097</v>
      </c>
      <c r="G48" s="4">
        <v>43462</v>
      </c>
      <c r="H48" s="19">
        <v>3</v>
      </c>
      <c r="I48" s="19">
        <v>3</v>
      </c>
      <c r="J48" s="12">
        <f t="shared" ca="1" si="11"/>
        <v>0</v>
      </c>
      <c r="K48" s="22">
        <v>3</v>
      </c>
      <c r="L48" s="22">
        <v>3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</row>
    <row r="49" spans="1:18">
      <c r="A49" s="16">
        <v>45</v>
      </c>
      <c r="B49" s="17" t="s">
        <v>252</v>
      </c>
      <c r="C49" s="18" t="s">
        <v>258</v>
      </c>
      <c r="D49" s="18" t="s">
        <v>260</v>
      </c>
      <c r="E49" s="12" t="str">
        <f t="shared" ca="1" si="6"/>
        <v>完了</v>
      </c>
      <c r="F49" s="4">
        <v>43098</v>
      </c>
      <c r="G49" s="4">
        <v>43463</v>
      </c>
      <c r="H49" s="19">
        <v>3</v>
      </c>
      <c r="I49" s="19">
        <v>2</v>
      </c>
      <c r="J49" s="12">
        <f t="shared" ca="1" si="11"/>
        <v>0</v>
      </c>
      <c r="K49" s="22">
        <v>3</v>
      </c>
      <c r="L49" s="22">
        <v>3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22">
        <v>0</v>
      </c>
    </row>
    <row r="50" spans="1:18">
      <c r="A50" s="16">
        <v>46</v>
      </c>
      <c r="B50" s="17" t="s">
        <v>253</v>
      </c>
      <c r="C50" s="18" t="s">
        <v>258</v>
      </c>
      <c r="D50" s="18" t="s">
        <v>259</v>
      </c>
      <c r="E50" s="12" t="str">
        <f t="shared" ca="1" si="6"/>
        <v>完了</v>
      </c>
      <c r="F50" s="4">
        <v>43098</v>
      </c>
      <c r="G50" s="4">
        <v>43463</v>
      </c>
      <c r="H50" s="19">
        <v>3</v>
      </c>
      <c r="I50" s="19">
        <v>2</v>
      </c>
      <c r="J50" s="12">
        <f t="shared" ca="1" si="11"/>
        <v>0</v>
      </c>
      <c r="K50" s="22">
        <v>3</v>
      </c>
      <c r="L50" s="22">
        <v>3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0</v>
      </c>
    </row>
    <row r="51" spans="1:18">
      <c r="A51" s="16">
        <v>47</v>
      </c>
      <c r="B51" s="17" t="s">
        <v>254</v>
      </c>
      <c r="C51" s="18" t="s">
        <v>258</v>
      </c>
      <c r="D51" s="18" t="s">
        <v>260</v>
      </c>
      <c r="E51" s="12" t="str">
        <f t="shared" ca="1" si="6"/>
        <v>完了</v>
      </c>
      <c r="F51" s="4">
        <v>43098</v>
      </c>
      <c r="G51" s="4">
        <v>43463</v>
      </c>
      <c r="H51" s="19">
        <v>3</v>
      </c>
      <c r="I51" s="19">
        <v>2</v>
      </c>
      <c r="J51" s="12">
        <f t="shared" ca="1" si="11"/>
        <v>0</v>
      </c>
      <c r="K51" s="22">
        <v>3</v>
      </c>
      <c r="L51" s="22">
        <v>3</v>
      </c>
      <c r="M51" s="22">
        <v>3</v>
      </c>
      <c r="N51" s="22">
        <v>1</v>
      </c>
      <c r="O51" s="22">
        <v>1</v>
      </c>
      <c r="P51" s="22">
        <v>1</v>
      </c>
      <c r="Q51" s="22">
        <v>1</v>
      </c>
      <c r="R51" s="22">
        <v>0</v>
      </c>
    </row>
    <row r="52" spans="1:18">
      <c r="A52" s="16">
        <v>48</v>
      </c>
      <c r="B52" s="17" t="s">
        <v>255</v>
      </c>
      <c r="C52" s="18" t="s">
        <v>258</v>
      </c>
      <c r="D52" s="18" t="s">
        <v>259</v>
      </c>
      <c r="E52" s="12" t="str">
        <f t="shared" ca="1" si="6"/>
        <v>完了</v>
      </c>
      <c r="F52" s="4">
        <v>43099</v>
      </c>
      <c r="G52" s="4">
        <v>43464</v>
      </c>
      <c r="H52" s="19">
        <v>3</v>
      </c>
      <c r="I52" s="19">
        <v>2</v>
      </c>
      <c r="J52" s="12">
        <f t="shared" ca="1" si="11"/>
        <v>0</v>
      </c>
      <c r="K52" s="22">
        <v>3</v>
      </c>
      <c r="L52" s="22">
        <v>3</v>
      </c>
      <c r="M52" s="22">
        <v>3</v>
      </c>
      <c r="N52" s="22">
        <v>1</v>
      </c>
      <c r="O52" s="22">
        <v>1</v>
      </c>
      <c r="P52" s="22">
        <v>1</v>
      </c>
      <c r="Q52" s="22">
        <v>1</v>
      </c>
      <c r="R52" s="22">
        <v>0</v>
      </c>
    </row>
    <row r="53" spans="1:18">
      <c r="A53" s="16">
        <v>49</v>
      </c>
      <c r="B53" s="17" t="s">
        <v>256</v>
      </c>
      <c r="C53" s="18" t="s">
        <v>258</v>
      </c>
      <c r="D53" s="18" t="s">
        <v>260</v>
      </c>
      <c r="E53" s="12" t="str">
        <f t="shared" ca="1" si="6"/>
        <v>完了</v>
      </c>
      <c r="F53" s="4">
        <v>43099</v>
      </c>
      <c r="G53" s="4">
        <v>43464</v>
      </c>
      <c r="H53" s="19">
        <v>3</v>
      </c>
      <c r="I53" s="19">
        <v>2</v>
      </c>
      <c r="J53" s="12">
        <f t="shared" ca="1" si="11"/>
        <v>0</v>
      </c>
      <c r="K53" s="22">
        <v>3</v>
      </c>
      <c r="L53" s="22">
        <v>3</v>
      </c>
      <c r="M53" s="22">
        <v>3</v>
      </c>
      <c r="N53" s="22">
        <v>1</v>
      </c>
      <c r="O53" s="22">
        <v>1</v>
      </c>
      <c r="P53" s="22">
        <v>1</v>
      </c>
      <c r="Q53" s="22">
        <v>1</v>
      </c>
      <c r="R53" s="22">
        <v>0</v>
      </c>
    </row>
    <row r="54" spans="1:18">
      <c r="A54" s="16">
        <v>50</v>
      </c>
      <c r="B54" s="17" t="s">
        <v>257</v>
      </c>
      <c r="C54" s="18" t="s">
        <v>258</v>
      </c>
      <c r="D54" s="18" t="s">
        <v>259</v>
      </c>
      <c r="E54" s="12" t="str">
        <f t="shared" ca="1" si="6"/>
        <v>完了</v>
      </c>
      <c r="F54" s="4">
        <v>43099</v>
      </c>
      <c r="G54" s="4">
        <v>43464</v>
      </c>
      <c r="H54" s="19">
        <v>3</v>
      </c>
      <c r="I54" s="19">
        <v>2</v>
      </c>
      <c r="J54" s="12">
        <f t="shared" ca="1" si="11"/>
        <v>0</v>
      </c>
      <c r="K54" s="22">
        <v>3</v>
      </c>
      <c r="L54" s="22">
        <v>3</v>
      </c>
      <c r="M54" s="22">
        <v>3</v>
      </c>
      <c r="N54" s="22">
        <v>1</v>
      </c>
      <c r="O54" s="22">
        <v>1</v>
      </c>
      <c r="P54" s="22">
        <v>1</v>
      </c>
      <c r="Q54" s="22">
        <v>1</v>
      </c>
      <c r="R54" s="22">
        <v>0</v>
      </c>
    </row>
    <row r="55" spans="1:18">
      <c r="A55" s="16">
        <v>51</v>
      </c>
      <c r="B55" s="17" t="s">
        <v>261</v>
      </c>
      <c r="C55" s="18" t="s">
        <v>258</v>
      </c>
      <c r="D55" s="18" t="s">
        <v>48</v>
      </c>
      <c r="E55" s="12" t="str">
        <f t="shared" ca="1" si="6"/>
        <v>完了</v>
      </c>
      <c r="F55" s="4">
        <v>43104</v>
      </c>
      <c r="G55" s="4">
        <v>43104</v>
      </c>
      <c r="H55" s="19">
        <v>3</v>
      </c>
      <c r="I55" s="19">
        <v>3</v>
      </c>
      <c r="J55" s="12">
        <f t="shared" ca="1" si="11"/>
        <v>0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0</v>
      </c>
      <c r="Q55" s="22">
        <v>0</v>
      </c>
      <c r="R55" s="22">
        <v>0</v>
      </c>
    </row>
    <row r="56" spans="1:18">
      <c r="A56" s="16">
        <v>52</v>
      </c>
      <c r="B56" s="17" t="s">
        <v>262</v>
      </c>
      <c r="C56" s="18" t="s">
        <v>258</v>
      </c>
      <c r="D56" s="18" t="s">
        <v>48</v>
      </c>
      <c r="E56" s="12" t="str">
        <f t="shared" ca="1" si="6"/>
        <v>完了</v>
      </c>
      <c r="F56" s="4">
        <v>43104</v>
      </c>
      <c r="G56" s="4">
        <v>43104</v>
      </c>
      <c r="H56" s="19">
        <v>3</v>
      </c>
      <c r="I56" s="19">
        <v>3</v>
      </c>
      <c r="J56" s="12">
        <f t="shared" ca="1" si="11"/>
        <v>0</v>
      </c>
      <c r="K56" s="22">
        <v>3</v>
      </c>
      <c r="L56" s="22">
        <v>3</v>
      </c>
      <c r="M56" s="22">
        <v>3</v>
      </c>
      <c r="N56" s="22">
        <v>3</v>
      </c>
      <c r="O56" s="22">
        <v>3</v>
      </c>
      <c r="P56" s="22">
        <v>0</v>
      </c>
      <c r="Q56" s="22">
        <v>0</v>
      </c>
      <c r="R56" s="22">
        <v>0</v>
      </c>
    </row>
    <row r="57" spans="1:18">
      <c r="A57" s="16">
        <v>53</v>
      </c>
      <c r="B57" s="17" t="s">
        <v>270</v>
      </c>
      <c r="C57" s="18" t="s">
        <v>258</v>
      </c>
      <c r="D57" s="18" t="s">
        <v>269</v>
      </c>
      <c r="E57" s="12" t="str">
        <f t="shared" ca="1" si="6"/>
        <v>完了</v>
      </c>
      <c r="F57" s="4">
        <v>43095</v>
      </c>
      <c r="G57" s="4">
        <v>43460</v>
      </c>
      <c r="H57" s="19">
        <v>6</v>
      </c>
      <c r="I57" s="19">
        <v>6</v>
      </c>
      <c r="J57" s="12">
        <f t="shared" ca="1" si="11"/>
        <v>0</v>
      </c>
      <c r="K57" s="22">
        <v>6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</row>
    <row r="58" spans="1:18">
      <c r="A58" s="16">
        <v>54</v>
      </c>
      <c r="B58" s="17"/>
      <c r="C58" s="18"/>
      <c r="D58" s="18"/>
      <c r="E58" s="12" t="str">
        <f t="shared" si="6"/>
        <v/>
      </c>
      <c r="F58" s="4"/>
      <c r="G58" s="4"/>
      <c r="H58" s="19"/>
      <c r="I58" s="19"/>
      <c r="J58" s="12" t="str">
        <f t="shared" ca="1" si="11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17" t="s">
        <v>282</v>
      </c>
      <c r="C59" s="18" t="s">
        <v>283</v>
      </c>
      <c r="D59" s="18" t="s">
        <v>67</v>
      </c>
      <c r="E59" s="12" t="str">
        <f t="shared" ca="1" si="6"/>
        <v>完了</v>
      </c>
      <c r="F59" s="4">
        <v>43092</v>
      </c>
      <c r="G59" s="4">
        <v>43091</v>
      </c>
      <c r="H59" s="19">
        <v>3</v>
      </c>
      <c r="I59" s="19">
        <v>3</v>
      </c>
      <c r="J59" s="12">
        <f t="shared" ca="1" si="11"/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</row>
    <row r="60" spans="1:18">
      <c r="A60" s="16">
        <v>56</v>
      </c>
      <c r="B60" s="17" t="s">
        <v>284</v>
      </c>
      <c r="C60" s="18" t="s">
        <v>283</v>
      </c>
      <c r="D60" s="18" t="s">
        <v>285</v>
      </c>
      <c r="E60" s="12" t="str">
        <f t="shared" ca="1" si="6"/>
        <v>完了</v>
      </c>
      <c r="F60" s="4">
        <v>43092</v>
      </c>
      <c r="G60" s="4">
        <v>43457</v>
      </c>
      <c r="H60" s="19">
        <v>1</v>
      </c>
      <c r="I60" s="19">
        <v>1</v>
      </c>
      <c r="J60" s="12">
        <f t="shared" ca="1" si="11"/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</row>
    <row r="61" spans="1:18">
      <c r="A61" s="16">
        <v>57</v>
      </c>
      <c r="B61" s="17"/>
      <c r="C61" s="18"/>
      <c r="D61" s="18"/>
      <c r="E61" s="12" t="str">
        <f t="shared" si="6"/>
        <v/>
      </c>
      <c r="F61" s="4"/>
      <c r="G61" s="4"/>
      <c r="H61" s="19"/>
      <c r="I61" s="19"/>
      <c r="J61" s="12" t="str">
        <f t="shared" ca="1" si="11"/>
        <v/>
      </c>
      <c r="K61" s="22"/>
      <c r="L61" s="22"/>
      <c r="M61" s="22"/>
      <c r="N61" s="22"/>
      <c r="O61" s="22"/>
      <c r="P61" s="22"/>
      <c r="Q61" s="22"/>
      <c r="R61" s="22"/>
    </row>
  </sheetData>
  <autoFilter ref="C1:D3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62:D65298">
    <cfRule type="expression" dxfId="449" priority="325" stopIfTrue="1">
      <formula>D62="未着手"</formula>
    </cfRule>
    <cfRule type="expression" dxfId="448" priority="326" stopIfTrue="1">
      <formula>D62="作業中"</formula>
    </cfRule>
    <cfRule type="expression" dxfId="447" priority="327" stopIfTrue="1">
      <formula>OR(D62="終了",D62="完了")</formula>
    </cfRule>
  </conditionalFormatting>
  <conditionalFormatting sqref="IP5:XFD5">
    <cfRule type="expression" dxfId="446" priority="328" stopIfTrue="1">
      <formula>$D5="未着手"</formula>
    </cfRule>
    <cfRule type="expression" dxfId="445" priority="329" stopIfTrue="1">
      <formula>$D5="作業中"</formula>
    </cfRule>
    <cfRule type="expression" dxfId="444" priority="330" stopIfTrue="1">
      <formula>OR($D5="終了",$D5="完了")</formula>
    </cfRule>
  </conditionalFormatting>
  <conditionalFormatting sqref="B62:B65298">
    <cfRule type="expression" dxfId="443" priority="331" stopIfTrue="1">
      <formula>D62="未着手"</formula>
    </cfRule>
    <cfRule type="expression" dxfId="442" priority="332" stopIfTrue="1">
      <formula>D62="作業中"</formula>
    </cfRule>
    <cfRule type="expression" dxfId="441" priority="333" stopIfTrue="1">
      <formula>OR(D62="終了",D62="完了")</formula>
    </cfRule>
  </conditionalFormatting>
  <conditionalFormatting sqref="C62:C65298">
    <cfRule type="expression" dxfId="440" priority="334" stopIfTrue="1">
      <formula>D62="未着手"</formula>
    </cfRule>
    <cfRule type="expression" dxfId="439" priority="335" stopIfTrue="1">
      <formula>D62="作業中"</formula>
    </cfRule>
    <cfRule type="expression" dxfId="438" priority="336" stopIfTrue="1">
      <formula>OR(D62="終了",D62="完了")</formula>
    </cfRule>
  </conditionalFormatting>
  <conditionalFormatting sqref="E62:H65298">
    <cfRule type="expression" dxfId="437" priority="337" stopIfTrue="1">
      <formula>$D62="未着手"</formula>
    </cfRule>
    <cfRule type="expression" dxfId="436" priority="338" stopIfTrue="1">
      <formula>$D62="作業中"</formula>
    </cfRule>
    <cfRule type="expression" dxfId="435" priority="339" stopIfTrue="1">
      <formula>OR($D62="終了",$D62="完了")</formula>
    </cfRule>
  </conditionalFormatting>
  <conditionalFormatting sqref="A5:IO5 F19:I21 G22 J6:R6 B7:D21 F7:H18 K7:R21 B6:H6 I6:I18 B23:D61 F23:I61 K23:R61 E7:E61 J7:J61 A6:A61">
    <cfRule type="expression" dxfId="434" priority="205" stopIfTrue="1">
      <formula>$E5="未着手"</formula>
    </cfRule>
    <cfRule type="expression" dxfId="433" priority="206" stopIfTrue="1">
      <formula>$E5="作業中"</formula>
    </cfRule>
    <cfRule type="expression" dxfId="432" priority="207" stopIfTrue="1">
      <formula>OR($E5="終了",$E5="完了")</formula>
    </cfRule>
  </conditionalFormatting>
  <conditionalFormatting sqref="S6:IO6">
    <cfRule type="expression" dxfId="431" priority="211" stopIfTrue="1">
      <formula>#REF!="未着手"</formula>
    </cfRule>
    <cfRule type="expression" dxfId="430" priority="212" stopIfTrue="1">
      <formula>#REF!="作業中"</formula>
    </cfRule>
    <cfRule type="expression" dxfId="429" priority="213" stopIfTrue="1">
      <formula>OR(#REF!="終了",#REF!="完了")</formula>
    </cfRule>
  </conditionalFormatting>
  <conditionalFormatting sqref="S9:IO10">
    <cfRule type="expression" dxfId="428" priority="217" stopIfTrue="1">
      <formula>#REF!="未着手"</formula>
    </cfRule>
    <cfRule type="expression" dxfId="427" priority="218" stopIfTrue="1">
      <formula>#REF!="作業中"</formula>
    </cfRule>
    <cfRule type="expression" dxfId="426" priority="219" stopIfTrue="1">
      <formula>OR(#REF!="終了",#REF!="完了")</formula>
    </cfRule>
  </conditionalFormatting>
  <conditionalFormatting sqref="S12:IO16">
    <cfRule type="expression" dxfId="425" priority="223" stopIfTrue="1">
      <formula>#REF!="未着手"</formula>
    </cfRule>
    <cfRule type="expression" dxfId="424" priority="224" stopIfTrue="1">
      <formula>#REF!="作業中"</formula>
    </cfRule>
    <cfRule type="expression" dxfId="423" priority="225" stopIfTrue="1">
      <formula>OR(#REF!="終了",#REF!="完了")</formula>
    </cfRule>
  </conditionalFormatting>
  <conditionalFormatting sqref="AB20:IO20">
    <cfRule type="expression" dxfId="422" priority="235" stopIfTrue="1">
      <formula>#REF!="未着手"</formula>
    </cfRule>
    <cfRule type="expression" dxfId="421" priority="236" stopIfTrue="1">
      <formula>#REF!="作業中"</formula>
    </cfRule>
    <cfRule type="expression" dxfId="420" priority="237" stopIfTrue="1">
      <formula>OR(#REF!="終了",#REF!="完了")</formula>
    </cfRule>
  </conditionalFormatting>
  <conditionalFormatting sqref="AB23:IO23 S24:IO24">
    <cfRule type="expression" dxfId="419" priority="238" stopIfTrue="1">
      <formula>#REF!="未着手"</formula>
    </cfRule>
    <cfRule type="expression" dxfId="418" priority="239" stopIfTrue="1">
      <formula>#REF!="作業中"</formula>
    </cfRule>
    <cfRule type="expression" dxfId="417" priority="240" stopIfTrue="1">
      <formula>OR(#REF!="終了",#REF!="完了")</formula>
    </cfRule>
  </conditionalFormatting>
  <conditionalFormatting sqref="S26:IO26">
    <cfRule type="expression" dxfId="416" priority="250" stopIfTrue="1">
      <formula>#REF!="未着手"</formula>
    </cfRule>
    <cfRule type="expression" dxfId="415" priority="251" stopIfTrue="1">
      <formula>#REF!="作業中"</formula>
    </cfRule>
    <cfRule type="expression" dxfId="414" priority="252" stopIfTrue="1">
      <formula>OR(#REF!="終了",#REF!="完了")</formula>
    </cfRule>
  </conditionalFormatting>
  <conditionalFormatting sqref="S44 AD44:IO45">
    <cfRule type="expression" dxfId="413" priority="256" stopIfTrue="1">
      <formula>#REF!="未着手"</formula>
    </cfRule>
    <cfRule type="expression" dxfId="412" priority="257" stopIfTrue="1">
      <formula>#REF!="作業中"</formula>
    </cfRule>
    <cfRule type="expression" dxfId="411" priority="258" stopIfTrue="1">
      <formula>OR(#REF!="終了",#REF!="完了")</formula>
    </cfRule>
  </conditionalFormatting>
  <conditionalFormatting sqref="S29:S30 Z28:IO30">
    <cfRule type="expression" dxfId="410" priority="259" stopIfTrue="1">
      <formula>#REF!="未着手"</formula>
    </cfRule>
    <cfRule type="expression" dxfId="409" priority="260" stopIfTrue="1">
      <formula>#REF!="作業中"</formula>
    </cfRule>
    <cfRule type="expression" dxfId="408" priority="261" stopIfTrue="1">
      <formula>OR(#REF!="終了",#REF!="完了")</formula>
    </cfRule>
  </conditionalFormatting>
  <conditionalFormatting sqref="Z32:IO33 V30:Y31">
    <cfRule type="expression" dxfId="407" priority="262" stopIfTrue="1">
      <formula>#REF!="未着手"</formula>
    </cfRule>
    <cfRule type="expression" dxfId="406" priority="263" stopIfTrue="1">
      <formula>#REF!="作業中"</formula>
    </cfRule>
    <cfRule type="expression" dxfId="405" priority="264" stopIfTrue="1">
      <formula>OR(#REF!="終了",#REF!="完了")</formula>
    </cfRule>
  </conditionalFormatting>
  <conditionalFormatting sqref="Z31:IO31 V29:Y29">
    <cfRule type="expression" dxfId="404" priority="265" stopIfTrue="1">
      <formula>#REF!="未着手"</formula>
    </cfRule>
    <cfRule type="expression" dxfId="403" priority="266" stopIfTrue="1">
      <formula>#REF!="作業中"</formula>
    </cfRule>
    <cfRule type="expression" dxfId="402" priority="267" stopIfTrue="1">
      <formula>OR(#REF!="終了",#REF!="完了")</formula>
    </cfRule>
  </conditionalFormatting>
  <conditionalFormatting sqref="S42:S43 Z42:IO43">
    <cfRule type="expression" dxfId="401" priority="283" stopIfTrue="1">
      <formula>#REF!="未着手"</formula>
    </cfRule>
    <cfRule type="expression" dxfId="400" priority="284" stopIfTrue="1">
      <formula>#REF!="作業中"</formula>
    </cfRule>
    <cfRule type="expression" dxfId="399" priority="285" stopIfTrue="1">
      <formula>OR(#REF!="終了",#REF!="完了")</formula>
    </cfRule>
  </conditionalFormatting>
  <conditionalFormatting sqref="AD49:IO49 T47:U47">
    <cfRule type="expression" dxfId="398" priority="289" stopIfTrue="1">
      <formula>#REF!="未着手"</formula>
    </cfRule>
    <cfRule type="expression" dxfId="397" priority="290" stopIfTrue="1">
      <formula>#REF!="作業中"</formula>
    </cfRule>
    <cfRule type="expression" dxfId="396" priority="291" stopIfTrue="1">
      <formula>OR(#REF!="終了",#REF!="完了")</formula>
    </cfRule>
  </conditionalFormatting>
  <conditionalFormatting sqref="AD51:IO51 T49:U49">
    <cfRule type="expression" dxfId="395" priority="295" stopIfTrue="1">
      <formula>#REF!="未着手"</formula>
    </cfRule>
    <cfRule type="expression" dxfId="394" priority="296" stopIfTrue="1">
      <formula>#REF!="作業中"</formula>
    </cfRule>
    <cfRule type="expression" dxfId="393" priority="297" stopIfTrue="1">
      <formula>OR(#REF!="終了",#REF!="完了")</formula>
    </cfRule>
  </conditionalFormatting>
  <conditionalFormatting sqref="S57 Z57:IO57 T55:Y55">
    <cfRule type="expression" dxfId="392" priority="310" stopIfTrue="1">
      <formula>#REF!="未着手"</formula>
    </cfRule>
    <cfRule type="expression" dxfId="391" priority="311" stopIfTrue="1">
      <formula>#REF!="作業中"</formula>
    </cfRule>
    <cfRule type="expression" dxfId="390" priority="312" stopIfTrue="1">
      <formula>OR(#REF!="終了",#REF!="完了")</formula>
    </cfRule>
  </conditionalFormatting>
  <conditionalFormatting sqref="S54:S56 Z54:IO56 T52:Y54">
    <cfRule type="expression" dxfId="389" priority="313" stopIfTrue="1">
      <formula>#REF!="未着手"</formula>
    </cfRule>
    <cfRule type="expression" dxfId="388" priority="314" stopIfTrue="1">
      <formula>#REF!="作業中"</formula>
    </cfRule>
    <cfRule type="expression" dxfId="387" priority="315" stopIfTrue="1">
      <formula>OR(#REF!="終了",#REF!="完了")</formula>
    </cfRule>
  </conditionalFormatting>
  <conditionalFormatting sqref="S58:S60 Z58:IO60 T56:Y58">
    <cfRule type="expression" dxfId="386" priority="316" stopIfTrue="1">
      <formula>#REF!="未着手"</formula>
    </cfRule>
    <cfRule type="expression" dxfId="385" priority="317" stopIfTrue="1">
      <formula>#REF!="作業中"</formula>
    </cfRule>
    <cfRule type="expression" dxfId="384" priority="318" stopIfTrue="1">
      <formula>OR(#REF!="終了",#REF!="完了")</formula>
    </cfRule>
  </conditionalFormatting>
  <conditionalFormatting sqref="S61 Z61:IO61 T59:Y59">
    <cfRule type="expression" dxfId="383" priority="322" stopIfTrue="1">
      <formula>#REF!="未着手"</formula>
    </cfRule>
    <cfRule type="expression" dxfId="382" priority="323" stopIfTrue="1">
      <formula>#REF!="作業中"</formula>
    </cfRule>
    <cfRule type="expression" dxfId="381" priority="324" stopIfTrue="1">
      <formula>OR(#REF!="終了",#REF!="完了")</formula>
    </cfRule>
  </conditionalFormatting>
  <conditionalFormatting sqref="S17:IO17">
    <cfRule type="expression" dxfId="380" priority="646" stopIfTrue="1">
      <formula>#REF!="未着手"</formula>
    </cfRule>
    <cfRule type="expression" dxfId="379" priority="647" stopIfTrue="1">
      <formula>#REF!="作業中"</formula>
    </cfRule>
    <cfRule type="expression" dxfId="378" priority="648" stopIfTrue="1">
      <formula>OR(#REF!="終了",#REF!="完了")</formula>
    </cfRule>
  </conditionalFormatting>
  <conditionalFormatting sqref="Z27:IO27">
    <cfRule type="expression" dxfId="377" priority="718" stopIfTrue="1">
      <formula>#REF!="未着手"</formula>
    </cfRule>
    <cfRule type="expression" dxfId="376" priority="719" stopIfTrue="1">
      <formula>#REF!="作業中"</formula>
    </cfRule>
    <cfRule type="expression" dxfId="375" priority="720" stopIfTrue="1">
      <formula>OR(#REF!="終了",#REF!="完了")</formula>
    </cfRule>
  </conditionalFormatting>
  <conditionalFormatting sqref="S40 Z40:IO40">
    <cfRule type="expression" dxfId="374" priority="871" stopIfTrue="1">
      <formula>#REF!="未着手"</formula>
    </cfRule>
    <cfRule type="expression" dxfId="373" priority="872" stopIfTrue="1">
      <formula>#REF!="作業中"</formula>
    </cfRule>
    <cfRule type="expression" dxfId="372" priority="873" stopIfTrue="1">
      <formula>OR(#REF!="終了",#REF!="完了")</formula>
    </cfRule>
  </conditionalFormatting>
  <conditionalFormatting sqref="IP57:XFD57">
    <cfRule type="expression" dxfId="371" priority="952" stopIfTrue="1">
      <formula>#REF!="未着手"</formula>
    </cfRule>
    <cfRule type="expression" dxfId="370" priority="953" stopIfTrue="1">
      <formula>#REF!="作業中"</formula>
    </cfRule>
    <cfRule type="expression" dxfId="369" priority="954" stopIfTrue="1">
      <formula>OR(#REF!="終了",#REF!="完了")</formula>
    </cfRule>
  </conditionalFormatting>
  <conditionalFormatting sqref="I62:M65298">
    <cfRule type="expression" dxfId="368" priority="955" stopIfTrue="1">
      <formula>$D62="未着手"</formula>
    </cfRule>
    <cfRule type="expression" dxfId="367" priority="956" stopIfTrue="1">
      <formula>$D62="作業中"</formula>
    </cfRule>
    <cfRule type="expression" dxfId="366" priority="957" stopIfTrue="1">
      <formula>OR($D62="終了",$D62="完了")</formula>
    </cfRule>
  </conditionalFormatting>
  <conditionalFormatting sqref="S25:IO25">
    <cfRule type="expression" dxfId="365" priority="1177" stopIfTrue="1">
      <formula>#REF!="未着手"</formula>
    </cfRule>
    <cfRule type="expression" dxfId="364" priority="1178" stopIfTrue="1">
      <formula>#REF!="作業中"</formula>
    </cfRule>
    <cfRule type="expression" dxfId="363" priority="1179" stopIfTrue="1">
      <formula>OR(#REF!="終了",#REF!="完了")</formula>
    </cfRule>
  </conditionalFormatting>
  <conditionalFormatting sqref="IP15:XFD17 IP11:XFD11">
    <cfRule type="expression" dxfId="362" priority="1207" stopIfTrue="1">
      <formula>#REF!="未着手"</formula>
    </cfRule>
    <cfRule type="expression" dxfId="361" priority="1208" stopIfTrue="1">
      <formula>#REF!="作業中"</formula>
    </cfRule>
    <cfRule type="expression" dxfId="360" priority="1209" stopIfTrue="1">
      <formula>OR(#REF!="終了",#REF!="完了")</formula>
    </cfRule>
  </conditionalFormatting>
  <conditionalFormatting sqref="AD46:IO46">
    <cfRule type="expression" dxfId="359" priority="2047" stopIfTrue="1">
      <formula>#REF!="未着手"</formula>
    </cfRule>
    <cfRule type="expression" dxfId="358" priority="2048" stopIfTrue="1">
      <formula>#REF!="作業中"</formula>
    </cfRule>
    <cfRule type="expression" dxfId="357" priority="2049" stopIfTrue="1">
      <formula>OR(#REF!="終了",#REF!="完了")</formula>
    </cfRule>
  </conditionalFormatting>
  <conditionalFormatting sqref="IP27:XFD27">
    <cfRule type="expression" dxfId="356" priority="2071" stopIfTrue="1">
      <formula>#REF!="未着手"</formula>
    </cfRule>
    <cfRule type="expression" dxfId="355" priority="2072" stopIfTrue="1">
      <formula>#REF!="作業中"</formula>
    </cfRule>
    <cfRule type="expression" dxfId="354" priority="2073" stopIfTrue="1">
      <formula>OR(#REF!="終了",#REF!="完了")</formula>
    </cfRule>
  </conditionalFormatting>
  <conditionalFormatting sqref="IP31:XFD31">
    <cfRule type="expression" dxfId="353" priority="2170" stopIfTrue="1">
      <formula>#REF!="未着手"</formula>
    </cfRule>
    <cfRule type="expression" dxfId="352" priority="2171" stopIfTrue="1">
      <formula>#REF!="作業中"</formula>
    </cfRule>
    <cfRule type="expression" dxfId="351" priority="2172" stopIfTrue="1">
      <formula>OR(#REF!="終了",#REF!="完了")</formula>
    </cfRule>
  </conditionalFormatting>
  <conditionalFormatting sqref="IP42:XFD42">
    <cfRule type="expression" dxfId="350" priority="2296" stopIfTrue="1">
      <formula>$D6="未着手"</formula>
    </cfRule>
    <cfRule type="expression" dxfId="349" priority="2297" stopIfTrue="1">
      <formula>$D6="作業中"</formula>
    </cfRule>
    <cfRule type="expression" dxfId="348" priority="2298" stopIfTrue="1">
      <formula>OR($D6="終了",$D6="完了")</formula>
    </cfRule>
  </conditionalFormatting>
  <conditionalFormatting sqref="IP40:XFD40">
    <cfRule type="expression" dxfId="347" priority="3085" stopIfTrue="1">
      <formula>#REF!="未着手"</formula>
    </cfRule>
    <cfRule type="expression" dxfId="346" priority="3086" stopIfTrue="1">
      <formula>#REF!="作業中"</formula>
    </cfRule>
    <cfRule type="expression" dxfId="345" priority="3087" stopIfTrue="1">
      <formula>OR(#REF!="終了",#REF!="完了")</formula>
    </cfRule>
  </conditionalFormatting>
  <conditionalFormatting sqref="H22">
    <cfRule type="expression" dxfId="344" priority="22" stopIfTrue="1">
      <formula>$E22="未着手"</formula>
    </cfRule>
    <cfRule type="expression" dxfId="343" priority="23" stopIfTrue="1">
      <formula>$E22="作業中"</formula>
    </cfRule>
    <cfRule type="expression" dxfId="342" priority="24" stopIfTrue="1">
      <formula>OR($E22="終了",$E22="完了")</formula>
    </cfRule>
  </conditionalFormatting>
  <conditionalFormatting sqref="B22:D22 F22">
    <cfRule type="expression" dxfId="341" priority="25" stopIfTrue="1">
      <formula>$E22="未着手"</formula>
    </cfRule>
    <cfRule type="expression" dxfId="340" priority="26" stopIfTrue="1">
      <formula>$E22="作業中"</formula>
    </cfRule>
    <cfRule type="expression" dxfId="339" priority="27" stopIfTrue="1">
      <formula>OR($E22="終了",$E22="完了")</formula>
    </cfRule>
  </conditionalFormatting>
  <conditionalFormatting sqref="IP43:XFD43">
    <cfRule type="expression" dxfId="338" priority="3760" stopIfTrue="1">
      <formula>#REF!="未着手"</formula>
    </cfRule>
    <cfRule type="expression" dxfId="337" priority="3761" stopIfTrue="1">
      <formula>#REF!="作業中"</formula>
    </cfRule>
    <cfRule type="expression" dxfId="336" priority="3762" stopIfTrue="1">
      <formula>OR(#REF!="終了",#REF!="完了")</formula>
    </cfRule>
  </conditionalFormatting>
  <conditionalFormatting sqref="IP34:XFD34">
    <cfRule type="expression" dxfId="335" priority="3922" stopIfTrue="1">
      <formula>#REF!="未着手"</formula>
    </cfRule>
    <cfRule type="expression" dxfId="334" priority="3923" stopIfTrue="1">
      <formula>#REF!="作業中"</formula>
    </cfRule>
    <cfRule type="expression" dxfId="333" priority="3924" stopIfTrue="1">
      <formula>OR(#REF!="終了",#REF!="完了")</formula>
    </cfRule>
  </conditionalFormatting>
  <conditionalFormatting sqref="IP37:XFD37">
    <cfRule type="expression" dxfId="332" priority="3961" stopIfTrue="1">
      <formula>#REF!="未着手"</formula>
    </cfRule>
    <cfRule type="expression" dxfId="331" priority="3962" stopIfTrue="1">
      <formula>#REF!="作業中"</formula>
    </cfRule>
    <cfRule type="expression" dxfId="330" priority="3963" stopIfTrue="1">
      <formula>OR(#REF!="終了",#REF!="完了")</formula>
    </cfRule>
  </conditionalFormatting>
  <conditionalFormatting sqref="S34 Z34:IO34 T32:Y32">
    <cfRule type="expression" dxfId="329" priority="1150" stopIfTrue="1">
      <formula>#REF!="未着手"</formula>
    </cfRule>
    <cfRule type="expression" dxfId="328" priority="1151" stopIfTrue="1">
      <formula>#REF!="作業中"</formula>
    </cfRule>
    <cfRule type="expression" dxfId="327" priority="1152" stopIfTrue="1">
      <formula>OR(#REF!="終了",#REF!="完了")</formula>
    </cfRule>
  </conditionalFormatting>
  <conditionalFormatting sqref="IP18:XFD20">
    <cfRule type="expression" dxfId="326" priority="1156" stopIfTrue="1">
      <formula>#REF!="未着手"</formula>
    </cfRule>
    <cfRule type="expression" dxfId="325" priority="1157" stopIfTrue="1">
      <formula>#REF!="作業中"</formula>
    </cfRule>
    <cfRule type="expression" dxfId="324" priority="1158" stopIfTrue="1">
      <formula>OR(#REF!="終了",#REF!="完了")</formula>
    </cfRule>
  </conditionalFormatting>
  <conditionalFormatting sqref="AB21:IO21">
    <cfRule type="expression" dxfId="323" priority="4153" stopIfTrue="1">
      <formula>#REF!="未着手"</formula>
    </cfRule>
    <cfRule type="expression" dxfId="322" priority="4154" stopIfTrue="1">
      <formula>#REF!="作業中"</formula>
    </cfRule>
    <cfRule type="expression" dxfId="321" priority="4155" stopIfTrue="1">
      <formula>OR(#REF!="終了",#REF!="完了")</formula>
    </cfRule>
  </conditionalFormatting>
  <conditionalFormatting sqref="AB18:IO19">
    <cfRule type="expression" dxfId="320" priority="4165" stopIfTrue="1">
      <formula>#REF!="未着手"</formula>
    </cfRule>
    <cfRule type="expression" dxfId="319" priority="4166" stopIfTrue="1">
      <formula>#REF!="作業中"</formula>
    </cfRule>
    <cfRule type="expression" dxfId="318" priority="4167" stopIfTrue="1">
      <formula>OR(#REF!="終了",#REF!="完了")</formula>
    </cfRule>
  </conditionalFormatting>
  <conditionalFormatting sqref="IP6:XFD10">
    <cfRule type="expression" dxfId="317" priority="4186" stopIfTrue="1">
      <formula>#REF!="未着手"</formula>
    </cfRule>
    <cfRule type="expression" dxfId="316" priority="4187" stopIfTrue="1">
      <formula>#REF!="作業中"</formula>
    </cfRule>
    <cfRule type="expression" dxfId="315" priority="4188" stopIfTrue="1">
      <formula>OR(#REF!="終了",#REF!="完了")</formula>
    </cfRule>
  </conditionalFormatting>
  <conditionalFormatting sqref="IP12:XFD14">
    <cfRule type="expression" dxfId="314" priority="4189" stopIfTrue="1">
      <formula>#REF!="未着手"</formula>
    </cfRule>
    <cfRule type="expression" dxfId="313" priority="4190" stopIfTrue="1">
      <formula>#REF!="作業中"</formula>
    </cfRule>
    <cfRule type="expression" dxfId="312" priority="4191" stopIfTrue="1">
      <formula>OR(#REF!="終了",#REF!="完了")</formula>
    </cfRule>
  </conditionalFormatting>
  <conditionalFormatting sqref="S7:IO8 S11:IO11">
    <cfRule type="expression" dxfId="311" priority="4192" stopIfTrue="1">
      <formula>#REF!="未着手"</formula>
    </cfRule>
    <cfRule type="expression" dxfId="310" priority="4193" stopIfTrue="1">
      <formula>#REF!="作業中"</formula>
    </cfRule>
    <cfRule type="expression" dxfId="309" priority="4194" stopIfTrue="1">
      <formula>OR(#REF!="終了",#REF!="完了")</formula>
    </cfRule>
  </conditionalFormatting>
  <conditionalFormatting sqref="AD47:IO47">
    <cfRule type="expression" dxfId="308" priority="4222" stopIfTrue="1">
      <formula>#REF!="未着手"</formula>
    </cfRule>
    <cfRule type="expression" dxfId="307" priority="4223" stopIfTrue="1">
      <formula>#REF!="作業中"</formula>
    </cfRule>
    <cfRule type="expression" dxfId="306" priority="4224" stopIfTrue="1">
      <formula>OR(#REF!="終了",#REF!="完了")</formula>
    </cfRule>
  </conditionalFormatting>
  <conditionalFormatting sqref="S41 Z41:IO41 S35:S39 Z35:IO39">
    <cfRule type="expression" dxfId="305" priority="4228" stopIfTrue="1">
      <formula>#REF!="未着手"</formula>
    </cfRule>
    <cfRule type="expression" dxfId="304" priority="4229" stopIfTrue="1">
      <formula>#REF!="作業中"</formula>
    </cfRule>
    <cfRule type="expression" dxfId="303" priority="4230" stopIfTrue="1">
      <formula>OR(#REF!="終了",#REF!="完了")</formula>
    </cfRule>
  </conditionalFormatting>
  <conditionalFormatting sqref="IP21:XFD22 IP24:XFD25 IP28:XFD29">
    <cfRule type="expression" dxfId="302" priority="4240" stopIfTrue="1">
      <formula>#REF!="未着手"</formula>
    </cfRule>
    <cfRule type="expression" dxfId="301" priority="4241" stopIfTrue="1">
      <formula>#REF!="作業中"</formula>
    </cfRule>
    <cfRule type="expression" dxfId="300" priority="4242" stopIfTrue="1">
      <formula>OR(#REF!="終了",#REF!="完了")</formula>
    </cfRule>
  </conditionalFormatting>
  <conditionalFormatting sqref="AD48:IO48 T48:U48">
    <cfRule type="expression" dxfId="299" priority="4249" stopIfTrue="1">
      <formula>#REF!="未着手"</formula>
    </cfRule>
    <cfRule type="expression" dxfId="298" priority="4250" stopIfTrue="1">
      <formula>#REF!="作業中"</formula>
    </cfRule>
    <cfRule type="expression" dxfId="297" priority="4251" stopIfTrue="1">
      <formula>OR(#REF!="終了",#REF!="完了")</formula>
    </cfRule>
  </conditionalFormatting>
  <conditionalFormatting sqref="AD50:IO50">
    <cfRule type="expression" dxfId="296" priority="4255" stopIfTrue="1">
      <formula>#REF!="未着手"</formula>
    </cfRule>
    <cfRule type="expression" dxfId="295" priority="4256" stopIfTrue="1">
      <formula>#REF!="作業中"</formula>
    </cfRule>
    <cfRule type="expression" dxfId="294" priority="4257" stopIfTrue="1">
      <formula>OR(#REF!="終了",#REF!="完了")</formula>
    </cfRule>
  </conditionalFormatting>
  <conditionalFormatting sqref="IP23:XFD23">
    <cfRule type="expression" dxfId="293" priority="4258" stopIfTrue="1">
      <formula>#REF!="未着手"</formula>
    </cfRule>
    <cfRule type="expression" dxfId="292" priority="4259" stopIfTrue="1">
      <formula>#REF!="作業中"</formula>
    </cfRule>
    <cfRule type="expression" dxfId="291" priority="4260" stopIfTrue="1">
      <formula>OR(#REF!="終了",#REF!="完了")</formula>
    </cfRule>
  </conditionalFormatting>
  <conditionalFormatting sqref="IP26:XFD26">
    <cfRule type="expression" dxfId="290" priority="4261" stopIfTrue="1">
      <formula>#REF!="未着手"</formula>
    </cfRule>
    <cfRule type="expression" dxfId="289" priority="4262" stopIfTrue="1">
      <formula>#REF!="作業中"</formula>
    </cfRule>
    <cfRule type="expression" dxfId="288" priority="4263" stopIfTrue="1">
      <formula>OR(#REF!="終了",#REF!="完了")</formula>
    </cfRule>
  </conditionalFormatting>
  <conditionalFormatting sqref="T45:U45">
    <cfRule type="expression" dxfId="287" priority="4264" stopIfTrue="1">
      <formula>#REF!="未着手"</formula>
    </cfRule>
    <cfRule type="expression" dxfId="286" priority="4265" stopIfTrue="1">
      <formula>#REF!="作業中"</formula>
    </cfRule>
    <cfRule type="expression" dxfId="285" priority="4266" stopIfTrue="1">
      <formula>OR(#REF!="終了",#REF!="完了")</formula>
    </cfRule>
  </conditionalFormatting>
  <conditionalFormatting sqref="T46:U46">
    <cfRule type="expression" dxfId="284" priority="4267" stopIfTrue="1">
      <formula>#REF!="未着手"</formula>
    </cfRule>
    <cfRule type="expression" dxfId="283" priority="4268" stopIfTrue="1">
      <formula>#REF!="作業中"</formula>
    </cfRule>
    <cfRule type="expression" dxfId="282" priority="4269" stopIfTrue="1">
      <formula>OR(#REF!="終了",#REF!="完了")</formula>
    </cfRule>
  </conditionalFormatting>
  <conditionalFormatting sqref="T33:Y35">
    <cfRule type="expression" dxfId="281" priority="4270" stopIfTrue="1">
      <formula>#REF!="未着手"</formula>
    </cfRule>
    <cfRule type="expression" dxfId="280" priority="4271" stopIfTrue="1">
      <formula>#REF!="作業中"</formula>
    </cfRule>
    <cfRule type="expression" dxfId="279" priority="4272" stopIfTrue="1">
      <formula>OR(#REF!="終了",#REF!="完了")</formula>
    </cfRule>
  </conditionalFormatting>
  <conditionalFormatting sqref="AB22:IO22">
    <cfRule type="expression" dxfId="278" priority="4282" stopIfTrue="1">
      <formula>#REF!="未着手"</formula>
    </cfRule>
    <cfRule type="expression" dxfId="277" priority="4283" stopIfTrue="1">
      <formula>#REF!="作業中"</formula>
    </cfRule>
    <cfRule type="expression" dxfId="276" priority="4284" stopIfTrue="1">
      <formula>OR(#REF!="終了",#REF!="完了")</formula>
    </cfRule>
  </conditionalFormatting>
  <conditionalFormatting sqref="Z53:IO53 S53">
    <cfRule type="expression" dxfId="275" priority="4327" stopIfTrue="1">
      <formula>#REF!="未着手"</formula>
    </cfRule>
    <cfRule type="expression" dxfId="274" priority="4328" stopIfTrue="1">
      <formula>#REF!="作業中"</formula>
    </cfRule>
    <cfRule type="expression" dxfId="273" priority="4329" stopIfTrue="1">
      <formula>OR(#REF!="終了",#REF!="完了")</formula>
    </cfRule>
  </conditionalFormatting>
  <conditionalFormatting sqref="IP32:XFD33">
    <cfRule type="expression" dxfId="272" priority="4333" stopIfTrue="1">
      <formula>#REF!="未着手"</formula>
    </cfRule>
    <cfRule type="expression" dxfId="271" priority="4334" stopIfTrue="1">
      <formula>#REF!="作業中"</formula>
    </cfRule>
    <cfRule type="expression" dxfId="270" priority="4335" stopIfTrue="1">
      <formula>OR(#REF!="終了",#REF!="完了")</formula>
    </cfRule>
  </conditionalFormatting>
  <conditionalFormatting sqref="IP30:XFD30 IP36:XFD36">
    <cfRule type="expression" dxfId="269" priority="4336" stopIfTrue="1">
      <formula>#REF!="未着手"</formula>
    </cfRule>
    <cfRule type="expression" dxfId="268" priority="4337" stopIfTrue="1">
      <formula>#REF!="作業中"</formula>
    </cfRule>
    <cfRule type="expression" dxfId="267" priority="4338" stopIfTrue="1">
      <formula>OR(#REF!="終了",#REF!="完了")</formula>
    </cfRule>
  </conditionalFormatting>
  <conditionalFormatting sqref="T51:Y51">
    <cfRule type="expression" dxfId="266" priority="4339" stopIfTrue="1">
      <formula>#REF!="未着手"</formula>
    </cfRule>
    <cfRule type="expression" dxfId="265" priority="4340" stopIfTrue="1">
      <formula>#REF!="作業中"</formula>
    </cfRule>
    <cfRule type="expression" dxfId="264" priority="4341" stopIfTrue="1">
      <formula>OR(#REF!="終了",#REF!="完了")</formula>
    </cfRule>
  </conditionalFormatting>
  <conditionalFormatting sqref="IP35:XFD35">
    <cfRule type="expression" dxfId="263" priority="4387" stopIfTrue="1">
      <formula>#REF!="未着手"</formula>
    </cfRule>
    <cfRule type="expression" dxfId="262" priority="4388" stopIfTrue="1">
      <formula>#REF!="作業中"</formula>
    </cfRule>
    <cfRule type="expression" dxfId="261" priority="4389" stopIfTrue="1">
      <formula>OR(#REF!="終了",#REF!="完了")</formula>
    </cfRule>
  </conditionalFormatting>
  <conditionalFormatting sqref="IP38:XFD39">
    <cfRule type="expression" dxfId="260" priority="4390" stopIfTrue="1">
      <formula>#REF!="未着手"</formula>
    </cfRule>
    <cfRule type="expression" dxfId="259" priority="4391" stopIfTrue="1">
      <formula>#REF!="作業中"</formula>
    </cfRule>
    <cfRule type="expression" dxfId="258" priority="4392" stopIfTrue="1">
      <formula>OR(#REF!="終了",#REF!="完了")</formula>
    </cfRule>
  </conditionalFormatting>
  <conditionalFormatting sqref="IP41:XFD41">
    <cfRule type="expression" dxfId="257" priority="4393" stopIfTrue="1">
      <formula>#REF!="未着手"</formula>
    </cfRule>
    <cfRule type="expression" dxfId="256" priority="4394" stopIfTrue="1">
      <formula>#REF!="作業中"</formula>
    </cfRule>
    <cfRule type="expression" dxfId="255" priority="4395" stopIfTrue="1">
      <formula>OR(#REF!="終了",#REF!="完了")</formula>
    </cfRule>
  </conditionalFormatting>
  <conditionalFormatting sqref="IP48:XFD51 IP44:XFD44">
    <cfRule type="expression" dxfId="254" priority="4438" stopIfTrue="1">
      <formula>#REF!="未着手"</formula>
    </cfRule>
    <cfRule type="expression" dxfId="253" priority="4439" stopIfTrue="1">
      <formula>#REF!="作業中"</formula>
    </cfRule>
    <cfRule type="expression" dxfId="252" priority="4440" stopIfTrue="1">
      <formula>OR(#REF!="終了",#REF!="完了")</formula>
    </cfRule>
  </conditionalFormatting>
  <conditionalFormatting sqref="IP52:XFD56">
    <cfRule type="expression" dxfId="251" priority="4441" stopIfTrue="1">
      <formula>$D7="未着手"</formula>
    </cfRule>
    <cfRule type="expression" dxfId="250" priority="4442" stopIfTrue="1">
      <formula>$D7="作業中"</formula>
    </cfRule>
    <cfRule type="expression" dxfId="249" priority="4443" stopIfTrue="1">
      <formula>OR($D7="終了",$D7="完了")</formula>
    </cfRule>
  </conditionalFormatting>
  <conditionalFormatting sqref="IP45:XFD47">
    <cfRule type="expression" dxfId="248" priority="4447" stopIfTrue="1">
      <formula>#REF!="未着手"</formula>
    </cfRule>
    <cfRule type="expression" dxfId="247" priority="4448" stopIfTrue="1">
      <formula>#REF!="作業中"</formula>
    </cfRule>
    <cfRule type="expression" dxfId="246" priority="4449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I22 K22:R22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6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42</v>
      </c>
      <c r="C1" s="100" t="s">
        <v>3</v>
      </c>
      <c r="D1" s="108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111" t="s">
        <v>10</v>
      </c>
      <c r="L1" s="111"/>
      <c r="M1" s="111"/>
      <c r="N1" s="111"/>
      <c r="O1" s="111"/>
      <c r="P1" s="111"/>
      <c r="Q1" s="111"/>
      <c r="R1" s="71"/>
      <c r="S1" s="71"/>
      <c r="T1" s="71"/>
      <c r="U1" s="71"/>
      <c r="V1" s="71"/>
    </row>
    <row r="2" spans="1:22" s="8" customFormat="1" ht="12.6" customHeight="1">
      <c r="A2" s="100"/>
      <c r="B2" s="101"/>
      <c r="C2" s="101"/>
      <c r="D2" s="109"/>
      <c r="E2" s="100"/>
      <c r="F2" s="103"/>
      <c r="G2" s="103"/>
      <c r="H2" s="105"/>
      <c r="I2" s="105"/>
      <c r="J2" s="100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100"/>
      <c r="B3" s="101"/>
      <c r="C3" s="101"/>
      <c r="D3" s="109"/>
      <c r="E3" s="100"/>
      <c r="F3" s="103"/>
      <c r="G3" s="103"/>
      <c r="H3" s="105"/>
      <c r="I3" s="105"/>
      <c r="J3" s="100"/>
      <c r="K3" s="20">
        <f>INT(($K$4-(COLUMN()-COLUMN($K4))*($K$4/COUNTA($K$2:$Q$2))))</f>
        <v>197</v>
      </c>
      <c r="L3" s="20">
        <f t="shared" ref="L3:Q3" si="0">INT(($K$4-(COLUMN()-COLUMN($K4))*($K$4/COUNTA($K$2:$Q$2))))</f>
        <v>169</v>
      </c>
      <c r="M3" s="20">
        <f t="shared" si="0"/>
        <v>141</v>
      </c>
      <c r="N3" s="20">
        <f t="shared" si="0"/>
        <v>112</v>
      </c>
      <c r="O3" s="20">
        <f t="shared" si="0"/>
        <v>84</v>
      </c>
      <c r="P3" s="20">
        <f t="shared" si="0"/>
        <v>56</v>
      </c>
      <c r="Q3" s="20">
        <f t="shared" si="0"/>
        <v>28</v>
      </c>
    </row>
    <row r="4" spans="1:22" s="8" customFormat="1">
      <c r="A4" s="100"/>
      <c r="B4" s="101"/>
      <c r="C4" s="102"/>
      <c r="D4" s="110"/>
      <c r="E4" s="100"/>
      <c r="F4" s="103"/>
      <c r="G4" s="103"/>
      <c r="H4" s="105"/>
      <c r="I4" s="105"/>
      <c r="J4" s="100"/>
      <c r="K4" s="21">
        <f>SUM(K5:K175)</f>
        <v>197.5</v>
      </c>
      <c r="L4" s="21">
        <f t="shared" ref="L4:Q4" si="1">SUM(L5:L45)</f>
        <v>81</v>
      </c>
      <c r="M4" s="21">
        <f t="shared" si="1"/>
        <v>81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215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/>
      <c r="O7" s="22"/>
      <c r="P7" s="22"/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si="2"/>
        <v>未着手</v>
      </c>
      <c r="F8" s="4"/>
      <c r="G8" s="4"/>
      <c r="H8" s="19">
        <v>2</v>
      </c>
      <c r="I8" s="19"/>
      <c r="J8" s="12">
        <f t="shared" ref="J8:J69" ca="1" si="3">IF(ISBLANK(K8)=FALSE,OFFSET(J8,0,COUNTA(K8:Q8)),"")</f>
        <v>2</v>
      </c>
      <c r="K8" s="22">
        <v>2</v>
      </c>
      <c r="L8" s="22">
        <v>2</v>
      </c>
      <c r="M8" s="22">
        <v>2</v>
      </c>
      <c r="N8" s="22"/>
      <c r="O8" s="22"/>
      <c r="P8" s="22"/>
      <c r="Q8" s="22"/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si="2"/>
        <v>未着手</v>
      </c>
      <c r="F9" s="4"/>
      <c r="G9" s="4"/>
      <c r="H9" s="19">
        <v>2</v>
      </c>
      <c r="I9" s="19"/>
      <c r="J9" s="12">
        <f t="shared" ca="1" si="3"/>
        <v>2</v>
      </c>
      <c r="K9" s="22">
        <v>2</v>
      </c>
      <c r="L9" s="22">
        <v>2</v>
      </c>
      <c r="M9" s="22">
        <v>2</v>
      </c>
      <c r="N9" s="22"/>
      <c r="O9" s="22"/>
      <c r="P9" s="22"/>
      <c r="Q9" s="22"/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si="2"/>
        <v>未着手</v>
      </c>
      <c r="F10" s="4"/>
      <c r="G10" s="4"/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/>
      <c r="O10" s="22"/>
      <c r="P10" s="22"/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si="2"/>
        <v>未着手</v>
      </c>
      <c r="F11" s="4"/>
      <c r="G11" s="4"/>
      <c r="H11" s="19">
        <v>4</v>
      </c>
      <c r="I11" s="19"/>
      <c r="J11" s="12">
        <f t="shared" ca="1" si="3"/>
        <v>4</v>
      </c>
      <c r="K11" s="22">
        <v>4</v>
      </c>
      <c r="L11" s="22">
        <v>4</v>
      </c>
      <c r="M11" s="22">
        <v>4</v>
      </c>
      <c r="N11" s="22"/>
      <c r="O11" s="22"/>
      <c r="P11" s="22"/>
      <c r="Q11" s="22"/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si="2"/>
        <v>未着手</v>
      </c>
      <c r="F12" s="4"/>
      <c r="G12" s="4"/>
      <c r="H12" s="19">
        <v>4</v>
      </c>
      <c r="I12" s="19"/>
      <c r="J12" s="12">
        <f t="shared" ca="1" si="3"/>
        <v>4</v>
      </c>
      <c r="K12" s="22">
        <v>4</v>
      </c>
      <c r="L12" s="22">
        <v>4</v>
      </c>
      <c r="M12" s="22">
        <v>4</v>
      </c>
      <c r="N12" s="22"/>
      <c r="O12" s="22"/>
      <c r="P12" s="22"/>
      <c r="Q12" s="22"/>
    </row>
    <row r="13" spans="1:22">
      <c r="A13" s="16">
        <v>9</v>
      </c>
      <c r="B13" s="17" t="s">
        <v>80</v>
      </c>
      <c r="C13" s="18" t="s">
        <v>92</v>
      </c>
      <c r="D13" s="18" t="s">
        <v>135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>
        <f t="shared" ca="1" si="3"/>
        <v>2</v>
      </c>
      <c r="K13" s="22">
        <v>2</v>
      </c>
      <c r="L13" s="22">
        <v>2</v>
      </c>
      <c r="M13" s="22">
        <v>2</v>
      </c>
      <c r="N13" s="22"/>
      <c r="O13" s="22"/>
      <c r="P13" s="22"/>
      <c r="Q13" s="22"/>
      <c r="R13" s="22"/>
    </row>
    <row r="14" spans="1:22">
      <c r="A14" s="16">
        <v>10</v>
      </c>
      <c r="B14" s="97"/>
      <c r="C14" s="83"/>
      <c r="D14" s="83"/>
      <c r="E14" s="84"/>
      <c r="F14" s="85"/>
      <c r="G14" s="85"/>
      <c r="H14" s="86"/>
      <c r="I14" s="86"/>
      <c r="J14" s="84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294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9" t="s">
        <v>160</v>
      </c>
      <c r="C17" s="83"/>
      <c r="D17" s="83"/>
      <c r="E17" s="84"/>
      <c r="F17" s="85"/>
      <c r="G17" s="85"/>
      <c r="H17" s="86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作業中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1</v>
      </c>
      <c r="K18" s="22">
        <v>3</v>
      </c>
      <c r="L18" s="22">
        <v>1</v>
      </c>
      <c r="M18" s="22">
        <v>1</v>
      </c>
      <c r="N18" s="22"/>
      <c r="O18" s="22"/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作業中</v>
      </c>
      <c r="F19" s="4">
        <v>43094</v>
      </c>
      <c r="G19" s="4">
        <v>43109</v>
      </c>
      <c r="H19" s="19">
        <v>3</v>
      </c>
      <c r="I19" s="19">
        <v>2</v>
      </c>
      <c r="J19" s="12">
        <f t="shared" ca="1" si="3"/>
        <v>1</v>
      </c>
      <c r="K19" s="22">
        <v>1.5</v>
      </c>
      <c r="L19" s="22">
        <v>1</v>
      </c>
      <c r="M19" s="22">
        <v>1</v>
      </c>
      <c r="N19" s="22"/>
      <c r="O19" s="22"/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作業中</v>
      </c>
      <c r="F20" s="4">
        <v>43094</v>
      </c>
      <c r="G20" s="4">
        <v>43112</v>
      </c>
      <c r="H20" s="19">
        <v>3</v>
      </c>
      <c r="I20" s="19">
        <v>2</v>
      </c>
      <c r="J20" s="12">
        <f t="shared" ca="1" si="3"/>
        <v>1</v>
      </c>
      <c r="K20" s="22">
        <v>3</v>
      </c>
      <c r="L20" s="22">
        <v>1</v>
      </c>
      <c r="M20" s="22">
        <v>1</v>
      </c>
      <c r="N20" s="22"/>
      <c r="O20" s="22"/>
      <c r="P20" s="22"/>
      <c r="Q20" s="22"/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作業中</v>
      </c>
      <c r="F21" s="4">
        <v>43094</v>
      </c>
      <c r="G21" s="4">
        <v>43112</v>
      </c>
      <c r="H21" s="19">
        <v>3</v>
      </c>
      <c r="I21" s="19">
        <v>2</v>
      </c>
      <c r="J21" s="12">
        <f t="shared" ca="1" si="3"/>
        <v>1</v>
      </c>
      <c r="K21" s="22">
        <v>3</v>
      </c>
      <c r="L21" s="22">
        <v>1</v>
      </c>
      <c r="M21" s="22">
        <v>1</v>
      </c>
      <c r="N21" s="22"/>
      <c r="O21" s="22"/>
      <c r="P21" s="22"/>
      <c r="Q21" s="22"/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作業中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1</v>
      </c>
      <c r="K22" s="22">
        <v>3</v>
      </c>
      <c r="L22" s="22">
        <v>1</v>
      </c>
      <c r="M22" s="22">
        <v>1</v>
      </c>
      <c r="N22" s="22"/>
      <c r="O22" s="22"/>
      <c r="P22" s="22"/>
      <c r="Q22" s="22"/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作業中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1</v>
      </c>
      <c r="K23" s="22">
        <v>3</v>
      </c>
      <c r="L23" s="22">
        <v>1</v>
      </c>
      <c r="M23" s="22">
        <v>1</v>
      </c>
      <c r="N23" s="22"/>
      <c r="O23" s="22"/>
      <c r="P23" s="22"/>
      <c r="Q23" s="22"/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作業中</v>
      </c>
      <c r="F24" s="4">
        <v>43103</v>
      </c>
      <c r="G24" s="4">
        <v>43112</v>
      </c>
      <c r="H24" s="19">
        <v>3</v>
      </c>
      <c r="I24" s="19">
        <v>2</v>
      </c>
      <c r="J24" s="12">
        <f t="shared" ca="1" si="3"/>
        <v>1</v>
      </c>
      <c r="K24" s="22">
        <v>3</v>
      </c>
      <c r="L24" s="22">
        <v>1</v>
      </c>
      <c r="M24" s="22">
        <v>1</v>
      </c>
      <c r="N24" s="22"/>
      <c r="O24" s="22"/>
      <c r="P24" s="22"/>
      <c r="Q24" s="22"/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作業中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1</v>
      </c>
      <c r="K25" s="22">
        <v>3</v>
      </c>
      <c r="L25" s="22">
        <v>1</v>
      </c>
      <c r="M25" s="22">
        <v>1</v>
      </c>
      <c r="N25" s="22"/>
      <c r="O25" s="22"/>
      <c r="P25" s="22"/>
      <c r="Q25" s="22"/>
    </row>
    <row r="26" spans="1:24">
      <c r="A26" s="16">
        <v>22</v>
      </c>
      <c r="B26" s="89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12</v>
      </c>
      <c r="V26" s="10">
        <f ca="1">T26-U26</f>
        <v>16</v>
      </c>
      <c r="W26" s="14">
        <v>0</v>
      </c>
      <c r="X26" s="15">
        <f ca="1">IF(W26&gt;U26,0,U26-W26)</f>
        <v>12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/>
      <c r="O27" s="22"/>
      <c r="P27" s="22"/>
      <c r="Q27" s="22"/>
      <c r="S27" s="11" t="s">
        <v>61</v>
      </c>
      <c r="T27" s="10">
        <f>SUMIF($C$5:$C$50,S27,$H$5:$H$50)</f>
        <v>17</v>
      </c>
      <c r="U27" s="10">
        <f ca="1">SUMIF($C$5:$C$69,S27,$J$5:$J$69)</f>
        <v>13</v>
      </c>
      <c r="V27" s="10">
        <f ca="1">T27-U27</f>
        <v>4</v>
      </c>
      <c r="W27" s="14">
        <v>0</v>
      </c>
      <c r="X27" s="15">
        <f ca="1">IF(W27&gt;U27,0,U27-W27)</f>
        <v>13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/>
      <c r="O28" s="22"/>
      <c r="P28" s="22"/>
      <c r="Q28" s="22"/>
      <c r="S28" s="11" t="s">
        <v>64</v>
      </c>
      <c r="T28" s="10">
        <f>SUMIF($C$5:$C$50,S28,$H$5:$H$50)</f>
        <v>0</v>
      </c>
      <c r="U28" s="10">
        <f ca="1">SUMIF($C$5:$C$69,S28,$J$5:$J$69)</f>
        <v>12</v>
      </c>
      <c r="V28" s="10">
        <f t="shared" ref="V28" ca="1" si="5">T28-U28</f>
        <v>-12</v>
      </c>
      <c r="W28" s="14">
        <v>0</v>
      </c>
      <c r="X28" s="15">
        <f t="shared" ref="X28" ca="1" si="6">IF(W28&gt;U28,0,U28-W28)</f>
        <v>12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/>
      <c r="O29" s="22"/>
      <c r="P29" s="22"/>
      <c r="Q29" s="22"/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>
        <v>3</v>
      </c>
      <c r="M30" s="22">
        <v>3</v>
      </c>
      <c r="N30" s="22"/>
      <c r="O30" s="22"/>
      <c r="P30" s="22"/>
      <c r="Q30" s="22"/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>
        <v>3</v>
      </c>
      <c r="M31" s="22">
        <v>3</v>
      </c>
      <c r="N31" s="22"/>
      <c r="O31" s="22"/>
      <c r="P31" s="22"/>
      <c r="Q31" s="22"/>
    </row>
    <row r="32" spans="1:24">
      <c r="A32" s="16">
        <v>28</v>
      </c>
      <c r="B32" s="88" t="s">
        <v>164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/>
      <c r="O33" s="22"/>
      <c r="P33" s="22"/>
      <c r="Q33" s="22"/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/>
      <c r="O34" s="22"/>
      <c r="P34" s="22"/>
      <c r="Q34" s="22"/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/>
      <c r="O35" s="22"/>
      <c r="P35" s="22"/>
      <c r="Q35" s="22"/>
    </row>
    <row r="36" spans="1:24">
      <c r="A36" s="16">
        <v>32</v>
      </c>
      <c r="B36" s="89" t="s">
        <v>158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156</v>
      </c>
      <c r="C37" s="18" t="s">
        <v>92</v>
      </c>
      <c r="D37" s="18" t="s">
        <v>77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157</v>
      </c>
      <c r="C38" s="18" t="s">
        <v>92</v>
      </c>
      <c r="D38" s="18" t="s">
        <v>77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>
        <v>2</v>
      </c>
      <c r="M38" s="22">
        <v>2</v>
      </c>
      <c r="N38" s="22"/>
      <c r="O38" s="22"/>
      <c r="P38" s="22"/>
      <c r="Q38" s="22"/>
      <c r="S38" s="11" t="s">
        <v>47</v>
      </c>
      <c r="T38" s="10">
        <f t="shared" ref="T38:T43" si="7">SUMIF($C$5:$C$175,S38,$H$5:$H$175)</f>
        <v>28</v>
      </c>
      <c r="U38" s="10">
        <f t="shared" ref="U38:U43" ca="1" si="8">SUMIF($C$5:$C$175,S38,$J$5:$J$175)</f>
        <v>12</v>
      </c>
      <c r="V38" s="10">
        <f ca="1">T38-U38</f>
        <v>16</v>
      </c>
      <c r="W38" s="14">
        <v>0</v>
      </c>
      <c r="X38" s="15">
        <f ca="1">IF(W38&gt;U38,0,U38-W38)</f>
        <v>12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>
        <v>6</v>
      </c>
      <c r="M39" s="22">
        <v>6</v>
      </c>
      <c r="N39" s="22"/>
      <c r="O39" s="22"/>
      <c r="P39" s="22"/>
      <c r="Q39" s="22"/>
      <c r="S39" s="11" t="s">
        <v>92</v>
      </c>
      <c r="T39" s="10">
        <f t="shared" si="7"/>
        <v>68</v>
      </c>
      <c r="U39" s="10">
        <f t="shared" ca="1" si="8"/>
        <v>56</v>
      </c>
      <c r="V39" s="10">
        <f t="shared" ref="V39:V43" ca="1" si="9">T39-U39</f>
        <v>12</v>
      </c>
      <c r="W39" s="14">
        <v>0</v>
      </c>
      <c r="X39" s="15">
        <f t="shared" ref="X39:X43" ca="1" si="10">IF(W39&gt;U39,0,U39-W39)</f>
        <v>56</v>
      </c>
    </row>
    <row r="40" spans="1:24">
      <c r="A40" s="16">
        <v>36</v>
      </c>
      <c r="B40" s="88" t="s">
        <v>159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17</v>
      </c>
      <c r="U40" s="10">
        <f t="shared" ca="1" si="8"/>
        <v>13</v>
      </c>
      <c r="V40" s="10">
        <f t="shared" ca="1" si="9"/>
        <v>4</v>
      </c>
      <c r="W40" s="14">
        <v>0</v>
      </c>
      <c r="X40" s="15">
        <f t="shared" ca="1" si="10"/>
        <v>13</v>
      </c>
    </row>
    <row r="41" spans="1:24">
      <c r="A41" s="16">
        <v>37</v>
      </c>
      <c r="B41" s="17" t="s">
        <v>168</v>
      </c>
      <c r="C41" s="18" t="s">
        <v>92</v>
      </c>
      <c r="D41" s="18" t="s">
        <v>77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>
        <v>3</v>
      </c>
      <c r="M41" s="22">
        <v>3</v>
      </c>
      <c r="N41" s="22"/>
      <c r="O41" s="22"/>
      <c r="P41" s="22"/>
      <c r="Q41" s="22"/>
      <c r="S41" s="11" t="s">
        <v>64</v>
      </c>
      <c r="T41" s="10">
        <f t="shared" si="7"/>
        <v>30</v>
      </c>
      <c r="U41" s="10">
        <f t="shared" ca="1" si="8"/>
        <v>12</v>
      </c>
      <c r="V41" s="10">
        <f t="shared" ca="1" si="9"/>
        <v>18</v>
      </c>
      <c r="W41" s="14">
        <v>0</v>
      </c>
      <c r="X41" s="15">
        <f t="shared" ca="1" si="10"/>
        <v>12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>
        <v>3</v>
      </c>
      <c r="M42" s="22">
        <v>3</v>
      </c>
      <c r="N42" s="22"/>
      <c r="O42" s="22"/>
      <c r="P42" s="22"/>
      <c r="Q42" s="22"/>
      <c r="S42" s="11" t="s">
        <v>63</v>
      </c>
      <c r="T42" s="10">
        <f t="shared" si="7"/>
        <v>36</v>
      </c>
      <c r="U42" s="10">
        <f t="shared" ca="1" si="8"/>
        <v>13</v>
      </c>
      <c r="V42" s="10">
        <f t="shared" ca="1" si="9"/>
        <v>23</v>
      </c>
      <c r="W42" s="14">
        <v>0</v>
      </c>
      <c r="X42" s="15">
        <f t="shared" ca="1" si="10"/>
        <v>13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/>
      <c r="O43" s="22"/>
      <c r="P43" s="22"/>
      <c r="Q43" s="22"/>
      <c r="S43" s="11" t="s">
        <v>78</v>
      </c>
      <c r="T43" s="10">
        <f t="shared" si="7"/>
        <v>23</v>
      </c>
      <c r="U43" s="10">
        <f t="shared" ca="1" si="8"/>
        <v>11</v>
      </c>
      <c r="V43" s="10">
        <f t="shared" ca="1" si="9"/>
        <v>12</v>
      </c>
      <c r="W43" s="14">
        <v>0</v>
      </c>
      <c r="X43" s="15">
        <f t="shared" ca="1" si="10"/>
        <v>11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/>
      <c r="O44" s="22"/>
      <c r="P44" s="22"/>
      <c r="Q44" s="22"/>
    </row>
    <row r="45" spans="1:24">
      <c r="A45" s="16">
        <v>41</v>
      </c>
      <c r="B45" s="17" t="s">
        <v>178</v>
      </c>
      <c r="C45" s="18" t="s">
        <v>179</v>
      </c>
      <c r="D45" s="18" t="s">
        <v>180</v>
      </c>
      <c r="E45" s="12" t="s">
        <v>181</v>
      </c>
      <c r="F45" s="4">
        <v>43094</v>
      </c>
      <c r="G45" s="4"/>
      <c r="H45" s="19">
        <v>2</v>
      </c>
      <c r="I45" s="19"/>
      <c r="J45" s="12">
        <f t="shared" ca="1" si="3"/>
        <v>2</v>
      </c>
      <c r="K45" s="22">
        <v>2</v>
      </c>
      <c r="L45" s="22">
        <v>2</v>
      </c>
      <c r="M45" s="22">
        <v>2</v>
      </c>
      <c r="N45" s="22"/>
      <c r="O45" s="22"/>
      <c r="P45" s="22"/>
      <c r="Q45" s="22"/>
    </row>
    <row r="46" spans="1:24">
      <c r="A46" s="16">
        <v>42</v>
      </c>
      <c r="B46" s="17" t="s">
        <v>87</v>
      </c>
      <c r="C46" s="18" t="s">
        <v>63</v>
      </c>
      <c r="D46" s="18" t="s">
        <v>56</v>
      </c>
      <c r="E46" s="12" t="s">
        <v>181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>
        <v>3</v>
      </c>
      <c r="M46" s="22">
        <v>3</v>
      </c>
      <c r="N46" s="22"/>
      <c r="O46" s="22"/>
      <c r="P46" s="22"/>
      <c r="Q46" s="22"/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>IF(ISBLANK($B47),"",IF(ISBLANK($G47),"未着手",IF($J47=0,"完了","作業中")))</f>
        <v>未着手</v>
      </c>
      <c r="F47" s="4">
        <v>43092</v>
      </c>
      <c r="G47" s="4"/>
      <c r="H47" s="19">
        <v>3</v>
      </c>
      <c r="I47" s="19"/>
      <c r="J47" s="12">
        <f t="shared" ca="1" si="3"/>
        <v>3</v>
      </c>
      <c r="K47" s="22">
        <v>3</v>
      </c>
      <c r="L47" s="22">
        <v>3</v>
      </c>
      <c r="M47" s="22">
        <v>3</v>
      </c>
      <c r="N47" s="22"/>
      <c r="O47" s="22"/>
      <c r="P47" s="22"/>
      <c r="Q47" s="22"/>
    </row>
    <row r="48" spans="1:24">
      <c r="A48" s="16">
        <v>44</v>
      </c>
      <c r="B48" s="17" t="s">
        <v>184</v>
      </c>
      <c r="C48" s="18" t="s">
        <v>179</v>
      </c>
      <c r="D48" s="18" t="s">
        <v>77</v>
      </c>
      <c r="E48" s="12" t="str">
        <f t="shared" ref="E48:E49" ca="1" si="11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6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/>
      <c r="O48" s="22"/>
      <c r="P48" s="22"/>
      <c r="Q48" s="22"/>
    </row>
    <row r="49" spans="1:17">
      <c r="A49" s="16">
        <v>45</v>
      </c>
      <c r="B49" s="17" t="s">
        <v>186</v>
      </c>
      <c r="C49" s="18" t="s">
        <v>61</v>
      </c>
      <c r="D49" s="18" t="s">
        <v>187</v>
      </c>
      <c r="E49" s="12" t="str">
        <f t="shared" si="11"/>
        <v>未着手</v>
      </c>
      <c r="F49" s="4">
        <v>43096</v>
      </c>
      <c r="G49" s="4"/>
      <c r="H49" s="19">
        <v>2</v>
      </c>
      <c r="I49" s="86"/>
      <c r="J49" s="12">
        <f t="shared" ca="1" si="3"/>
        <v>2</v>
      </c>
      <c r="K49" s="22">
        <v>2</v>
      </c>
      <c r="L49" s="22">
        <v>2</v>
      </c>
      <c r="M49" s="22">
        <v>2</v>
      </c>
      <c r="N49" s="22"/>
      <c r="O49" s="22"/>
      <c r="P49" s="22"/>
      <c r="Q49" s="22"/>
    </row>
    <row r="50" spans="1:17">
      <c r="A50" s="16">
        <v>46</v>
      </c>
      <c r="B50" s="91"/>
      <c r="C50" s="83"/>
      <c r="D50" s="83"/>
      <c r="E50" s="84"/>
      <c r="F50" s="85"/>
      <c r="G50" s="85"/>
      <c r="H50" s="86"/>
      <c r="I50" s="86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9" t="s">
        <v>218</v>
      </c>
      <c r="C51" s="18"/>
      <c r="D51" s="18"/>
      <c r="E51" s="12"/>
      <c r="F51" s="4"/>
      <c r="G51" s="4"/>
      <c r="H51" s="19"/>
      <c r="I51" s="86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219</v>
      </c>
      <c r="C52" s="18" t="s">
        <v>64</v>
      </c>
      <c r="D52" s="63" t="s">
        <v>56</v>
      </c>
      <c r="E52" s="12" t="str">
        <f t="shared" ref="E52:E69" ca="1" si="12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/>
      <c r="O52" s="22"/>
      <c r="P52" s="22"/>
      <c r="Q52" s="22"/>
    </row>
    <row r="53" spans="1:17">
      <c r="A53" s="16">
        <v>49</v>
      </c>
      <c r="B53" s="17" t="s">
        <v>220</v>
      </c>
      <c r="C53" s="18" t="s">
        <v>64</v>
      </c>
      <c r="D53" s="63" t="s">
        <v>56</v>
      </c>
      <c r="E53" s="12" t="str">
        <f t="shared" ca="1" si="12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/>
      <c r="O53" s="22"/>
      <c r="P53" s="22"/>
      <c r="Q53" s="22"/>
    </row>
    <row r="54" spans="1:17">
      <c r="A54" s="16">
        <v>50</v>
      </c>
      <c r="B54" s="17" t="s">
        <v>221</v>
      </c>
      <c r="C54" s="18" t="s">
        <v>64</v>
      </c>
      <c r="D54" s="63" t="s">
        <v>56</v>
      </c>
      <c r="E54" s="12" t="str">
        <f t="shared" ca="1" si="12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/>
      <c r="O54" s="22"/>
      <c r="P54" s="22"/>
      <c r="Q54" s="22"/>
    </row>
    <row r="55" spans="1:17">
      <c r="A55" s="16">
        <v>51</v>
      </c>
      <c r="B55" s="17" t="s">
        <v>222</v>
      </c>
      <c r="C55" s="18" t="s">
        <v>64</v>
      </c>
      <c r="D55" s="63" t="s">
        <v>56</v>
      </c>
      <c r="E55" s="12" t="str">
        <f t="shared" ca="1" si="12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/>
      <c r="O55" s="22"/>
      <c r="P55" s="22"/>
      <c r="Q55" s="22"/>
    </row>
    <row r="56" spans="1:17">
      <c r="A56" s="16">
        <v>52</v>
      </c>
      <c r="B56" s="17" t="s">
        <v>224</v>
      </c>
      <c r="C56" s="18" t="s">
        <v>64</v>
      </c>
      <c r="D56" s="63" t="s">
        <v>56</v>
      </c>
      <c r="E56" s="12" t="str">
        <f t="shared" ca="1" si="12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/>
      <c r="O56" s="22"/>
      <c r="P56" s="22"/>
      <c r="Q56" s="22"/>
    </row>
    <row r="57" spans="1:17">
      <c r="A57" s="16">
        <v>53</v>
      </c>
      <c r="B57" s="17" t="s">
        <v>225</v>
      </c>
      <c r="C57" s="18" t="s">
        <v>64</v>
      </c>
      <c r="D57" s="63" t="s">
        <v>56</v>
      </c>
      <c r="E57" s="12" t="str">
        <f t="shared" ca="1" si="12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/>
      <c r="O57" s="22"/>
      <c r="P57" s="22"/>
      <c r="Q57" s="22"/>
    </row>
    <row r="58" spans="1:17">
      <c r="A58" s="16">
        <v>54</v>
      </c>
      <c r="B58" s="17" t="s">
        <v>226</v>
      </c>
      <c r="C58" s="18" t="s">
        <v>64</v>
      </c>
      <c r="D58" s="18" t="s">
        <v>67</v>
      </c>
      <c r="E58" s="12" t="str">
        <f t="shared" ca="1" si="12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/>
      <c r="O58" s="22"/>
      <c r="P58" s="22"/>
      <c r="Q58" s="22"/>
    </row>
    <row r="59" spans="1:17">
      <c r="A59" s="16">
        <v>55</v>
      </c>
      <c r="B59" s="17" t="s">
        <v>227</v>
      </c>
      <c r="C59" s="18" t="s">
        <v>64</v>
      </c>
      <c r="D59" s="18" t="s">
        <v>67</v>
      </c>
      <c r="E59" s="12" t="str">
        <f t="shared" ca="1" si="12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/>
      <c r="O59" s="22"/>
      <c r="P59" s="22"/>
      <c r="Q59" s="22"/>
    </row>
    <row r="60" spans="1:17">
      <c r="A60" s="16">
        <v>56</v>
      </c>
      <c r="B60" s="17" t="s">
        <v>228</v>
      </c>
      <c r="C60" s="18" t="s">
        <v>64</v>
      </c>
      <c r="D60" s="18" t="s">
        <v>67</v>
      </c>
      <c r="E60" s="12" t="str">
        <f t="shared" ca="1" si="12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/>
      <c r="O60" s="22"/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6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9" t="s">
        <v>229</v>
      </c>
      <c r="C62" s="18"/>
      <c r="D62" s="18"/>
      <c r="E62" s="12"/>
      <c r="F62" s="4"/>
      <c r="G62" s="4"/>
      <c r="H62" s="19"/>
      <c r="I62" s="86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230</v>
      </c>
      <c r="C63" s="18" t="s">
        <v>64</v>
      </c>
      <c r="D63" s="18" t="s">
        <v>56</v>
      </c>
      <c r="E63" s="12" t="str">
        <f t="shared" ca="1" si="12"/>
        <v>完了</v>
      </c>
      <c r="F63" s="4">
        <v>43097</v>
      </c>
      <c r="G63" s="4">
        <v>43097</v>
      </c>
      <c r="H63" s="19">
        <v>1</v>
      </c>
      <c r="I63" s="86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/>
      <c r="O63" s="22"/>
      <c r="P63" s="22"/>
      <c r="Q63" s="22"/>
    </row>
    <row r="64" spans="1:17">
      <c r="A64" s="16">
        <v>60</v>
      </c>
      <c r="B64" s="17" t="s">
        <v>231</v>
      </c>
      <c r="C64" s="18" t="s">
        <v>64</v>
      </c>
      <c r="D64" s="18" t="s">
        <v>56</v>
      </c>
      <c r="E64" s="12" t="str">
        <f t="shared" si="12"/>
        <v>未着手</v>
      </c>
      <c r="F64" s="4">
        <v>43097</v>
      </c>
      <c r="G64" s="4"/>
      <c r="H64" s="19">
        <v>4</v>
      </c>
      <c r="I64" s="86"/>
      <c r="J64" s="12">
        <f t="shared" ca="1" si="3"/>
        <v>4</v>
      </c>
      <c r="K64" s="22">
        <v>4</v>
      </c>
      <c r="L64" s="22">
        <v>4</v>
      </c>
      <c r="M64" s="22">
        <v>4</v>
      </c>
      <c r="N64" s="22"/>
      <c r="O64" s="22"/>
      <c r="P64" s="22"/>
      <c r="Q64" s="22"/>
    </row>
    <row r="65" spans="1:17">
      <c r="A65" s="16">
        <v>61</v>
      </c>
      <c r="B65" s="17" t="s">
        <v>232</v>
      </c>
      <c r="C65" s="18" t="s">
        <v>64</v>
      </c>
      <c r="D65" s="18" t="s">
        <v>56</v>
      </c>
      <c r="E65" s="12" t="str">
        <f t="shared" si="12"/>
        <v>未着手</v>
      </c>
      <c r="F65" s="4">
        <v>43097</v>
      </c>
      <c r="G65" s="4"/>
      <c r="H65" s="19">
        <v>2</v>
      </c>
      <c r="I65" s="86"/>
      <c r="J65" s="12">
        <f t="shared" ca="1" si="3"/>
        <v>2</v>
      </c>
      <c r="K65" s="22">
        <v>2</v>
      </c>
      <c r="L65" s="22">
        <v>2</v>
      </c>
      <c r="M65" s="22">
        <v>2</v>
      </c>
      <c r="N65" s="22"/>
      <c r="O65" s="22"/>
      <c r="P65" s="22"/>
      <c r="Q65" s="22"/>
    </row>
    <row r="66" spans="1:17">
      <c r="A66" s="16">
        <v>62</v>
      </c>
      <c r="B66" s="17" t="s">
        <v>233</v>
      </c>
      <c r="C66" s="18" t="s">
        <v>64</v>
      </c>
      <c r="D66" s="18" t="s">
        <v>56</v>
      </c>
      <c r="E66" s="12" t="str">
        <f t="shared" si="12"/>
        <v>未着手</v>
      </c>
      <c r="F66" s="4">
        <v>43098</v>
      </c>
      <c r="G66" s="4"/>
      <c r="H66" s="19">
        <v>2</v>
      </c>
      <c r="I66" s="86"/>
      <c r="J66" s="12">
        <f t="shared" ca="1" si="3"/>
        <v>2</v>
      </c>
      <c r="K66" s="22">
        <v>2</v>
      </c>
      <c r="L66" s="22">
        <v>2</v>
      </c>
      <c r="M66" s="22">
        <v>2</v>
      </c>
      <c r="N66" s="22"/>
      <c r="O66" s="22"/>
      <c r="P66" s="22"/>
      <c r="Q66" s="22"/>
    </row>
    <row r="67" spans="1:17">
      <c r="A67" s="16">
        <v>63</v>
      </c>
      <c r="B67" s="17" t="s">
        <v>234</v>
      </c>
      <c r="C67" s="18" t="s">
        <v>64</v>
      </c>
      <c r="D67" s="18" t="s">
        <v>56</v>
      </c>
      <c r="E67" s="12" t="str">
        <f t="shared" si="12"/>
        <v>未着手</v>
      </c>
      <c r="F67" s="4">
        <v>43098</v>
      </c>
      <c r="G67" s="4"/>
      <c r="H67" s="19">
        <v>2</v>
      </c>
      <c r="I67" s="86"/>
      <c r="J67" s="12">
        <f t="shared" ca="1" si="3"/>
        <v>2</v>
      </c>
      <c r="K67" s="22">
        <v>2</v>
      </c>
      <c r="L67" s="22">
        <v>2</v>
      </c>
      <c r="M67" s="22">
        <v>2</v>
      </c>
      <c r="N67" s="22"/>
      <c r="O67" s="22"/>
      <c r="P67" s="22"/>
      <c r="Q67" s="22"/>
    </row>
    <row r="68" spans="1:17">
      <c r="A68" s="16">
        <v>64</v>
      </c>
      <c r="B68" s="17" t="s">
        <v>235</v>
      </c>
      <c r="C68" s="18" t="s">
        <v>64</v>
      </c>
      <c r="D68" s="18" t="s">
        <v>56</v>
      </c>
      <c r="E68" s="12" t="str">
        <f t="shared" si="12"/>
        <v>未着手</v>
      </c>
      <c r="F68" s="4">
        <v>43098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>
        <v>2</v>
      </c>
      <c r="M68" s="22">
        <v>2</v>
      </c>
      <c r="N68" s="22"/>
      <c r="O68" s="22"/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9" t="s">
        <v>273</v>
      </c>
      <c r="C70" s="18"/>
      <c r="D70" s="18"/>
      <c r="E70" s="12"/>
      <c r="F70" s="4"/>
      <c r="G70" s="4"/>
      <c r="H70" s="19"/>
      <c r="I70" s="19"/>
      <c r="J70" s="12" t="str">
        <f t="shared" ref="J70:J104" ca="1" si="13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263</v>
      </c>
      <c r="C71" s="18" t="s">
        <v>63</v>
      </c>
      <c r="D71" s="18" t="s">
        <v>48</v>
      </c>
      <c r="E71" s="12" t="str">
        <f t="shared" ref="E71:E117" ca="1" si="14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3"/>
        <v>0</v>
      </c>
      <c r="K71" s="22">
        <v>0</v>
      </c>
      <c r="L71" s="22">
        <v>0</v>
      </c>
      <c r="M71" s="22">
        <v>0</v>
      </c>
      <c r="N71" s="22"/>
      <c r="O71" s="22"/>
      <c r="P71" s="22"/>
      <c r="Q71" s="22"/>
    </row>
    <row r="72" spans="1:17">
      <c r="A72" s="16">
        <v>68</v>
      </c>
      <c r="B72" s="17" t="s">
        <v>264</v>
      </c>
      <c r="C72" s="18" t="s">
        <v>63</v>
      </c>
      <c r="D72" s="18" t="s">
        <v>48</v>
      </c>
      <c r="E72" s="12" t="str">
        <f t="shared" ca="1" si="14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3"/>
        <v>0</v>
      </c>
      <c r="K72" s="22">
        <v>3</v>
      </c>
      <c r="L72" s="22">
        <v>0</v>
      </c>
      <c r="M72" s="22">
        <v>0</v>
      </c>
      <c r="N72" s="22"/>
      <c r="O72" s="22"/>
      <c r="P72" s="22"/>
      <c r="Q72" s="22"/>
    </row>
    <row r="73" spans="1:17">
      <c r="A73" s="16">
        <v>69</v>
      </c>
      <c r="B73" s="17"/>
      <c r="C73" s="18"/>
      <c r="D73" s="18"/>
      <c r="E73" s="12" t="str">
        <f t="shared" si="14"/>
        <v/>
      </c>
      <c r="F73" s="4"/>
      <c r="G73" s="4"/>
      <c r="H73" s="19"/>
      <c r="I73" s="19"/>
      <c r="J73" s="12" t="str">
        <f t="shared" ca="1" si="13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9" t="s">
        <v>274</v>
      </c>
      <c r="C74" s="18"/>
      <c r="D74" s="18"/>
      <c r="E74" s="12"/>
      <c r="F74" s="4"/>
      <c r="G74" s="4"/>
      <c r="H74" s="19"/>
      <c r="I74" s="19"/>
      <c r="J74" s="12" t="str">
        <f t="shared" ca="1" si="13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265</v>
      </c>
      <c r="C75" s="18" t="s">
        <v>63</v>
      </c>
      <c r="D75" s="18" t="s">
        <v>48</v>
      </c>
      <c r="E75" s="12" t="str">
        <f t="shared" ref="E75:E84" ca="1" si="15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3"/>
        <v>0</v>
      </c>
      <c r="K75" s="22">
        <v>3</v>
      </c>
      <c r="L75" s="22">
        <v>3</v>
      </c>
      <c r="M75" s="22">
        <v>0</v>
      </c>
      <c r="N75" s="22"/>
      <c r="O75" s="22"/>
      <c r="P75" s="22"/>
      <c r="Q75" s="22"/>
    </row>
    <row r="76" spans="1:17">
      <c r="A76" s="16">
        <v>72</v>
      </c>
      <c r="B76" s="17" t="s">
        <v>266</v>
      </c>
      <c r="C76" s="18" t="s">
        <v>63</v>
      </c>
      <c r="D76" s="18" t="s">
        <v>48</v>
      </c>
      <c r="E76" s="12" t="str">
        <f t="shared" ca="1" si="15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3"/>
        <v>0</v>
      </c>
      <c r="K76" s="22">
        <v>3</v>
      </c>
      <c r="L76" s="22">
        <v>3</v>
      </c>
      <c r="M76" s="22">
        <v>0</v>
      </c>
      <c r="N76" s="22"/>
      <c r="O76" s="22"/>
      <c r="P76" s="22"/>
      <c r="Q76" s="22"/>
    </row>
    <row r="77" spans="1:17">
      <c r="A77" s="16">
        <v>73</v>
      </c>
      <c r="B77" s="17" t="s">
        <v>267</v>
      </c>
      <c r="C77" s="18" t="s">
        <v>63</v>
      </c>
      <c r="D77" s="18" t="s">
        <v>48</v>
      </c>
      <c r="E77" s="12" t="str">
        <f t="shared" ca="1" si="15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3"/>
        <v>0</v>
      </c>
      <c r="K77" s="22">
        <v>4</v>
      </c>
      <c r="L77" s="22">
        <v>4</v>
      </c>
      <c r="M77" s="22">
        <v>0</v>
      </c>
      <c r="N77" s="22"/>
      <c r="O77" s="22"/>
      <c r="P77" s="22"/>
      <c r="Q77" s="22"/>
    </row>
    <row r="78" spans="1:17">
      <c r="A78" s="16">
        <v>74</v>
      </c>
      <c r="B78" s="17" t="s">
        <v>268</v>
      </c>
      <c r="C78" s="18" t="s">
        <v>63</v>
      </c>
      <c r="D78" s="18" t="s">
        <v>48</v>
      </c>
      <c r="E78" s="12" t="str">
        <f t="shared" ca="1" si="15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/>
      <c r="O78" s="22"/>
      <c r="P78" s="22"/>
      <c r="Q78" s="22"/>
    </row>
    <row r="79" spans="1:17">
      <c r="A79" s="16">
        <v>75</v>
      </c>
      <c r="B79" s="17"/>
      <c r="C79" s="18"/>
      <c r="D79" s="18"/>
      <c r="E79" s="12" t="str">
        <f t="shared" si="15"/>
        <v/>
      </c>
      <c r="F79" s="4"/>
      <c r="G79" s="4"/>
      <c r="H79" s="19"/>
      <c r="I79" s="19"/>
      <c r="J79" s="12" t="str">
        <f t="shared" ca="1" si="13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275</v>
      </c>
      <c r="C80" s="18" t="s">
        <v>92</v>
      </c>
      <c r="D80" s="18" t="s">
        <v>77</v>
      </c>
      <c r="E80" s="12" t="str">
        <f t="shared" ca="1" si="15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3"/>
        <v>0</v>
      </c>
      <c r="K80" s="22">
        <v>2</v>
      </c>
      <c r="L80" s="22">
        <v>2</v>
      </c>
      <c r="M80" s="22">
        <v>0</v>
      </c>
      <c r="N80" s="22"/>
      <c r="O80" s="22"/>
      <c r="P80" s="22"/>
      <c r="Q80" s="22"/>
    </row>
    <row r="81" spans="1:17">
      <c r="A81" s="16">
        <v>77</v>
      </c>
      <c r="B81" s="17" t="s">
        <v>276</v>
      </c>
      <c r="C81" s="18" t="s">
        <v>92</v>
      </c>
      <c r="D81" s="18" t="s">
        <v>77</v>
      </c>
      <c r="E81" s="12" t="str">
        <f t="shared" si="15"/>
        <v>未着手</v>
      </c>
      <c r="F81" s="4">
        <v>43092</v>
      </c>
      <c r="G81" s="4"/>
      <c r="H81" s="19">
        <v>2</v>
      </c>
      <c r="I81" s="19"/>
      <c r="J81" s="12">
        <f t="shared" ca="1" si="13"/>
        <v>2</v>
      </c>
      <c r="K81" s="22">
        <v>2</v>
      </c>
      <c r="L81" s="22">
        <v>2</v>
      </c>
      <c r="M81" s="22">
        <v>2</v>
      </c>
      <c r="N81" s="22"/>
      <c r="O81" s="22"/>
      <c r="P81" s="22"/>
      <c r="Q81" s="22"/>
    </row>
    <row r="82" spans="1:17">
      <c r="A82" s="16">
        <v>78</v>
      </c>
      <c r="B82" s="17" t="s">
        <v>277</v>
      </c>
      <c r="C82" s="18" t="s">
        <v>92</v>
      </c>
      <c r="D82" s="18" t="s">
        <v>278</v>
      </c>
      <c r="E82" s="12" t="str">
        <f t="shared" ca="1" si="15"/>
        <v>作業中</v>
      </c>
      <c r="F82" s="4">
        <v>43093</v>
      </c>
      <c r="G82" s="4">
        <v>43112</v>
      </c>
      <c r="H82" s="19">
        <v>2</v>
      </c>
      <c r="I82" s="19">
        <v>1</v>
      </c>
      <c r="J82" s="12">
        <f t="shared" ca="1" si="13"/>
        <v>1</v>
      </c>
      <c r="K82" s="22">
        <v>2</v>
      </c>
      <c r="L82" s="22">
        <v>1</v>
      </c>
      <c r="M82" s="22">
        <v>1</v>
      </c>
      <c r="N82" s="22"/>
      <c r="O82" s="22"/>
      <c r="P82" s="22"/>
      <c r="Q82" s="22"/>
    </row>
    <row r="83" spans="1:17">
      <c r="A83" s="16">
        <v>79</v>
      </c>
      <c r="B83" s="17" t="s">
        <v>280</v>
      </c>
      <c r="C83" s="18" t="s">
        <v>92</v>
      </c>
      <c r="D83" s="18" t="s">
        <v>67</v>
      </c>
      <c r="E83" s="12" t="str">
        <f t="shared" ca="1" si="15"/>
        <v>作業中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3"/>
        <v>2</v>
      </c>
      <c r="K83" s="22">
        <v>6</v>
      </c>
      <c r="L83" s="22">
        <v>3</v>
      </c>
      <c r="M83" s="22">
        <v>2</v>
      </c>
      <c r="N83" s="22"/>
      <c r="O83" s="22"/>
      <c r="P83" s="22"/>
      <c r="Q83" s="22"/>
    </row>
    <row r="84" spans="1:17">
      <c r="A84" s="16">
        <v>80</v>
      </c>
      <c r="B84" s="17" t="s">
        <v>281</v>
      </c>
      <c r="C84" s="18" t="s">
        <v>92</v>
      </c>
      <c r="D84" s="18" t="s">
        <v>77</v>
      </c>
      <c r="E84" s="12" t="str">
        <f t="shared" ca="1" si="15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3"/>
        <v>0</v>
      </c>
      <c r="K84" s="22">
        <v>2</v>
      </c>
      <c r="L84" s="22">
        <v>0</v>
      </c>
      <c r="M84" s="22">
        <v>0</v>
      </c>
      <c r="N84" s="22"/>
      <c r="O84" s="22"/>
      <c r="P84" s="22"/>
      <c r="Q84" s="22"/>
    </row>
    <row r="85" spans="1:17">
      <c r="A85" s="16">
        <v>81</v>
      </c>
      <c r="B85" s="17"/>
      <c r="C85" s="18"/>
      <c r="D85" s="18"/>
      <c r="E85" s="12" t="str">
        <f t="shared" si="14"/>
        <v/>
      </c>
      <c r="F85" s="4"/>
      <c r="G85" s="4"/>
      <c r="H85" s="19"/>
      <c r="I85" s="19"/>
      <c r="J85" s="12" t="str">
        <f t="shared" ca="1" si="13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73" t="s">
        <v>100</v>
      </c>
      <c r="C86" s="74"/>
      <c r="D86" s="74"/>
      <c r="E86" s="75"/>
      <c r="F86" s="76"/>
      <c r="G86" s="76"/>
      <c r="H86" s="77"/>
      <c r="I86" s="77"/>
      <c r="J86" s="75" t="str">
        <f t="shared" ca="1" si="13"/>
        <v/>
      </c>
      <c r="K86" s="78"/>
      <c r="L86" s="78"/>
      <c r="M86" s="78"/>
      <c r="N86" s="78"/>
      <c r="O86" s="78"/>
      <c r="P86" s="78"/>
      <c r="Q86" s="78"/>
    </row>
    <row r="87" spans="1:17">
      <c r="A87" s="16">
        <v>83</v>
      </c>
      <c r="B87" s="89" t="s">
        <v>161</v>
      </c>
      <c r="C87" s="83"/>
      <c r="D87" s="83"/>
      <c r="E87" s="84"/>
      <c r="F87" s="85"/>
      <c r="G87" s="85"/>
      <c r="H87" s="86"/>
      <c r="I87" s="19"/>
      <c r="J87" s="12" t="str">
        <f t="shared" ca="1" si="13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 t="s">
        <v>150</v>
      </c>
      <c r="C88" s="18" t="s">
        <v>78</v>
      </c>
      <c r="D88" s="18" t="s">
        <v>56</v>
      </c>
      <c r="E88" s="12" t="str">
        <f>IF(ISBLANK($B88),"",IF(ISBLANK($G88),"未着手",IF($J88=0,"完了","作業中")))</f>
        <v>未着手</v>
      </c>
      <c r="F88" s="4">
        <v>43094</v>
      </c>
      <c r="G88" s="4"/>
      <c r="H88" s="19">
        <v>1</v>
      </c>
      <c r="I88" s="19"/>
      <c r="J88" s="12">
        <f t="shared" ca="1" si="13"/>
        <v>1</v>
      </c>
      <c r="K88" s="22">
        <v>1</v>
      </c>
      <c r="L88" s="22">
        <v>1</v>
      </c>
      <c r="M88" s="22">
        <v>1</v>
      </c>
      <c r="N88" s="22"/>
      <c r="O88" s="22"/>
      <c r="P88" s="22"/>
      <c r="Q88" s="22"/>
    </row>
    <row r="89" spans="1:17">
      <c r="A89" s="16">
        <v>85</v>
      </c>
      <c r="B89" s="17" t="s">
        <v>147</v>
      </c>
      <c r="C89" s="18" t="s">
        <v>78</v>
      </c>
      <c r="D89" s="18" t="s">
        <v>56</v>
      </c>
      <c r="E89" s="12" t="str">
        <f>IF(ISBLANK($B89),"",IF(ISBLANK($G89),"未着手",IF($J89=0,"完了","作業中")))</f>
        <v>未着手</v>
      </c>
      <c r="F89" s="4">
        <v>43094</v>
      </c>
      <c r="G89" s="4"/>
      <c r="H89" s="19">
        <v>1</v>
      </c>
      <c r="I89" s="19"/>
      <c r="J89" s="12">
        <f t="shared" ca="1" si="13"/>
        <v>1</v>
      </c>
      <c r="K89" s="22">
        <v>1</v>
      </c>
      <c r="L89" s="22">
        <v>1</v>
      </c>
      <c r="M89" s="22">
        <v>1</v>
      </c>
      <c r="N89" s="22"/>
      <c r="O89" s="22"/>
      <c r="P89" s="22"/>
      <c r="Q89" s="22"/>
    </row>
    <row r="90" spans="1:17">
      <c r="A90" s="16">
        <v>86</v>
      </c>
      <c r="B90" s="17" t="s">
        <v>148</v>
      </c>
      <c r="C90" s="18" t="s">
        <v>78</v>
      </c>
      <c r="D90" s="18" t="s">
        <v>56</v>
      </c>
      <c r="E90" s="12" t="str">
        <f t="shared" ref="E90:E93" si="16">IF(ISBLANK($B90),"",IF(ISBLANK($G90),"未着手",IF($J90=0,"完了","作業中")))</f>
        <v>未着手</v>
      </c>
      <c r="F90" s="4">
        <v>43094</v>
      </c>
      <c r="G90" s="4"/>
      <c r="H90" s="19">
        <v>1</v>
      </c>
      <c r="I90" s="19"/>
      <c r="J90" s="12">
        <f t="shared" ca="1" si="13"/>
        <v>1</v>
      </c>
      <c r="K90" s="22">
        <v>1</v>
      </c>
      <c r="L90" s="22">
        <v>1</v>
      </c>
      <c r="M90" s="22">
        <v>1</v>
      </c>
      <c r="N90" s="22"/>
      <c r="O90" s="22"/>
      <c r="P90" s="22"/>
      <c r="Q90" s="22"/>
    </row>
    <row r="91" spans="1:17">
      <c r="A91" s="16">
        <v>87</v>
      </c>
      <c r="B91" s="17" t="s">
        <v>149</v>
      </c>
      <c r="C91" s="18" t="s">
        <v>78</v>
      </c>
      <c r="D91" s="18" t="s">
        <v>48</v>
      </c>
      <c r="E91" s="12" t="str">
        <f t="shared" si="16"/>
        <v>未着手</v>
      </c>
      <c r="F91" s="4">
        <v>43103</v>
      </c>
      <c r="G91" s="4"/>
      <c r="H91" s="19">
        <v>1</v>
      </c>
      <c r="I91" s="19"/>
      <c r="J91" s="12">
        <f t="shared" ca="1" si="13"/>
        <v>1</v>
      </c>
      <c r="K91" s="22">
        <v>1</v>
      </c>
      <c r="L91" s="22">
        <v>1</v>
      </c>
      <c r="M91" s="22">
        <v>1</v>
      </c>
      <c r="N91" s="22"/>
      <c r="O91" s="22"/>
      <c r="P91" s="22"/>
      <c r="Q91" s="22"/>
    </row>
    <row r="92" spans="1:17">
      <c r="A92" s="16">
        <v>88</v>
      </c>
      <c r="B92" s="17" t="s">
        <v>151</v>
      </c>
      <c r="C92" s="18" t="s">
        <v>78</v>
      </c>
      <c r="D92" s="18" t="s">
        <v>48</v>
      </c>
      <c r="E92" s="12" t="str">
        <f t="shared" si="16"/>
        <v>未着手</v>
      </c>
      <c r="F92" s="4">
        <v>43103</v>
      </c>
      <c r="G92" s="4"/>
      <c r="H92" s="19">
        <v>1</v>
      </c>
      <c r="I92" s="19"/>
      <c r="J92" s="12">
        <f t="shared" ca="1" si="13"/>
        <v>1</v>
      </c>
      <c r="K92" s="22">
        <v>1</v>
      </c>
      <c r="L92" s="22">
        <v>1</v>
      </c>
      <c r="M92" s="22">
        <v>1</v>
      </c>
      <c r="N92" s="22"/>
      <c r="O92" s="22"/>
      <c r="P92" s="22"/>
      <c r="Q92" s="22"/>
    </row>
    <row r="93" spans="1:17">
      <c r="A93" s="16">
        <v>89</v>
      </c>
      <c r="B93" s="17" t="s">
        <v>152</v>
      </c>
      <c r="C93" s="18" t="s">
        <v>78</v>
      </c>
      <c r="D93" s="18" t="s">
        <v>48</v>
      </c>
      <c r="E93" s="12" t="str">
        <f t="shared" si="16"/>
        <v>未着手</v>
      </c>
      <c r="F93" s="4">
        <v>43103</v>
      </c>
      <c r="G93" s="4"/>
      <c r="H93" s="19">
        <v>1</v>
      </c>
      <c r="I93" s="19"/>
      <c r="J93" s="12">
        <f t="shared" ca="1" si="13"/>
        <v>1</v>
      </c>
      <c r="K93" s="22">
        <v>1</v>
      </c>
      <c r="L93" s="22">
        <v>1</v>
      </c>
      <c r="M93" s="22">
        <v>1</v>
      </c>
      <c r="N93" s="22"/>
      <c r="O93" s="22"/>
      <c r="P93" s="22"/>
      <c r="Q93" s="22"/>
    </row>
    <row r="94" spans="1:17">
      <c r="A94" s="16">
        <v>90</v>
      </c>
      <c r="B94" s="88" t="s">
        <v>213</v>
      </c>
      <c r="C94" s="18"/>
      <c r="D94" s="18"/>
      <c r="E94" s="12"/>
      <c r="F94" s="4"/>
      <c r="G94" s="4"/>
      <c r="H94" s="19"/>
      <c r="I94" s="19"/>
      <c r="J94" s="12" t="str">
        <f t="shared" ca="1" si="13"/>
        <v/>
      </c>
      <c r="K94" s="22"/>
      <c r="L94" s="22"/>
      <c r="M94" s="22"/>
      <c r="N94" s="22"/>
      <c r="O94" s="22"/>
      <c r="P94" s="22"/>
      <c r="Q94" s="22"/>
    </row>
    <row r="95" spans="1:17">
      <c r="A95" s="16">
        <v>91</v>
      </c>
      <c r="B95" s="17" t="s">
        <v>188</v>
      </c>
      <c r="C95" s="18" t="s">
        <v>78</v>
      </c>
      <c r="D95" s="18" t="s">
        <v>48</v>
      </c>
      <c r="E95" s="12" t="str">
        <f t="shared" ref="E95:E98" ca="1" si="17">IF(ISBLANK($B95),"",IF(ISBLANK($G95),"未着手",IF($J95=0,"完了","作業中")))</f>
        <v>完了</v>
      </c>
      <c r="F95" s="4">
        <v>42738</v>
      </c>
      <c r="G95" s="4">
        <v>43112</v>
      </c>
      <c r="H95" s="19">
        <v>2</v>
      </c>
      <c r="I95" s="19">
        <v>2</v>
      </c>
      <c r="J95" s="12">
        <f t="shared" ca="1" si="13"/>
        <v>0</v>
      </c>
      <c r="K95" s="22">
        <v>2</v>
      </c>
      <c r="L95" s="22">
        <v>1</v>
      </c>
      <c r="M95" s="22">
        <v>0</v>
      </c>
      <c r="N95" s="22"/>
      <c r="O95" s="22"/>
      <c r="P95" s="22"/>
      <c r="Q95" s="22"/>
    </row>
    <row r="96" spans="1:17">
      <c r="A96" s="16">
        <v>92</v>
      </c>
      <c r="B96" s="17" t="s">
        <v>189</v>
      </c>
      <c r="C96" s="18" t="s">
        <v>78</v>
      </c>
      <c r="D96" s="18" t="s">
        <v>48</v>
      </c>
      <c r="E96" s="12" t="str">
        <f t="shared" ca="1" si="17"/>
        <v>完了</v>
      </c>
      <c r="F96" s="4">
        <v>42738</v>
      </c>
      <c r="G96" s="4">
        <v>43116</v>
      </c>
      <c r="H96" s="19">
        <v>2</v>
      </c>
      <c r="I96" s="19">
        <v>2</v>
      </c>
      <c r="J96" s="12">
        <f t="shared" ca="1" si="13"/>
        <v>0</v>
      </c>
      <c r="K96" s="22">
        <v>2</v>
      </c>
      <c r="L96" s="22">
        <v>2</v>
      </c>
      <c r="M96" s="22">
        <v>0</v>
      </c>
      <c r="N96" s="22"/>
      <c r="O96" s="22"/>
      <c r="P96" s="22"/>
      <c r="Q96" s="22"/>
    </row>
    <row r="97" spans="1:17">
      <c r="A97" s="16">
        <v>93</v>
      </c>
      <c r="B97" s="17" t="s">
        <v>190</v>
      </c>
      <c r="C97" s="18" t="s">
        <v>78</v>
      </c>
      <c r="D97" s="18" t="s">
        <v>48</v>
      </c>
      <c r="E97" s="12" t="str">
        <f t="shared" ca="1" si="17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3"/>
        <v>0</v>
      </c>
      <c r="K97" s="22">
        <v>2</v>
      </c>
      <c r="L97" s="22">
        <v>2</v>
      </c>
      <c r="M97" s="22">
        <v>0</v>
      </c>
      <c r="N97" s="22"/>
      <c r="O97" s="22"/>
      <c r="P97" s="22"/>
      <c r="Q97" s="22"/>
    </row>
    <row r="98" spans="1:17">
      <c r="A98" s="16">
        <v>94</v>
      </c>
      <c r="B98" s="17" t="s">
        <v>191</v>
      </c>
      <c r="C98" s="18" t="s">
        <v>78</v>
      </c>
      <c r="D98" s="18" t="s">
        <v>48</v>
      </c>
      <c r="E98" s="12" t="str">
        <f t="shared" ca="1" si="17"/>
        <v>完了</v>
      </c>
      <c r="F98" s="4">
        <v>42739</v>
      </c>
      <c r="G98" s="4">
        <v>43116</v>
      </c>
      <c r="H98" s="19">
        <v>2</v>
      </c>
      <c r="I98" s="19">
        <v>2</v>
      </c>
      <c r="J98" s="12">
        <f t="shared" ca="1" si="13"/>
        <v>0</v>
      </c>
      <c r="K98" s="22">
        <v>2</v>
      </c>
      <c r="L98" s="22">
        <v>2</v>
      </c>
      <c r="M98" s="22">
        <v>0</v>
      </c>
      <c r="N98" s="22"/>
      <c r="O98" s="22"/>
      <c r="P98" s="22"/>
      <c r="Q98" s="22"/>
    </row>
    <row r="99" spans="1:17">
      <c r="A99" s="16">
        <v>95</v>
      </c>
      <c r="B99" s="17"/>
      <c r="C99" s="18"/>
      <c r="D99" s="18"/>
      <c r="E99" s="12"/>
      <c r="F99" s="4"/>
      <c r="G99" s="4"/>
      <c r="H99" s="19"/>
      <c r="I99" s="19"/>
      <c r="J99" s="12"/>
      <c r="K99" s="22"/>
      <c r="L99" s="22"/>
      <c r="M99" s="22"/>
      <c r="N99" s="22"/>
      <c r="O99" s="22"/>
      <c r="P99" s="22"/>
      <c r="Q99" s="22"/>
    </row>
    <row r="100" spans="1:17">
      <c r="A100" s="16">
        <v>96</v>
      </c>
      <c r="B100" s="17" t="s">
        <v>240</v>
      </c>
      <c r="C100" s="18" t="s">
        <v>78</v>
      </c>
      <c r="D100" s="18" t="s">
        <v>237</v>
      </c>
      <c r="E100" s="12" t="str">
        <f t="shared" si="14"/>
        <v>未着手</v>
      </c>
      <c r="F100" s="4">
        <v>42743</v>
      </c>
      <c r="G100" s="4"/>
      <c r="H100" s="19">
        <v>2</v>
      </c>
      <c r="I100" s="19"/>
      <c r="J100" s="12">
        <f t="shared" ca="1" si="13"/>
        <v>2</v>
      </c>
      <c r="K100" s="22">
        <v>2</v>
      </c>
      <c r="L100" s="22">
        <v>2</v>
      </c>
      <c r="M100" s="22">
        <v>2</v>
      </c>
      <c r="N100" s="22"/>
      <c r="O100" s="22"/>
      <c r="P100" s="22"/>
      <c r="Q100" s="22"/>
    </row>
    <row r="101" spans="1:17">
      <c r="A101" s="16">
        <v>97</v>
      </c>
      <c r="B101" s="17" t="s">
        <v>239</v>
      </c>
      <c r="C101" s="18" t="s">
        <v>78</v>
      </c>
      <c r="D101" s="18" t="s">
        <v>77</v>
      </c>
      <c r="E101" s="12" t="str">
        <f t="shared" si="14"/>
        <v>未着手</v>
      </c>
      <c r="F101" s="4">
        <v>43096</v>
      </c>
      <c r="G101" s="4"/>
      <c r="H101" s="19">
        <v>3</v>
      </c>
      <c r="I101" s="19"/>
      <c r="J101" s="12">
        <f t="shared" ca="1" si="13"/>
        <v>3</v>
      </c>
      <c r="K101" s="22">
        <v>3</v>
      </c>
      <c r="L101" s="22">
        <v>3</v>
      </c>
      <c r="M101" s="22">
        <v>3</v>
      </c>
      <c r="N101" s="22"/>
      <c r="O101" s="22"/>
      <c r="P101" s="22"/>
      <c r="Q101" s="22"/>
    </row>
    <row r="102" spans="1:17">
      <c r="A102" s="16">
        <v>98</v>
      </c>
      <c r="B102" s="17"/>
      <c r="C102" s="18"/>
      <c r="D102" s="18"/>
      <c r="E102" s="12"/>
      <c r="F102" s="4"/>
      <c r="G102" s="4"/>
      <c r="H102" s="19"/>
      <c r="I102" s="19"/>
      <c r="J102" s="12"/>
      <c r="K102" s="22"/>
      <c r="L102" s="22"/>
      <c r="M102" s="22"/>
      <c r="N102" s="22"/>
      <c r="O102" s="22"/>
      <c r="P102" s="22"/>
      <c r="Q102" s="22"/>
    </row>
    <row r="103" spans="1:17">
      <c r="A103" s="16">
        <v>99</v>
      </c>
      <c r="B103" s="56" t="s">
        <v>301</v>
      </c>
      <c r="C103" s="51"/>
      <c r="D103" s="51"/>
      <c r="E103" s="52"/>
      <c r="F103" s="53"/>
      <c r="G103" s="53"/>
      <c r="H103" s="54"/>
      <c r="I103" s="54"/>
      <c r="J103" s="52" t="str">
        <f t="shared" ca="1" si="13"/>
        <v/>
      </c>
      <c r="K103" s="55"/>
      <c r="L103" s="55"/>
      <c r="M103" s="55"/>
      <c r="N103" s="55"/>
      <c r="O103" s="55"/>
      <c r="P103" s="55"/>
      <c r="Q103" s="55"/>
    </row>
    <row r="104" spans="1:17">
      <c r="A104" s="16">
        <v>100</v>
      </c>
      <c r="B104" s="17" t="s">
        <v>295</v>
      </c>
      <c r="C104" s="18" t="s">
        <v>296</v>
      </c>
      <c r="D104" s="18" t="s">
        <v>297</v>
      </c>
      <c r="E104" s="12" t="str">
        <f t="shared" ca="1" si="14"/>
        <v>完了</v>
      </c>
      <c r="F104" s="4">
        <v>43109</v>
      </c>
      <c r="G104" s="4">
        <v>43109</v>
      </c>
      <c r="H104" s="19">
        <v>2</v>
      </c>
      <c r="I104" s="19">
        <v>2</v>
      </c>
      <c r="J104" s="12">
        <f t="shared" ca="1" si="13"/>
        <v>0</v>
      </c>
      <c r="K104" s="22">
        <v>0</v>
      </c>
      <c r="L104" s="22">
        <v>0</v>
      </c>
      <c r="M104" s="22">
        <v>0</v>
      </c>
      <c r="N104" s="22"/>
      <c r="O104" s="22"/>
      <c r="P104" s="22"/>
      <c r="Q104" s="22"/>
    </row>
    <row r="105" spans="1:17">
      <c r="A105" s="16">
        <v>101</v>
      </c>
      <c r="B105" s="17" t="s">
        <v>302</v>
      </c>
      <c r="C105" s="18" t="s">
        <v>303</v>
      </c>
      <c r="D105" s="18" t="s">
        <v>304</v>
      </c>
      <c r="E105" s="12" t="str">
        <f t="shared" ca="1" si="14"/>
        <v>完了</v>
      </c>
      <c r="F105" s="4">
        <v>43112</v>
      </c>
      <c r="G105" s="4">
        <v>43112</v>
      </c>
      <c r="H105" s="19">
        <v>2</v>
      </c>
      <c r="I105" s="19">
        <v>2</v>
      </c>
      <c r="J105" s="12">
        <f t="shared" ref="J105:J157" ca="1" si="18">IF(ISBLANK(K105)=FALSE,OFFSET(J105,0,COUNTA(K105:Q105)),"")</f>
        <v>0</v>
      </c>
      <c r="K105" s="22">
        <v>2</v>
      </c>
      <c r="L105" s="22">
        <v>2</v>
      </c>
      <c r="M105" s="22">
        <v>0</v>
      </c>
      <c r="N105" s="22"/>
      <c r="O105" s="22"/>
      <c r="P105" s="22"/>
      <c r="Q105" s="22"/>
    </row>
    <row r="106" spans="1:17">
      <c r="A106" s="16">
        <v>102</v>
      </c>
      <c r="B106" s="17" t="s">
        <v>298</v>
      </c>
      <c r="C106" s="18" t="s">
        <v>299</v>
      </c>
      <c r="D106" s="18" t="s">
        <v>300</v>
      </c>
      <c r="E106" s="12" t="str">
        <f t="shared" ca="1" si="14"/>
        <v>完了</v>
      </c>
      <c r="F106" s="4">
        <v>43112</v>
      </c>
      <c r="G106" s="4">
        <v>43112</v>
      </c>
      <c r="H106" s="19">
        <v>2</v>
      </c>
      <c r="I106" s="19">
        <v>2</v>
      </c>
      <c r="J106" s="12">
        <f t="shared" ca="1" si="18"/>
        <v>0</v>
      </c>
      <c r="K106" s="22">
        <v>2</v>
      </c>
      <c r="L106" s="22">
        <v>0</v>
      </c>
      <c r="M106" s="22">
        <v>0</v>
      </c>
      <c r="N106" s="22"/>
      <c r="O106" s="22"/>
      <c r="P106" s="22"/>
      <c r="Q106" s="22"/>
    </row>
    <row r="107" spans="1:17">
      <c r="A107" s="16">
        <v>103</v>
      </c>
      <c r="B107" s="17" t="s">
        <v>305</v>
      </c>
      <c r="C107" s="18" t="s">
        <v>306</v>
      </c>
      <c r="D107" s="18" t="s">
        <v>89</v>
      </c>
      <c r="E107" s="12" t="str">
        <f t="shared" ca="1" si="14"/>
        <v>完了</v>
      </c>
      <c r="F107" s="4">
        <v>43116</v>
      </c>
      <c r="G107" s="4">
        <v>43116</v>
      </c>
      <c r="H107" s="19">
        <v>2</v>
      </c>
      <c r="I107" s="19">
        <v>2</v>
      </c>
      <c r="J107" s="12">
        <f t="shared" ca="1" si="18"/>
        <v>0</v>
      </c>
      <c r="K107" s="22">
        <v>2</v>
      </c>
      <c r="L107" s="22">
        <v>2</v>
      </c>
      <c r="M107" s="22">
        <v>0</v>
      </c>
      <c r="N107" s="22"/>
      <c r="O107" s="22"/>
      <c r="P107" s="22"/>
      <c r="Q107" s="22"/>
    </row>
    <row r="108" spans="1:17">
      <c r="A108" s="16">
        <v>104</v>
      </c>
      <c r="B108" s="17"/>
      <c r="C108" s="18"/>
      <c r="D108" s="18"/>
      <c r="E108" s="12" t="str">
        <f t="shared" si="14"/>
        <v/>
      </c>
      <c r="F108" s="4"/>
      <c r="G108" s="4"/>
      <c r="H108" s="19"/>
      <c r="I108" s="19"/>
      <c r="J108" s="12" t="str">
        <f t="shared" ca="1" si="18"/>
        <v/>
      </c>
      <c r="K108" s="22"/>
      <c r="L108" s="22"/>
      <c r="M108" s="22"/>
      <c r="N108" s="22"/>
      <c r="O108" s="22"/>
      <c r="P108" s="22"/>
      <c r="Q108" s="22"/>
    </row>
    <row r="109" spans="1:17">
      <c r="A109" s="16">
        <v>105</v>
      </c>
      <c r="B109" s="17"/>
      <c r="C109" s="18"/>
      <c r="D109" s="18"/>
      <c r="E109" s="12" t="str">
        <f t="shared" si="14"/>
        <v/>
      </c>
      <c r="F109" s="4"/>
      <c r="G109" s="4"/>
      <c r="H109" s="19"/>
      <c r="I109" s="19"/>
      <c r="J109" s="12" t="str">
        <f t="shared" ca="1" si="18"/>
        <v/>
      </c>
      <c r="K109" s="22"/>
      <c r="L109" s="22"/>
      <c r="M109" s="22"/>
      <c r="N109" s="22"/>
      <c r="O109" s="22"/>
      <c r="P109" s="22"/>
      <c r="Q109" s="22"/>
    </row>
    <row r="110" spans="1:17">
      <c r="A110" s="16">
        <v>106</v>
      </c>
      <c r="B110" s="17"/>
      <c r="C110" s="18"/>
      <c r="D110" s="18"/>
      <c r="E110" s="12" t="str">
        <f t="shared" si="14"/>
        <v/>
      </c>
      <c r="F110" s="4"/>
      <c r="G110" s="4"/>
      <c r="H110" s="19"/>
      <c r="I110" s="19"/>
      <c r="J110" s="12" t="str">
        <f t="shared" ca="1" si="18"/>
        <v/>
      </c>
      <c r="K110" s="22"/>
      <c r="L110" s="22"/>
      <c r="M110" s="22"/>
      <c r="N110" s="22"/>
      <c r="O110" s="22"/>
      <c r="P110" s="22"/>
      <c r="Q110" s="22"/>
    </row>
    <row r="111" spans="1:17">
      <c r="A111" s="16">
        <v>107</v>
      </c>
      <c r="B111" s="17"/>
      <c r="C111" s="18"/>
      <c r="D111" s="18"/>
      <c r="E111" s="12" t="str">
        <f t="shared" si="14"/>
        <v/>
      </c>
      <c r="F111" s="4"/>
      <c r="G111" s="4"/>
      <c r="H111" s="19"/>
      <c r="I111" s="19"/>
      <c r="J111" s="12" t="str">
        <f t="shared" ca="1" si="18"/>
        <v/>
      </c>
      <c r="K111" s="22"/>
      <c r="L111" s="22"/>
      <c r="M111" s="22"/>
      <c r="N111" s="22"/>
      <c r="O111" s="22"/>
      <c r="P111" s="22"/>
      <c r="Q111" s="22"/>
    </row>
    <row r="112" spans="1:17">
      <c r="A112" s="16">
        <v>108</v>
      </c>
      <c r="B112" s="17"/>
      <c r="C112" s="18"/>
      <c r="D112" s="18"/>
      <c r="E112" s="12" t="str">
        <f t="shared" si="14"/>
        <v/>
      </c>
      <c r="F112" s="4"/>
      <c r="G112" s="4"/>
      <c r="H112" s="19"/>
      <c r="I112" s="19"/>
      <c r="J112" s="12" t="str">
        <f t="shared" ca="1" si="18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/>
      <c r="C113" s="18"/>
      <c r="D113" s="18"/>
      <c r="E113" s="12" t="str">
        <f t="shared" si="14"/>
        <v/>
      </c>
      <c r="F113" s="4"/>
      <c r="G113" s="4"/>
      <c r="H113" s="19"/>
      <c r="I113" s="19"/>
      <c r="J113" s="12" t="str">
        <f t="shared" ca="1" si="18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110</v>
      </c>
      <c r="B114" s="17"/>
      <c r="C114" s="18"/>
      <c r="D114" s="18"/>
      <c r="E114" s="12" t="str">
        <f t="shared" si="14"/>
        <v/>
      </c>
      <c r="F114" s="4"/>
      <c r="G114" s="4"/>
      <c r="H114" s="19"/>
      <c r="I114" s="19"/>
      <c r="J114" s="12" t="str">
        <f t="shared" ca="1" si="18"/>
        <v/>
      </c>
      <c r="K114" s="22"/>
      <c r="L114" s="22"/>
      <c r="M114" s="22"/>
      <c r="N114" s="22"/>
      <c r="O114" s="22"/>
      <c r="P114" s="22"/>
      <c r="Q114" s="22"/>
    </row>
    <row r="115" spans="1:17">
      <c r="A115" s="16">
        <v>111</v>
      </c>
      <c r="B115" s="17"/>
      <c r="C115" s="18"/>
      <c r="D115" s="18"/>
      <c r="E115" s="12" t="str">
        <f t="shared" si="14"/>
        <v/>
      </c>
      <c r="F115" s="4"/>
      <c r="G115" s="4"/>
      <c r="H115" s="19"/>
      <c r="I115" s="19"/>
      <c r="J115" s="12" t="str">
        <f t="shared" ca="1" si="18"/>
        <v/>
      </c>
      <c r="K115" s="22"/>
      <c r="L115" s="22"/>
      <c r="M115" s="22"/>
      <c r="N115" s="22"/>
      <c r="O115" s="22"/>
      <c r="P115" s="22"/>
      <c r="Q115" s="22"/>
    </row>
    <row r="116" spans="1:17">
      <c r="A116" s="16">
        <v>112</v>
      </c>
      <c r="B116" s="17"/>
      <c r="C116" s="18"/>
      <c r="D116" s="18"/>
      <c r="E116" s="12" t="str">
        <f t="shared" si="14"/>
        <v/>
      </c>
      <c r="F116" s="4"/>
      <c r="G116" s="4"/>
      <c r="H116" s="19"/>
      <c r="I116" s="19"/>
      <c r="J116" s="12" t="str">
        <f t="shared" ca="1" si="18"/>
        <v/>
      </c>
      <c r="K116" s="22"/>
      <c r="L116" s="22"/>
      <c r="M116" s="22"/>
      <c r="N116" s="22"/>
      <c r="O116" s="22"/>
      <c r="P116" s="22"/>
      <c r="Q116" s="22"/>
    </row>
    <row r="117" spans="1:17">
      <c r="A117" s="16">
        <v>113</v>
      </c>
      <c r="B117" s="17"/>
      <c r="C117" s="18"/>
      <c r="D117" s="18"/>
      <c r="E117" s="12" t="str">
        <f t="shared" si="14"/>
        <v/>
      </c>
      <c r="F117" s="4"/>
      <c r="G117" s="4"/>
      <c r="H117" s="19"/>
      <c r="I117" s="19"/>
      <c r="J117" s="12" t="str">
        <f t="shared" ca="1" si="18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/>
      <c r="C118" s="18"/>
      <c r="D118" s="18"/>
      <c r="E118" s="12" t="str">
        <f t="shared" ref="E118:E179" si="19">IF(ISBLANK($B118),"",IF(ISBLANK($G118),"未着手",IF($J118=0,"完了","作業中")))</f>
        <v/>
      </c>
      <c r="F118" s="4"/>
      <c r="G118" s="4"/>
      <c r="H118" s="19"/>
      <c r="I118" s="19"/>
      <c r="J118" s="12" t="str">
        <f t="shared" ca="1" si="18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115</v>
      </c>
      <c r="B119" s="17"/>
      <c r="C119" s="18"/>
      <c r="D119" s="18"/>
      <c r="E119" s="12" t="str">
        <f t="shared" si="19"/>
        <v/>
      </c>
      <c r="F119" s="4"/>
      <c r="G119" s="4"/>
      <c r="H119" s="19"/>
      <c r="I119" s="19"/>
      <c r="J119" s="12" t="str">
        <f t="shared" ca="1" si="18"/>
        <v/>
      </c>
      <c r="K119" s="22"/>
      <c r="L119" s="22"/>
      <c r="M119" s="22"/>
      <c r="N119" s="22"/>
      <c r="O119" s="22"/>
      <c r="P119" s="22"/>
      <c r="Q119" s="22"/>
    </row>
    <row r="120" spans="1:17">
      <c r="A120" s="16">
        <v>116</v>
      </c>
      <c r="B120" s="17"/>
      <c r="C120" s="18"/>
      <c r="D120" s="18"/>
      <c r="E120" s="12" t="str">
        <f t="shared" si="19"/>
        <v/>
      </c>
      <c r="F120" s="4"/>
      <c r="G120" s="4"/>
      <c r="H120" s="19"/>
      <c r="I120" s="19"/>
      <c r="J120" s="12" t="str">
        <f t="shared" ca="1" si="18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117</v>
      </c>
      <c r="B121" s="17"/>
      <c r="C121" s="18"/>
      <c r="D121" s="18"/>
      <c r="E121" s="12" t="str">
        <f t="shared" si="19"/>
        <v/>
      </c>
      <c r="F121" s="4"/>
      <c r="G121" s="4"/>
      <c r="H121" s="19"/>
      <c r="I121" s="19"/>
      <c r="J121" s="12" t="str">
        <f t="shared" ca="1" si="18"/>
        <v/>
      </c>
      <c r="K121" s="22"/>
      <c r="L121" s="22"/>
      <c r="M121" s="22"/>
      <c r="N121" s="22"/>
      <c r="O121" s="22"/>
      <c r="P121" s="22"/>
      <c r="Q121" s="22"/>
    </row>
    <row r="122" spans="1:17">
      <c r="A122" s="16">
        <v>118</v>
      </c>
      <c r="B122" s="17"/>
      <c r="C122" s="18"/>
      <c r="D122" s="18"/>
      <c r="E122" s="12" t="str">
        <f t="shared" si="19"/>
        <v/>
      </c>
      <c r="F122" s="4"/>
      <c r="G122" s="4"/>
      <c r="H122" s="19"/>
      <c r="I122" s="19"/>
      <c r="J122" s="12" t="str">
        <f t="shared" ca="1" si="18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119</v>
      </c>
      <c r="B123" s="17"/>
      <c r="C123" s="18"/>
      <c r="D123" s="18"/>
      <c r="E123" s="12" t="str">
        <f t="shared" si="19"/>
        <v/>
      </c>
      <c r="F123" s="4"/>
      <c r="G123" s="4"/>
      <c r="H123" s="19"/>
      <c r="I123" s="19"/>
      <c r="J123" s="12" t="str">
        <f t="shared" ca="1" si="18"/>
        <v/>
      </c>
      <c r="K123" s="22"/>
      <c r="L123" s="22"/>
      <c r="M123" s="22"/>
      <c r="N123" s="22"/>
      <c r="O123" s="22"/>
      <c r="P123" s="22"/>
      <c r="Q123" s="22"/>
    </row>
    <row r="124" spans="1:17">
      <c r="A124" s="16">
        <v>120</v>
      </c>
      <c r="B124" s="17"/>
      <c r="C124" s="18"/>
      <c r="D124" s="18"/>
      <c r="E124" s="12" t="str">
        <f t="shared" si="19"/>
        <v/>
      </c>
      <c r="F124" s="4"/>
      <c r="G124" s="4"/>
      <c r="H124" s="19"/>
      <c r="I124" s="19"/>
      <c r="J124" s="12" t="str">
        <f t="shared" ca="1" si="18"/>
        <v/>
      </c>
      <c r="K124" s="22"/>
      <c r="L124" s="22"/>
      <c r="M124" s="22"/>
      <c r="N124" s="22"/>
      <c r="O124" s="22"/>
      <c r="P124" s="22"/>
      <c r="Q124" s="22"/>
    </row>
    <row r="125" spans="1:17">
      <c r="A125" s="16">
        <v>121</v>
      </c>
      <c r="B125" s="17"/>
      <c r="C125" s="18"/>
      <c r="D125" s="18"/>
      <c r="E125" s="12" t="str">
        <f t="shared" si="19"/>
        <v/>
      </c>
      <c r="F125" s="4"/>
      <c r="G125" s="4"/>
      <c r="H125" s="19"/>
      <c r="I125" s="19"/>
      <c r="J125" s="12" t="str">
        <f t="shared" ca="1" si="18"/>
        <v/>
      </c>
      <c r="K125" s="22"/>
      <c r="L125" s="22"/>
      <c r="M125" s="22"/>
      <c r="N125" s="22"/>
      <c r="O125" s="22"/>
      <c r="P125" s="22"/>
      <c r="Q125" s="22"/>
    </row>
    <row r="126" spans="1:17">
      <c r="A126" s="16">
        <v>122</v>
      </c>
      <c r="B126" s="17"/>
      <c r="C126" s="18"/>
      <c r="D126" s="18"/>
      <c r="E126" s="12" t="str">
        <f t="shared" si="19"/>
        <v/>
      </c>
      <c r="F126" s="4"/>
      <c r="G126" s="4"/>
      <c r="H126" s="19"/>
      <c r="I126" s="19"/>
      <c r="J126" s="12" t="str">
        <f t="shared" ca="1" si="18"/>
        <v/>
      </c>
      <c r="K126" s="22"/>
      <c r="L126" s="22"/>
      <c r="M126" s="22"/>
      <c r="N126" s="22"/>
      <c r="O126" s="22"/>
      <c r="P126" s="22"/>
      <c r="Q126" s="22"/>
    </row>
    <row r="127" spans="1:17">
      <c r="A127" s="16">
        <v>123</v>
      </c>
      <c r="B127" s="17"/>
      <c r="C127" s="18"/>
      <c r="D127" s="18"/>
      <c r="E127" s="12" t="str">
        <f t="shared" si="19"/>
        <v/>
      </c>
      <c r="F127" s="4"/>
      <c r="G127" s="4"/>
      <c r="H127" s="19"/>
      <c r="I127" s="19"/>
      <c r="J127" s="12" t="str">
        <f t="shared" ca="1" si="18"/>
        <v/>
      </c>
      <c r="K127" s="22"/>
      <c r="L127" s="22"/>
      <c r="M127" s="22"/>
      <c r="N127" s="22"/>
      <c r="O127" s="22"/>
      <c r="P127" s="22"/>
      <c r="Q127" s="22"/>
    </row>
    <row r="128" spans="1:17">
      <c r="A128" s="16">
        <v>124</v>
      </c>
      <c r="B128" s="17"/>
      <c r="C128" s="18"/>
      <c r="D128" s="18"/>
      <c r="E128" s="12" t="str">
        <f t="shared" si="19"/>
        <v/>
      </c>
      <c r="F128" s="4"/>
      <c r="G128" s="4"/>
      <c r="H128" s="19"/>
      <c r="I128" s="19"/>
      <c r="J128" s="12" t="str">
        <f t="shared" ca="1" si="18"/>
        <v/>
      </c>
      <c r="K128" s="22"/>
      <c r="L128" s="22"/>
      <c r="M128" s="22"/>
      <c r="N128" s="22"/>
      <c r="O128" s="22"/>
      <c r="P128" s="22"/>
      <c r="Q128" s="22"/>
    </row>
    <row r="129" spans="1:17">
      <c r="A129" s="16">
        <v>125</v>
      </c>
      <c r="B129" s="17"/>
      <c r="C129" s="18"/>
      <c r="D129" s="18"/>
      <c r="E129" s="12" t="str">
        <f t="shared" si="19"/>
        <v/>
      </c>
      <c r="F129" s="4"/>
      <c r="G129" s="4"/>
      <c r="H129" s="19"/>
      <c r="I129" s="19"/>
      <c r="J129" s="12" t="str">
        <f t="shared" ca="1" si="18"/>
        <v/>
      </c>
      <c r="K129" s="22"/>
      <c r="L129" s="22"/>
      <c r="M129" s="22"/>
      <c r="N129" s="22"/>
      <c r="O129" s="22"/>
      <c r="P129" s="22"/>
      <c r="Q129" s="22"/>
    </row>
    <row r="130" spans="1:17">
      <c r="A130" s="16">
        <v>126</v>
      </c>
      <c r="B130" s="17"/>
      <c r="C130" s="18"/>
      <c r="D130" s="18"/>
      <c r="E130" s="12" t="str">
        <f t="shared" si="19"/>
        <v/>
      </c>
      <c r="F130" s="4"/>
      <c r="G130" s="4"/>
      <c r="H130" s="19"/>
      <c r="I130" s="19"/>
      <c r="J130" s="12" t="str">
        <f t="shared" ca="1" si="18"/>
        <v/>
      </c>
      <c r="K130" s="22"/>
      <c r="L130" s="22"/>
      <c r="M130" s="22"/>
      <c r="N130" s="22"/>
      <c r="O130" s="22"/>
      <c r="P130" s="22"/>
      <c r="Q130" s="22"/>
    </row>
    <row r="131" spans="1:17">
      <c r="A131" s="16">
        <v>127</v>
      </c>
      <c r="B131" s="17"/>
      <c r="C131" s="18"/>
      <c r="D131" s="18"/>
      <c r="E131" s="12" t="str">
        <f t="shared" si="19"/>
        <v/>
      </c>
      <c r="F131" s="4"/>
      <c r="G131" s="4"/>
      <c r="H131" s="19"/>
      <c r="I131" s="19"/>
      <c r="J131" s="12" t="str">
        <f t="shared" ca="1" si="18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128</v>
      </c>
      <c r="B132" s="17"/>
      <c r="C132" s="18"/>
      <c r="D132" s="18"/>
      <c r="E132" s="12" t="str">
        <f t="shared" si="19"/>
        <v/>
      </c>
      <c r="F132" s="4"/>
      <c r="G132" s="4"/>
      <c r="H132" s="19"/>
      <c r="I132" s="19"/>
      <c r="J132" s="12" t="str">
        <f t="shared" ca="1" si="18"/>
        <v/>
      </c>
      <c r="K132" s="22"/>
      <c r="L132" s="22"/>
      <c r="M132" s="22"/>
      <c r="N132" s="22"/>
      <c r="O132" s="22"/>
      <c r="P132" s="22"/>
      <c r="Q132" s="22"/>
    </row>
    <row r="133" spans="1:17">
      <c r="A133" s="16">
        <v>129</v>
      </c>
      <c r="B133" s="17"/>
      <c r="C133" s="18"/>
      <c r="D133" s="18"/>
      <c r="E133" s="12" t="str">
        <f t="shared" si="19"/>
        <v/>
      </c>
      <c r="F133" s="4"/>
      <c r="G133" s="4"/>
      <c r="H133" s="19"/>
      <c r="I133" s="19"/>
      <c r="J133" s="12" t="str">
        <f t="shared" ca="1" si="18"/>
        <v/>
      </c>
      <c r="K133" s="22"/>
      <c r="L133" s="22"/>
      <c r="M133" s="22"/>
      <c r="N133" s="22"/>
      <c r="O133" s="22"/>
      <c r="P133" s="22"/>
      <c r="Q133" s="22"/>
    </row>
    <row r="134" spans="1:17">
      <c r="A134" s="16">
        <v>130</v>
      </c>
      <c r="B134" s="17"/>
      <c r="C134" s="18"/>
      <c r="D134" s="18"/>
      <c r="E134" s="12" t="str">
        <f t="shared" si="19"/>
        <v/>
      </c>
      <c r="F134" s="4"/>
      <c r="G134" s="4"/>
      <c r="H134" s="19"/>
      <c r="I134" s="19"/>
      <c r="J134" s="12" t="str">
        <f t="shared" ca="1" si="18"/>
        <v/>
      </c>
      <c r="K134" s="22"/>
      <c r="L134" s="22"/>
      <c r="M134" s="22"/>
      <c r="N134" s="22"/>
      <c r="O134" s="22"/>
      <c r="P134" s="22"/>
      <c r="Q134" s="22"/>
    </row>
    <row r="135" spans="1:17">
      <c r="A135" s="16">
        <v>131</v>
      </c>
      <c r="B135" s="17"/>
      <c r="C135" s="18"/>
      <c r="D135" s="18"/>
      <c r="E135" s="12" t="str">
        <f t="shared" si="19"/>
        <v/>
      </c>
      <c r="F135" s="4"/>
      <c r="G135" s="4"/>
      <c r="H135" s="19"/>
      <c r="I135" s="19"/>
      <c r="J135" s="12" t="str">
        <f t="shared" ca="1" si="18"/>
        <v/>
      </c>
      <c r="K135" s="22"/>
      <c r="L135" s="22"/>
      <c r="M135" s="22"/>
      <c r="N135" s="22"/>
      <c r="O135" s="22"/>
      <c r="P135" s="22"/>
      <c r="Q135" s="22"/>
    </row>
    <row r="136" spans="1:17">
      <c r="A136" s="16">
        <v>132</v>
      </c>
      <c r="B136" s="17"/>
      <c r="C136" s="18"/>
      <c r="D136" s="18"/>
      <c r="E136" s="12" t="str">
        <f t="shared" si="19"/>
        <v/>
      </c>
      <c r="F136" s="4"/>
      <c r="G136" s="4"/>
      <c r="H136" s="19"/>
      <c r="I136" s="19"/>
      <c r="J136" s="12" t="str">
        <f t="shared" ca="1" si="18"/>
        <v/>
      </c>
      <c r="K136" s="22"/>
      <c r="L136" s="22"/>
      <c r="M136" s="22"/>
      <c r="N136" s="22"/>
      <c r="O136" s="22"/>
      <c r="P136" s="22"/>
      <c r="Q136" s="22"/>
    </row>
    <row r="137" spans="1:17">
      <c r="A137" s="16">
        <v>133</v>
      </c>
      <c r="B137" s="17"/>
      <c r="C137" s="18"/>
      <c r="D137" s="18"/>
      <c r="E137" s="12" t="str">
        <f t="shared" si="19"/>
        <v/>
      </c>
      <c r="F137" s="4"/>
      <c r="G137" s="4"/>
      <c r="H137" s="19"/>
      <c r="I137" s="19"/>
      <c r="J137" s="12" t="str">
        <f t="shared" ca="1" si="18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134</v>
      </c>
      <c r="B138" s="17"/>
      <c r="C138" s="18"/>
      <c r="D138" s="18"/>
      <c r="E138" s="12" t="str">
        <f t="shared" si="19"/>
        <v/>
      </c>
      <c r="F138" s="4"/>
      <c r="G138" s="4"/>
      <c r="H138" s="19"/>
      <c r="I138" s="19"/>
      <c r="J138" s="12" t="str">
        <f t="shared" ca="1" si="18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135</v>
      </c>
      <c r="B139" s="17"/>
      <c r="C139" s="18"/>
      <c r="D139" s="18"/>
      <c r="E139" s="12" t="str">
        <f t="shared" si="19"/>
        <v/>
      </c>
      <c r="F139" s="4"/>
      <c r="G139" s="4"/>
      <c r="H139" s="19"/>
      <c r="I139" s="19"/>
      <c r="J139" s="12" t="str">
        <f t="shared" ca="1" si="18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136</v>
      </c>
      <c r="B140" s="17"/>
      <c r="C140" s="18"/>
      <c r="D140" s="18"/>
      <c r="E140" s="12" t="str">
        <f t="shared" si="19"/>
        <v/>
      </c>
      <c r="F140" s="4"/>
      <c r="G140" s="4"/>
      <c r="H140" s="19"/>
      <c r="I140" s="19"/>
      <c r="J140" s="12" t="str">
        <f t="shared" ca="1" si="18"/>
        <v/>
      </c>
      <c r="K140" s="22"/>
      <c r="L140" s="22"/>
      <c r="M140" s="22"/>
      <c r="N140" s="22"/>
      <c r="O140" s="22"/>
      <c r="P140" s="22"/>
      <c r="Q140" s="22"/>
    </row>
    <row r="141" spans="1:17">
      <c r="A141" s="16">
        <v>137</v>
      </c>
      <c r="B141" s="17"/>
      <c r="C141" s="18"/>
      <c r="D141" s="18"/>
      <c r="E141" s="12" t="str">
        <f t="shared" si="19"/>
        <v/>
      </c>
      <c r="F141" s="4"/>
      <c r="G141" s="4"/>
      <c r="H141" s="19"/>
      <c r="I141" s="19"/>
      <c r="J141" s="12" t="str">
        <f t="shared" ca="1" si="18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138</v>
      </c>
      <c r="B142" s="17"/>
      <c r="C142" s="18"/>
      <c r="D142" s="18"/>
      <c r="E142" s="12" t="str">
        <f t="shared" si="19"/>
        <v/>
      </c>
      <c r="F142" s="4"/>
      <c r="G142" s="4"/>
      <c r="H142" s="19"/>
      <c r="I142" s="19"/>
      <c r="J142" s="12" t="str">
        <f t="shared" ca="1" si="18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139</v>
      </c>
      <c r="B143" s="17"/>
      <c r="C143" s="18"/>
      <c r="D143" s="18"/>
      <c r="E143" s="12" t="str">
        <f t="shared" si="19"/>
        <v/>
      </c>
      <c r="F143" s="4"/>
      <c r="G143" s="4"/>
      <c r="H143" s="19"/>
      <c r="I143" s="19"/>
      <c r="J143" s="12" t="str">
        <f t="shared" ca="1" si="18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140</v>
      </c>
      <c r="B144" s="17"/>
      <c r="C144" s="18"/>
      <c r="D144" s="18"/>
      <c r="E144" s="12" t="str">
        <f t="shared" si="19"/>
        <v/>
      </c>
      <c r="F144" s="4"/>
      <c r="G144" s="4"/>
      <c r="H144" s="19"/>
      <c r="I144" s="19"/>
      <c r="J144" s="12" t="str">
        <f t="shared" ca="1" si="18"/>
        <v/>
      </c>
      <c r="K144" s="22"/>
      <c r="L144" s="22"/>
      <c r="M144" s="22"/>
      <c r="N144" s="22"/>
      <c r="O144" s="22"/>
      <c r="P144" s="22"/>
      <c r="Q144" s="22"/>
    </row>
    <row r="145" spans="1:17">
      <c r="A145" s="16">
        <v>141</v>
      </c>
      <c r="B145" s="17"/>
      <c r="C145" s="18"/>
      <c r="D145" s="18"/>
      <c r="E145" s="12" t="str">
        <f t="shared" si="19"/>
        <v/>
      </c>
      <c r="F145" s="4"/>
      <c r="G145" s="4"/>
      <c r="H145" s="19"/>
      <c r="I145" s="19"/>
      <c r="J145" s="12" t="str">
        <f t="shared" ca="1" si="18"/>
        <v/>
      </c>
      <c r="K145" s="22"/>
      <c r="L145" s="22"/>
      <c r="M145" s="22"/>
      <c r="N145" s="22"/>
      <c r="O145" s="22"/>
      <c r="P145" s="22"/>
      <c r="Q145" s="22"/>
    </row>
    <row r="146" spans="1:17">
      <c r="A146" s="16">
        <v>142</v>
      </c>
      <c r="B146" s="17"/>
      <c r="C146" s="18"/>
      <c r="D146" s="18"/>
      <c r="E146" s="12" t="str">
        <f t="shared" si="19"/>
        <v/>
      </c>
      <c r="F146" s="4"/>
      <c r="G146" s="4"/>
      <c r="H146" s="19"/>
      <c r="I146" s="19"/>
      <c r="J146" s="12" t="str">
        <f t="shared" ca="1" si="18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143</v>
      </c>
      <c r="B147" s="17"/>
      <c r="C147" s="18"/>
      <c r="D147" s="18"/>
      <c r="E147" s="12" t="str">
        <f t="shared" si="19"/>
        <v/>
      </c>
      <c r="F147" s="4"/>
      <c r="G147" s="4"/>
      <c r="H147" s="19"/>
      <c r="I147" s="19"/>
      <c r="J147" s="12" t="str">
        <f t="shared" ca="1" si="18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144</v>
      </c>
      <c r="B148" s="17"/>
      <c r="C148" s="18"/>
      <c r="D148" s="18"/>
      <c r="E148" s="12" t="str">
        <f t="shared" si="19"/>
        <v/>
      </c>
      <c r="F148" s="4"/>
      <c r="G148" s="4"/>
      <c r="H148" s="19"/>
      <c r="I148" s="19"/>
      <c r="J148" s="12" t="str">
        <f t="shared" ca="1" si="18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145</v>
      </c>
      <c r="B149" s="17"/>
      <c r="C149" s="18"/>
      <c r="D149" s="18"/>
      <c r="E149" s="12" t="str">
        <f t="shared" si="19"/>
        <v/>
      </c>
      <c r="F149" s="4"/>
      <c r="G149" s="4"/>
      <c r="H149" s="19"/>
      <c r="I149" s="19"/>
      <c r="J149" s="12" t="str">
        <f t="shared" ca="1" si="18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146</v>
      </c>
      <c r="B150" s="17"/>
      <c r="C150" s="18"/>
      <c r="D150" s="18"/>
      <c r="E150" s="12" t="str">
        <f t="shared" si="19"/>
        <v/>
      </c>
      <c r="F150" s="4"/>
      <c r="G150" s="4"/>
      <c r="H150" s="19"/>
      <c r="I150" s="19"/>
      <c r="J150" s="12" t="str">
        <f t="shared" ca="1" si="18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147</v>
      </c>
      <c r="B151" s="17"/>
      <c r="C151" s="18"/>
      <c r="D151" s="18"/>
      <c r="E151" s="12" t="str">
        <f t="shared" si="19"/>
        <v/>
      </c>
      <c r="F151" s="4"/>
      <c r="G151" s="4"/>
      <c r="H151" s="19"/>
      <c r="I151" s="19"/>
      <c r="J151" s="12" t="str">
        <f t="shared" ca="1" si="18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148</v>
      </c>
      <c r="B152" s="17"/>
      <c r="C152" s="18"/>
      <c r="D152" s="18"/>
      <c r="E152" s="12" t="str">
        <f t="shared" si="19"/>
        <v/>
      </c>
      <c r="F152" s="4"/>
      <c r="G152" s="4"/>
      <c r="H152" s="19"/>
      <c r="I152" s="19"/>
      <c r="J152" s="12" t="str">
        <f t="shared" ca="1" si="18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149</v>
      </c>
      <c r="B153" s="17"/>
      <c r="C153" s="18"/>
      <c r="D153" s="18"/>
      <c r="E153" s="12" t="str">
        <f t="shared" si="19"/>
        <v/>
      </c>
      <c r="F153" s="4"/>
      <c r="G153" s="4"/>
      <c r="H153" s="19"/>
      <c r="I153" s="19"/>
      <c r="J153" s="12" t="str">
        <f t="shared" ca="1" si="18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150</v>
      </c>
      <c r="B154" s="17"/>
      <c r="C154" s="18"/>
      <c r="D154" s="18"/>
      <c r="E154" s="12" t="str">
        <f t="shared" si="19"/>
        <v/>
      </c>
      <c r="F154" s="4"/>
      <c r="G154" s="4"/>
      <c r="H154" s="19"/>
      <c r="I154" s="19"/>
      <c r="J154" s="12" t="str">
        <f t="shared" ca="1" si="18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151</v>
      </c>
      <c r="B155" s="17"/>
      <c r="C155" s="18"/>
      <c r="D155" s="18"/>
      <c r="E155" s="12" t="str">
        <f t="shared" si="19"/>
        <v/>
      </c>
      <c r="F155" s="4"/>
      <c r="G155" s="4"/>
      <c r="H155" s="19"/>
      <c r="I155" s="19"/>
      <c r="J155" s="12" t="str">
        <f t="shared" ca="1" si="18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152</v>
      </c>
      <c r="B156" s="17"/>
      <c r="C156" s="18"/>
      <c r="D156" s="18"/>
      <c r="E156" s="12" t="str">
        <f t="shared" si="19"/>
        <v/>
      </c>
      <c r="F156" s="4"/>
      <c r="G156" s="4"/>
      <c r="H156" s="19"/>
      <c r="I156" s="19"/>
      <c r="J156" s="12" t="str">
        <f t="shared" ca="1" si="18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153</v>
      </c>
      <c r="B157" s="17"/>
      <c r="C157" s="18"/>
      <c r="D157" s="18"/>
      <c r="E157" s="12" t="str">
        <f t="shared" si="19"/>
        <v/>
      </c>
      <c r="F157" s="4"/>
      <c r="G157" s="4"/>
      <c r="H157" s="19"/>
      <c r="I157" s="19"/>
      <c r="J157" s="12" t="str">
        <f t="shared" ca="1" si="18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154</v>
      </c>
      <c r="B158" s="17"/>
      <c r="C158" s="18"/>
      <c r="D158" s="18"/>
      <c r="E158" s="12" t="str">
        <f t="shared" si="19"/>
        <v/>
      </c>
      <c r="F158" s="4"/>
      <c r="G158" s="4"/>
      <c r="H158" s="19"/>
      <c r="I158" s="19"/>
      <c r="J158" s="12" t="str">
        <f t="shared" ref="J158:J179" ca="1" si="20">IF(ISBLANK(K158)=FALSE,OFFSET(J158,0,COUNTA(K158:Q158)),"")</f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155</v>
      </c>
      <c r="B159" s="17"/>
      <c r="C159" s="18"/>
      <c r="D159" s="18"/>
      <c r="E159" s="12" t="str">
        <f t="shared" si="19"/>
        <v/>
      </c>
      <c r="F159" s="4"/>
      <c r="G159" s="4"/>
      <c r="H159" s="19"/>
      <c r="I159" s="19"/>
      <c r="J159" s="12" t="str">
        <f t="shared" ca="1" si="20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156</v>
      </c>
      <c r="B160" s="17"/>
      <c r="C160" s="18"/>
      <c r="D160" s="18"/>
      <c r="E160" s="12" t="str">
        <f t="shared" si="19"/>
        <v/>
      </c>
      <c r="F160" s="4"/>
      <c r="G160" s="4"/>
      <c r="H160" s="19"/>
      <c r="I160" s="19"/>
      <c r="J160" s="12" t="str">
        <f t="shared" ca="1" si="20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157</v>
      </c>
      <c r="B161" s="17"/>
      <c r="C161" s="18"/>
      <c r="D161" s="18"/>
      <c r="E161" s="12" t="str">
        <f t="shared" si="19"/>
        <v/>
      </c>
      <c r="F161" s="4"/>
      <c r="G161" s="4"/>
      <c r="H161" s="19"/>
      <c r="I161" s="19"/>
      <c r="J161" s="12" t="str">
        <f t="shared" ca="1" si="20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158</v>
      </c>
      <c r="B162" s="17"/>
      <c r="C162" s="18"/>
      <c r="D162" s="18"/>
      <c r="E162" s="12" t="str">
        <f t="shared" si="19"/>
        <v/>
      </c>
      <c r="F162" s="4"/>
      <c r="G162" s="4"/>
      <c r="H162" s="19"/>
      <c r="I162" s="19"/>
      <c r="J162" s="12" t="str">
        <f t="shared" ca="1" si="20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159</v>
      </c>
      <c r="B163" s="17"/>
      <c r="C163" s="18"/>
      <c r="D163" s="18"/>
      <c r="E163" s="12" t="str">
        <f t="shared" si="19"/>
        <v/>
      </c>
      <c r="F163" s="4"/>
      <c r="G163" s="4"/>
      <c r="H163" s="19"/>
      <c r="I163" s="19"/>
      <c r="J163" s="12" t="str">
        <f t="shared" ca="1" si="20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160</v>
      </c>
      <c r="B164" s="17"/>
      <c r="C164" s="18"/>
      <c r="D164" s="18"/>
      <c r="E164" s="12" t="str">
        <f t="shared" si="19"/>
        <v/>
      </c>
      <c r="F164" s="4"/>
      <c r="G164" s="4"/>
      <c r="H164" s="19"/>
      <c r="I164" s="19"/>
      <c r="J164" s="12" t="str">
        <f t="shared" ca="1" si="20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161</v>
      </c>
      <c r="B165" s="17"/>
      <c r="C165" s="18"/>
      <c r="D165" s="18"/>
      <c r="E165" s="12" t="str">
        <f t="shared" si="19"/>
        <v/>
      </c>
      <c r="F165" s="4"/>
      <c r="G165" s="4"/>
      <c r="H165" s="19"/>
      <c r="I165" s="19"/>
      <c r="J165" s="12" t="str">
        <f t="shared" ca="1" si="20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162</v>
      </c>
      <c r="B166" s="17"/>
      <c r="C166" s="18"/>
      <c r="D166" s="18"/>
      <c r="E166" s="12" t="str">
        <f t="shared" si="19"/>
        <v/>
      </c>
      <c r="F166" s="4"/>
      <c r="G166" s="4"/>
      <c r="H166" s="19"/>
      <c r="I166" s="19"/>
      <c r="J166" s="12" t="str">
        <f t="shared" ca="1" si="20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163</v>
      </c>
      <c r="B167" s="17"/>
      <c r="C167" s="18"/>
      <c r="D167" s="18"/>
      <c r="E167" s="12" t="str">
        <f t="shared" si="19"/>
        <v/>
      </c>
      <c r="F167" s="4"/>
      <c r="G167" s="4"/>
      <c r="H167" s="19"/>
      <c r="I167" s="19"/>
      <c r="J167" s="12" t="str">
        <f t="shared" ca="1" si="20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164</v>
      </c>
      <c r="B168" s="17"/>
      <c r="C168" s="18"/>
      <c r="D168" s="18"/>
      <c r="E168" s="12" t="str">
        <f t="shared" si="19"/>
        <v/>
      </c>
      <c r="F168" s="4"/>
      <c r="G168" s="4"/>
      <c r="H168" s="19"/>
      <c r="I168" s="19"/>
      <c r="J168" s="12" t="str">
        <f t="shared" ca="1" si="20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165</v>
      </c>
      <c r="B169" s="17"/>
      <c r="C169" s="18"/>
      <c r="D169" s="18"/>
      <c r="E169" s="12" t="str">
        <f t="shared" si="19"/>
        <v/>
      </c>
      <c r="F169" s="4"/>
      <c r="G169" s="4"/>
      <c r="H169" s="19"/>
      <c r="I169" s="19"/>
      <c r="J169" s="12" t="str">
        <f t="shared" ca="1" si="20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166</v>
      </c>
      <c r="B170" s="17"/>
      <c r="C170" s="18"/>
      <c r="D170" s="18"/>
      <c r="E170" s="12" t="str">
        <f t="shared" si="19"/>
        <v/>
      </c>
      <c r="F170" s="4"/>
      <c r="G170" s="4"/>
      <c r="H170" s="19"/>
      <c r="I170" s="19"/>
      <c r="J170" s="12" t="str">
        <f t="shared" ca="1" si="20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167</v>
      </c>
      <c r="B171" s="17"/>
      <c r="C171" s="18"/>
      <c r="D171" s="18"/>
      <c r="E171" s="12" t="str">
        <f t="shared" si="19"/>
        <v/>
      </c>
      <c r="F171" s="4"/>
      <c r="G171" s="4"/>
      <c r="H171" s="19"/>
      <c r="I171" s="19"/>
      <c r="J171" s="12" t="str">
        <f t="shared" ca="1" si="20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168</v>
      </c>
      <c r="B172" s="17"/>
      <c r="C172" s="18"/>
      <c r="D172" s="18"/>
      <c r="E172" s="12" t="str">
        <f t="shared" si="19"/>
        <v/>
      </c>
      <c r="F172" s="4"/>
      <c r="G172" s="4"/>
      <c r="H172" s="19"/>
      <c r="I172" s="19"/>
      <c r="J172" s="12" t="str">
        <f t="shared" ca="1" si="20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169</v>
      </c>
      <c r="B173" s="17"/>
      <c r="C173" s="18"/>
      <c r="D173" s="18"/>
      <c r="E173" s="12" t="str">
        <f t="shared" si="19"/>
        <v/>
      </c>
      <c r="F173" s="4"/>
      <c r="G173" s="4"/>
      <c r="H173" s="19"/>
      <c r="I173" s="19"/>
      <c r="J173" s="12" t="str">
        <f t="shared" ca="1" si="20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170</v>
      </c>
      <c r="B174" s="17"/>
      <c r="C174" s="18"/>
      <c r="D174" s="18"/>
      <c r="E174" s="12" t="str">
        <f t="shared" si="19"/>
        <v/>
      </c>
      <c r="F174" s="4"/>
      <c r="G174" s="4"/>
      <c r="H174" s="19"/>
      <c r="I174" s="19"/>
      <c r="J174" s="12" t="str">
        <f t="shared" ca="1" si="20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171</v>
      </c>
      <c r="B175" s="17"/>
      <c r="C175" s="18"/>
      <c r="D175" s="18"/>
      <c r="E175" s="12" t="str">
        <f t="shared" si="19"/>
        <v/>
      </c>
      <c r="F175" s="4"/>
      <c r="G175" s="4"/>
      <c r="H175" s="19"/>
      <c r="I175" s="19"/>
      <c r="J175" s="12" t="str">
        <f t="shared" ca="1" si="20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172</v>
      </c>
      <c r="B176" s="17"/>
      <c r="C176" s="18"/>
      <c r="D176" s="18"/>
      <c r="E176" s="12" t="str">
        <f t="shared" si="19"/>
        <v/>
      </c>
      <c r="F176" s="4"/>
      <c r="G176" s="4"/>
      <c r="H176" s="19"/>
      <c r="I176" s="19"/>
      <c r="J176" s="12" t="str">
        <f t="shared" ca="1" si="20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173</v>
      </c>
      <c r="B177" s="17"/>
      <c r="C177" s="18"/>
      <c r="D177" s="18"/>
      <c r="E177" s="12" t="str">
        <f t="shared" si="19"/>
        <v/>
      </c>
      <c r="F177" s="4"/>
      <c r="G177" s="4"/>
      <c r="H177" s="19"/>
      <c r="I177" s="19"/>
      <c r="J177" s="12" t="str">
        <f t="shared" ca="1" si="20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174</v>
      </c>
      <c r="B178" s="17"/>
      <c r="C178" s="18"/>
      <c r="D178" s="18"/>
      <c r="E178" s="12" t="str">
        <f t="shared" si="19"/>
        <v/>
      </c>
      <c r="F178" s="4"/>
      <c r="G178" s="4"/>
      <c r="H178" s="19"/>
      <c r="I178" s="19"/>
      <c r="J178" s="12" t="str">
        <f t="shared" ca="1" si="20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16">
        <v>175</v>
      </c>
      <c r="B179" s="17"/>
      <c r="C179" s="18"/>
      <c r="D179" s="18"/>
      <c r="E179" s="12" t="str">
        <f t="shared" si="19"/>
        <v/>
      </c>
      <c r="F179" s="4"/>
      <c r="G179" s="4"/>
      <c r="H179" s="19"/>
      <c r="I179" s="19"/>
      <c r="J179" s="12" t="str">
        <f t="shared" ca="1" si="20"/>
        <v/>
      </c>
      <c r="K179" s="22"/>
      <c r="L179" s="22"/>
      <c r="M179" s="22"/>
      <c r="N179" s="22"/>
      <c r="O179" s="22"/>
      <c r="P179" s="22"/>
      <c r="Q179" s="22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  <row r="196" spans="1:13">
      <c r="A196" s="3"/>
      <c r="C196" s="1"/>
      <c r="D196" s="5"/>
      <c r="F196" s="9"/>
      <c r="H196" s="2"/>
      <c r="I196" s="25"/>
      <c r="M196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197:D65364 C180:C196">
    <cfRule type="expression" dxfId="236" priority="211" stopIfTrue="1">
      <formula>C180="未着手"</formula>
    </cfRule>
    <cfRule type="expression" dxfId="235" priority="212" stopIfTrue="1">
      <formula>C180="作業中"</formula>
    </cfRule>
    <cfRule type="expression" dxfId="234" priority="213" stopIfTrue="1">
      <formula>OR(C180="終了",C180="完了")</formula>
    </cfRule>
  </conditionalFormatting>
  <conditionalFormatting sqref="IO5:XFD5">
    <cfRule type="expression" dxfId="233" priority="214" stopIfTrue="1">
      <formula>$D5="未着手"</formula>
    </cfRule>
    <cfRule type="expression" dxfId="232" priority="215" stopIfTrue="1">
      <formula>$D5="作業中"</formula>
    </cfRule>
    <cfRule type="expression" dxfId="231" priority="216" stopIfTrue="1">
      <formula>OR($D5="終了",$D5="完了")</formula>
    </cfRule>
  </conditionalFormatting>
  <conditionalFormatting sqref="B197:B65364 A180:A196">
    <cfRule type="expression" dxfId="230" priority="217" stopIfTrue="1">
      <formula>C180="未着手"</formula>
    </cfRule>
    <cfRule type="expression" dxfId="229" priority="218" stopIfTrue="1">
      <formula>C180="作業中"</formula>
    </cfRule>
    <cfRule type="expression" dxfId="228" priority="219" stopIfTrue="1">
      <formula>OR(C180="終了",C180="完了")</formula>
    </cfRule>
  </conditionalFormatting>
  <conditionalFormatting sqref="C197:C65364 B180:B196">
    <cfRule type="expression" dxfId="227" priority="220" stopIfTrue="1">
      <formula>C180="未着手"</formula>
    </cfRule>
    <cfRule type="expression" dxfId="226" priority="221" stopIfTrue="1">
      <formula>C180="作業中"</formula>
    </cfRule>
    <cfRule type="expression" dxfId="225" priority="222" stopIfTrue="1">
      <formula>OR(C180="終了",C180="完了")</formula>
    </cfRule>
  </conditionalFormatting>
  <conditionalFormatting sqref="E197:J65364">
    <cfRule type="expression" dxfId="224" priority="223" stopIfTrue="1">
      <formula>$D197="未着手"</formula>
    </cfRule>
    <cfRule type="expression" dxfId="223" priority="224" stopIfTrue="1">
      <formula>$D197="作業中"</formula>
    </cfRule>
    <cfRule type="expression" dxfId="222" priority="225" stopIfTrue="1">
      <formula>OR($D197="終了",$D197="完了")</formula>
    </cfRule>
  </conditionalFormatting>
  <conditionalFormatting sqref="A6:Q6 B7:K7 D9 D11 C10 B11 E10:I10 B14:I15 A5:IN5 J8:J15 I71:J72 C70:J70 I74:J84 I94:I98 B73:J73 B85:I85 K8:K13 I17:J69 B51:H69 J85:J98 B102:Q179 B99:Q99 A7:A179 L7:Q13 K14:Q98">
    <cfRule type="expression" dxfId="221" priority="142" stopIfTrue="1">
      <formula>$E5="未着手"</formula>
    </cfRule>
    <cfRule type="expression" dxfId="220" priority="143" stopIfTrue="1">
      <formula>$E5="作業中"</formula>
    </cfRule>
    <cfRule type="expression" dxfId="219" priority="144" stopIfTrue="1">
      <formula>OR($E5="終了",$E5="完了")</formula>
    </cfRule>
  </conditionalFormatting>
  <conditionalFormatting sqref="R6:IN6">
    <cfRule type="expression" dxfId="218" priority="148" stopIfTrue="1">
      <formula>#REF!="未着手"</formula>
    </cfRule>
    <cfRule type="expression" dxfId="217" priority="149" stopIfTrue="1">
      <formula>#REF!="作業中"</formula>
    </cfRule>
    <cfRule type="expression" dxfId="216" priority="150" stopIfTrue="1">
      <formula>OR(#REF!="終了",#REF!="完了")</formula>
    </cfRule>
  </conditionalFormatting>
  <conditionalFormatting sqref="R9:IN10">
    <cfRule type="expression" dxfId="215" priority="151" stopIfTrue="1">
      <formula>#REF!="未着手"</formula>
    </cfRule>
    <cfRule type="expression" dxfId="214" priority="152" stopIfTrue="1">
      <formula>#REF!="作業中"</formula>
    </cfRule>
    <cfRule type="expression" dxfId="213" priority="153" stopIfTrue="1">
      <formula>OR(#REF!="終了",#REF!="完了")</formula>
    </cfRule>
  </conditionalFormatting>
  <conditionalFormatting sqref="R12:IN12 R14:IN15 S13:IN13">
    <cfRule type="expression" dxfId="212" priority="154" stopIfTrue="1">
      <formula>#REF!="未着手"</formula>
    </cfRule>
    <cfRule type="expression" dxfId="211" priority="155" stopIfTrue="1">
      <formula>#REF!="作業中"</formula>
    </cfRule>
    <cfRule type="expression" dxfId="210" priority="156" stopIfTrue="1">
      <formula>OR(#REF!="終了",#REF!="完了")</formula>
    </cfRule>
  </conditionalFormatting>
  <conditionalFormatting sqref="AA19:IN19">
    <cfRule type="expression" dxfId="209" priority="157" stopIfTrue="1">
      <formula>#REF!="未着手"</formula>
    </cfRule>
    <cfRule type="expression" dxfId="208" priority="158" stopIfTrue="1">
      <formula>#REF!="作業中"</formula>
    </cfRule>
    <cfRule type="expression" dxfId="207" priority="159" stopIfTrue="1">
      <formula>OR(#REF!="終了",#REF!="完了")</formula>
    </cfRule>
  </conditionalFormatting>
  <conditionalFormatting sqref="R22:IN23 AA21:IN21">
    <cfRule type="expression" dxfId="206" priority="160" stopIfTrue="1">
      <formula>#REF!="未着手"</formula>
    </cfRule>
    <cfRule type="expression" dxfId="205" priority="161" stopIfTrue="1">
      <formula>#REF!="作業中"</formula>
    </cfRule>
    <cfRule type="expression" dxfId="204" priority="162" stopIfTrue="1">
      <formula>OR(#REF!="終了",#REF!="完了")</formula>
    </cfRule>
  </conditionalFormatting>
  <conditionalFormatting sqref="R24:IN24">
    <cfRule type="expression" dxfId="203" priority="166" stopIfTrue="1">
      <formula>$E7="未着手"</formula>
    </cfRule>
    <cfRule type="expression" dxfId="202" priority="167" stopIfTrue="1">
      <formula>$E7="作業中"</formula>
    </cfRule>
    <cfRule type="expression" dxfId="201" priority="168" stopIfTrue="1">
      <formula>OR($E7="終了",$E7="完了")</formula>
    </cfRule>
  </conditionalFormatting>
  <conditionalFormatting sqref="R25:IN25">
    <cfRule type="expression" dxfId="200" priority="169" stopIfTrue="1">
      <formula>#REF!="未着手"</formula>
    </cfRule>
    <cfRule type="expression" dxfId="199" priority="170" stopIfTrue="1">
      <formula>#REF!="作業中"</formula>
    </cfRule>
    <cfRule type="expression" dxfId="198" priority="171" stopIfTrue="1">
      <formula>OR(#REF!="終了",#REF!="完了")</formula>
    </cfRule>
  </conditionalFormatting>
  <conditionalFormatting sqref="R43 AC43:IN44 S44:T44">
    <cfRule type="expression" dxfId="197" priority="172" stopIfTrue="1">
      <formula>#REF!="未着手"</formula>
    </cfRule>
    <cfRule type="expression" dxfId="196" priority="173" stopIfTrue="1">
      <formula>#REF!="作業中"</formula>
    </cfRule>
    <cfRule type="expression" dxfId="195" priority="174" stopIfTrue="1">
      <formula>OR(#REF!="終了",#REF!="完了")</formula>
    </cfRule>
  </conditionalFormatting>
  <conditionalFormatting sqref="R29:R30 Y27:IN30">
    <cfRule type="expression" dxfId="194" priority="175" stopIfTrue="1">
      <formula>#REF!="未着手"</formula>
    </cfRule>
    <cfRule type="expression" dxfId="193" priority="176" stopIfTrue="1">
      <formula>#REF!="作業中"</formula>
    </cfRule>
    <cfRule type="expression" dxfId="192" priority="177" stopIfTrue="1">
      <formula>OR(#REF!="終了",#REF!="完了")</formula>
    </cfRule>
  </conditionalFormatting>
  <conditionalFormatting sqref="U32:IN33">
    <cfRule type="expression" dxfId="191" priority="178" stopIfTrue="1">
      <formula>#REF!="未着手"</formula>
    </cfRule>
    <cfRule type="expression" dxfId="190" priority="179" stopIfTrue="1">
      <formula>#REF!="作業中"</formula>
    </cfRule>
    <cfRule type="expression" dxfId="189" priority="180" stopIfTrue="1">
      <formula>OR(#REF!="終了",#REF!="完了")</formula>
    </cfRule>
  </conditionalFormatting>
  <conditionalFormatting sqref="U31:IN31">
    <cfRule type="expression" dxfId="188" priority="181" stopIfTrue="1">
      <formula>#REF!="未着手"</formula>
    </cfRule>
    <cfRule type="expression" dxfId="187" priority="182" stopIfTrue="1">
      <formula>#REF!="作業中"</formula>
    </cfRule>
    <cfRule type="expression" dxfId="186" priority="183" stopIfTrue="1">
      <formula>OR(#REF!="終了",#REF!="完了")</formula>
    </cfRule>
  </conditionalFormatting>
  <conditionalFormatting sqref="R41:R42 Y41:IN42">
    <cfRule type="expression" dxfId="185" priority="184" stopIfTrue="1">
      <formula>#REF!="未着手"</formula>
    </cfRule>
    <cfRule type="expression" dxfId="184" priority="185" stopIfTrue="1">
      <formula>#REF!="作業中"</formula>
    </cfRule>
    <cfRule type="expression" dxfId="183" priority="186" stopIfTrue="1">
      <formula>OR(#REF!="終了",#REF!="完了")</formula>
    </cfRule>
  </conditionalFormatting>
  <conditionalFormatting sqref="AC48:IN48 S48:T48">
    <cfRule type="expression" dxfId="182" priority="187" stopIfTrue="1">
      <formula>#REF!="未着手"</formula>
    </cfRule>
    <cfRule type="expression" dxfId="181" priority="188" stopIfTrue="1">
      <formula>#REF!="作業中"</formula>
    </cfRule>
    <cfRule type="expression" dxfId="180" priority="189" stopIfTrue="1">
      <formula>OR(#REF!="終了",#REF!="完了")</formula>
    </cfRule>
  </conditionalFormatting>
  <conditionalFormatting sqref="AC50:IN50 S50:T50">
    <cfRule type="expression" dxfId="179" priority="193" stopIfTrue="1">
      <formula>#REF!="未着手"</formula>
    </cfRule>
    <cfRule type="expression" dxfId="178" priority="194" stopIfTrue="1">
      <formula>#REF!="作業中"</formula>
    </cfRule>
    <cfRule type="expression" dxfId="177" priority="195" stopIfTrue="1">
      <formula>OR(#REF!="終了",#REF!="完了")</formula>
    </cfRule>
  </conditionalFormatting>
  <conditionalFormatting sqref="R56:IN56">
    <cfRule type="expression" dxfId="176" priority="199" stopIfTrue="1">
      <formula>#REF!="未着手"</formula>
    </cfRule>
    <cfRule type="expression" dxfId="175" priority="200" stopIfTrue="1">
      <formula>#REF!="作業中"</formula>
    </cfRule>
    <cfRule type="expression" dxfId="174" priority="201" stopIfTrue="1">
      <formula>OR(#REF!="終了",#REF!="完了")</formula>
    </cfRule>
  </conditionalFormatting>
  <conditionalFormatting sqref="R53:IN55">
    <cfRule type="expression" dxfId="173" priority="202" stopIfTrue="1">
      <formula>#REF!="未着手"</formula>
    </cfRule>
    <cfRule type="expression" dxfId="172" priority="203" stopIfTrue="1">
      <formula>#REF!="作業中"</formula>
    </cfRule>
    <cfRule type="expression" dxfId="171" priority="204" stopIfTrue="1">
      <formula>OR(#REF!="終了",#REF!="完了")</formula>
    </cfRule>
  </conditionalFormatting>
  <conditionalFormatting sqref="R57:IN58">
    <cfRule type="expression" dxfId="170" priority="205" stopIfTrue="1">
      <formula>#REF!="未着手"</formula>
    </cfRule>
    <cfRule type="expression" dxfId="169" priority="206" stopIfTrue="1">
      <formula>#REF!="作業中"</formula>
    </cfRule>
    <cfRule type="expression" dxfId="168" priority="207" stopIfTrue="1">
      <formula>OR(#REF!="終了",#REF!="完了")</formula>
    </cfRule>
  </conditionalFormatting>
  <conditionalFormatting sqref="R59:IN59">
    <cfRule type="expression" dxfId="167" priority="208" stopIfTrue="1">
      <formula>#REF!="未着手"</formula>
    </cfRule>
    <cfRule type="expression" dxfId="166" priority="209" stopIfTrue="1">
      <formula>#REF!="作業中"</formula>
    </cfRule>
    <cfRule type="expression" dxfId="165" priority="210" stopIfTrue="1">
      <formula>OR(#REF!="終了",#REF!="完了")</formula>
    </cfRule>
  </conditionalFormatting>
  <conditionalFormatting sqref="R16:IN16">
    <cfRule type="expression" dxfId="164" priority="226" stopIfTrue="1">
      <formula>#REF!="未着手"</formula>
    </cfRule>
    <cfRule type="expression" dxfId="163" priority="227" stopIfTrue="1">
      <formula>#REF!="作業中"</formula>
    </cfRule>
    <cfRule type="expression" dxfId="162" priority="228" stopIfTrue="1">
      <formula>OR(#REF!="終了",#REF!="完了")</formula>
    </cfRule>
  </conditionalFormatting>
  <conditionalFormatting sqref="Y26:IN26">
    <cfRule type="expression" dxfId="161" priority="232" stopIfTrue="1">
      <formula>#REF!="未着手"</formula>
    </cfRule>
    <cfRule type="expression" dxfId="160" priority="233" stopIfTrue="1">
      <formula>#REF!="作業中"</formula>
    </cfRule>
    <cfRule type="expression" dxfId="159" priority="234" stopIfTrue="1">
      <formula>OR(#REF!="終了",#REF!="完了")</formula>
    </cfRule>
  </conditionalFormatting>
  <conditionalFormatting sqref="R39 Y39:IN39">
    <cfRule type="expression" dxfId="158" priority="241" stopIfTrue="1">
      <formula>#REF!="未着手"</formula>
    </cfRule>
    <cfRule type="expression" dxfId="157" priority="242" stopIfTrue="1">
      <formula>#REF!="作業中"</formula>
    </cfRule>
    <cfRule type="expression" dxfId="156" priority="243" stopIfTrue="1">
      <formula>OR(#REF!="終了",#REF!="完了")</formula>
    </cfRule>
  </conditionalFormatting>
  <conditionalFormatting sqref="IO56:XFD56">
    <cfRule type="expression" dxfId="155" priority="250" stopIfTrue="1">
      <formula>#REF!="未着手"</formula>
    </cfRule>
    <cfRule type="expression" dxfId="154" priority="251" stopIfTrue="1">
      <formula>#REF!="作業中"</formula>
    </cfRule>
    <cfRule type="expression" dxfId="153" priority="252" stopIfTrue="1">
      <formula>OR(#REF!="終了",#REF!="完了")</formula>
    </cfRule>
  </conditionalFormatting>
  <conditionalFormatting sqref="IO43:XFD43">
    <cfRule type="expression" dxfId="152" priority="268" stopIfTrue="1">
      <formula>$D14="未着手"</formula>
    </cfRule>
    <cfRule type="expression" dxfId="151" priority="269" stopIfTrue="1">
      <formula>$D14="作業中"</formula>
    </cfRule>
    <cfRule type="expression" dxfId="150" priority="270" stopIfTrue="1">
      <formula>OR($D14="終了",$D14="完了")</formula>
    </cfRule>
  </conditionalFormatting>
  <conditionalFormatting sqref="H9 B8:E8 E11:E12 B9:C9 E9 D10 D12 B10 C11:C12 B12 H12">
    <cfRule type="expression" dxfId="149" priority="115" stopIfTrue="1">
      <formula>$E8="未着手"</formula>
    </cfRule>
    <cfRule type="expression" dxfId="148" priority="116" stopIfTrue="1">
      <formula>$E8="作業中"</formula>
    </cfRule>
    <cfRule type="expression" dxfId="147" priority="117" stopIfTrue="1">
      <formula>OR($E8="終了",$E8="完了")</formula>
    </cfRule>
  </conditionalFormatting>
  <conditionalFormatting sqref="H8 H11">
    <cfRule type="expression" dxfId="146" priority="112" stopIfTrue="1">
      <formula>$E8="未着手"</formula>
    </cfRule>
    <cfRule type="expression" dxfId="145" priority="113" stopIfTrue="1">
      <formula>$E8="作業中"</formula>
    </cfRule>
    <cfRule type="expression" dxfId="144" priority="114" stopIfTrue="1">
      <formula>OR($E8="終了",$E8="完了")</formula>
    </cfRule>
  </conditionalFormatting>
  <conditionalFormatting sqref="F9:G9 F12:G12">
    <cfRule type="expression" dxfId="143" priority="109" stopIfTrue="1">
      <formula>$E9="未着手"</formula>
    </cfRule>
    <cfRule type="expression" dxfId="142" priority="110" stopIfTrue="1">
      <formula>$E9="作業中"</formula>
    </cfRule>
    <cfRule type="expression" dxfId="141" priority="111" stopIfTrue="1">
      <formula>OR($E9="終了",$E9="完了")</formula>
    </cfRule>
  </conditionalFormatting>
  <conditionalFormatting sqref="F8:G8 F11:G11">
    <cfRule type="expression" dxfId="140" priority="106" stopIfTrue="1">
      <formula>$E8="未着手"</formula>
    </cfRule>
    <cfRule type="expression" dxfId="139" priority="107" stopIfTrue="1">
      <formula>$E8="作業中"</formula>
    </cfRule>
    <cfRule type="expression" dxfId="138" priority="108" stopIfTrue="1">
      <formula>OR($E8="終了",$E8="完了")</formula>
    </cfRule>
  </conditionalFormatting>
  <conditionalFormatting sqref="R11:IN11 R7:IN8">
    <cfRule type="expression" dxfId="137" priority="1267" stopIfTrue="1">
      <formula>#REF!="未着手"</formula>
    </cfRule>
    <cfRule type="expression" dxfId="136" priority="1268" stopIfTrue="1">
      <formula>#REF!="作業中"</formula>
    </cfRule>
    <cfRule type="expression" dxfId="135" priority="1269" stopIfTrue="1">
      <formula>OR(#REF!="終了",#REF!="完了")</formula>
    </cfRule>
  </conditionalFormatting>
  <conditionalFormatting sqref="AA20:IN20">
    <cfRule type="expression" dxfId="134" priority="1282" stopIfTrue="1">
      <formula>#REF!="未着手"</formula>
    </cfRule>
    <cfRule type="expression" dxfId="133" priority="1283" stopIfTrue="1">
      <formula>#REF!="作業中"</formula>
    </cfRule>
    <cfRule type="expression" dxfId="132" priority="1284" stopIfTrue="1">
      <formula>OR(#REF!="終了",#REF!="完了")</formula>
    </cfRule>
  </conditionalFormatting>
  <conditionalFormatting sqref="AA17:IN18">
    <cfRule type="expression" dxfId="131" priority="1297" stopIfTrue="1">
      <formula>#REF!="未着手"</formula>
    </cfRule>
    <cfRule type="expression" dxfId="130" priority="1298" stopIfTrue="1">
      <formula>#REF!="作業中"</formula>
    </cfRule>
    <cfRule type="expression" dxfId="129" priority="1299" stopIfTrue="1">
      <formula>OR(#REF!="終了",#REF!="完了")</formula>
    </cfRule>
  </conditionalFormatting>
  <conditionalFormatting sqref="IO6:XFD14">
    <cfRule type="expression" dxfId="128" priority="1312" stopIfTrue="1">
      <formula>#REF!="未着手"</formula>
    </cfRule>
    <cfRule type="expression" dxfId="127" priority="1313" stopIfTrue="1">
      <formula>#REF!="作業中"</formula>
    </cfRule>
    <cfRule type="expression" dxfId="126" priority="1314" stopIfTrue="1">
      <formula>OR(#REF!="終了",#REF!="完了")</formula>
    </cfRule>
  </conditionalFormatting>
  <conditionalFormatting sqref="IO15:XFD15">
    <cfRule type="expression" dxfId="125" priority="1342" stopIfTrue="1">
      <formula>$D7="未着手"</formula>
    </cfRule>
    <cfRule type="expression" dxfId="124" priority="1343" stopIfTrue="1">
      <formula>$D7="作業中"</formula>
    </cfRule>
    <cfRule type="expression" dxfId="123" priority="1344" stopIfTrue="1">
      <formula>OR($D7="終了",$D7="完了")</formula>
    </cfRule>
  </conditionalFormatting>
  <conditionalFormatting sqref="IO16:XFD16">
    <cfRule type="expression" dxfId="122" priority="1345" stopIfTrue="1">
      <formula>#REF!="未着手"</formula>
    </cfRule>
    <cfRule type="expression" dxfId="121" priority="1346" stopIfTrue="1">
      <formula>#REF!="作業中"</formula>
    </cfRule>
    <cfRule type="expression" dxfId="120" priority="1347" stopIfTrue="1">
      <formula>OR(#REF!="終了",#REF!="完了")</formula>
    </cfRule>
  </conditionalFormatting>
  <conditionalFormatting sqref="R52:IN52 AC45:IN46 S45:T46">
    <cfRule type="expression" dxfId="119" priority="1357" stopIfTrue="1">
      <formula>#REF!="未着手"</formula>
    </cfRule>
    <cfRule type="expression" dxfId="118" priority="1358" stopIfTrue="1">
      <formula>#REF!="作業中"</formula>
    </cfRule>
    <cfRule type="expression" dxfId="117" priority="1359" stopIfTrue="1">
      <formula>OR(#REF!="終了",#REF!="完了")</formula>
    </cfRule>
  </conditionalFormatting>
  <conditionalFormatting sqref="AA51:IN51 S51:T51">
    <cfRule type="expression" dxfId="116" priority="1366" stopIfTrue="1">
      <formula>#REF!="未着手"</formula>
    </cfRule>
    <cfRule type="expression" dxfId="115" priority="1367" stopIfTrue="1">
      <formula>#REF!="作業中"</formula>
    </cfRule>
    <cfRule type="expression" dxfId="114" priority="1368" stopIfTrue="1">
      <formula>OR(#REF!="終了",#REF!="完了")</formula>
    </cfRule>
  </conditionalFormatting>
  <conditionalFormatting sqref="R40 Y40:IN40 R35:IN36">
    <cfRule type="expression" dxfId="113" priority="1372" stopIfTrue="1">
      <formula>#REF!="未着手"</formula>
    </cfRule>
    <cfRule type="expression" dxfId="112" priority="1373" stopIfTrue="1">
      <formula>#REF!="作業中"</formula>
    </cfRule>
    <cfRule type="expression" dxfId="111" priority="1374" stopIfTrue="1">
      <formula>OR(#REF!="終了",#REF!="完了")</formula>
    </cfRule>
  </conditionalFormatting>
  <conditionalFormatting sqref="R37:R38 Y37:IN38">
    <cfRule type="expression" dxfId="110" priority="1381" stopIfTrue="1">
      <formula>#REF!="未着手"</formula>
    </cfRule>
    <cfRule type="expression" dxfId="109" priority="1382" stopIfTrue="1">
      <formula>#REF!="作業中"</formula>
    </cfRule>
    <cfRule type="expression" dxfId="108" priority="1383" stopIfTrue="1">
      <formula>OR(#REF!="終了",#REF!="完了")</formula>
    </cfRule>
  </conditionalFormatting>
  <conditionalFormatting sqref="IO20:XFD42">
    <cfRule type="expression" dxfId="107" priority="1387" stopIfTrue="1">
      <formula>#REF!="未着手"</formula>
    </cfRule>
    <cfRule type="expression" dxfId="106" priority="1388" stopIfTrue="1">
      <formula>#REF!="作業中"</formula>
    </cfRule>
    <cfRule type="expression" dxfId="105" priority="1389" stopIfTrue="1">
      <formula>OR(#REF!="終了",#REF!="完了")</formula>
    </cfRule>
  </conditionalFormatting>
  <conditionalFormatting sqref="AC47:IN47 S47:T47">
    <cfRule type="expression" dxfId="104" priority="1390" stopIfTrue="1">
      <formula>#REF!="未着手"</formula>
    </cfRule>
    <cfRule type="expression" dxfId="103" priority="1391" stopIfTrue="1">
      <formula>#REF!="作業中"</formula>
    </cfRule>
    <cfRule type="expression" dxfId="102" priority="1392" stopIfTrue="1">
      <formula>OR(#REF!="終了",#REF!="完了")</formula>
    </cfRule>
  </conditionalFormatting>
  <conditionalFormatting sqref="S49:T49 AC49:IN49">
    <cfRule type="expression" dxfId="101" priority="1399" stopIfTrue="1">
      <formula>#REF!="未着手"</formula>
    </cfRule>
    <cfRule type="expression" dxfId="100" priority="1400" stopIfTrue="1">
      <formula>#REF!="作業中"</formula>
    </cfRule>
    <cfRule type="expression" dxfId="99" priority="1401" stopIfTrue="1">
      <formula>OR(#REF!="終了",#REF!="完了")</formula>
    </cfRule>
  </conditionalFormatting>
  <conditionalFormatting sqref="K197:K65363 J196">
    <cfRule type="expression" dxfId="98" priority="1426" stopIfTrue="1">
      <formula>$D197="未着手"</formula>
    </cfRule>
    <cfRule type="expression" dxfId="97" priority="1427" stopIfTrue="1">
      <formula>$D197="作業中"</formula>
    </cfRule>
    <cfRule type="expression" dxfId="96" priority="1428" stopIfTrue="1">
      <formula>OR($D197="終了",$D197="完了")</formula>
    </cfRule>
  </conditionalFormatting>
  <conditionalFormatting sqref="L197:M65362 K195:L196">
    <cfRule type="expression" dxfId="95" priority="1516" stopIfTrue="1">
      <formula>$D197="未着手"</formula>
    </cfRule>
    <cfRule type="expression" dxfId="94" priority="1517" stopIfTrue="1">
      <formula>$D197="作業中"</formula>
    </cfRule>
    <cfRule type="expression" dxfId="93" priority="1518" stopIfTrue="1">
      <formula>OR($D197="終了",$D197="完了")</formula>
    </cfRule>
  </conditionalFormatting>
  <conditionalFormatting sqref="IO47:XFD55">
    <cfRule type="expression" dxfId="92" priority="1804" stopIfTrue="1">
      <formula>#REF!="未着手"</formula>
    </cfRule>
    <cfRule type="expression" dxfId="91" priority="1805" stopIfTrue="1">
      <formula>#REF!="作業中"</formula>
    </cfRule>
    <cfRule type="expression" dxfId="90" priority="1806" stopIfTrue="1">
      <formula>OR(#REF!="終了",#REF!="完了")</formula>
    </cfRule>
  </conditionalFormatting>
  <conditionalFormatting sqref="IO44:XFD46">
    <cfRule type="expression" dxfId="89" priority="1813" stopIfTrue="1">
      <formula>#REF!="未着手"</formula>
    </cfRule>
    <cfRule type="expression" dxfId="88" priority="1814" stopIfTrue="1">
      <formula>#REF!="作業中"</formula>
    </cfRule>
    <cfRule type="expression" dxfId="87" priority="1815" stopIfTrue="1">
      <formula>OR(#REF!="終了",#REF!="完了")</formula>
    </cfRule>
  </conditionalFormatting>
  <conditionalFormatting sqref="G13:I13 B13:E13 R13">
    <cfRule type="expression" dxfId="86" priority="91" stopIfTrue="1">
      <formula>$E13="未着手"</formula>
    </cfRule>
    <cfRule type="expression" dxfId="85" priority="92" stopIfTrue="1">
      <formula>$E13="作業中"</formula>
    </cfRule>
    <cfRule type="expression" dxfId="84" priority="93" stopIfTrue="1">
      <formula>OR($E13="終了",$E13="完了")</formula>
    </cfRule>
  </conditionalFormatting>
  <conditionalFormatting sqref="F13">
    <cfRule type="expression" dxfId="83" priority="88" stopIfTrue="1">
      <formula>$E13="未着手"</formula>
    </cfRule>
    <cfRule type="expression" dxfId="82" priority="89" stopIfTrue="1">
      <formula>$E13="作業中"</formula>
    </cfRule>
    <cfRule type="expression" dxfId="81" priority="90" stopIfTrue="1">
      <formula>OR($E13="終了",$E13="完了")</formula>
    </cfRule>
  </conditionalFormatting>
  <conditionalFormatting sqref="I8:I9 I11:I12">
    <cfRule type="expression" dxfId="80" priority="271" stopIfTrue="1">
      <formula>#REF!="未着手"</formula>
    </cfRule>
    <cfRule type="expression" dxfId="79" priority="272" stopIfTrue="1">
      <formula>#REF!="作業中"</formula>
    </cfRule>
    <cfRule type="expression" dxfId="78" priority="273" stopIfTrue="1">
      <formula>OR(#REF!="終了",#REF!="完了")</formula>
    </cfRule>
  </conditionalFormatting>
  <conditionalFormatting sqref="R34:IN34">
    <cfRule type="expression" dxfId="77" priority="274" stopIfTrue="1">
      <formula>#REF!="未着手"</formula>
    </cfRule>
    <cfRule type="expression" dxfId="76" priority="275" stopIfTrue="1">
      <formula>#REF!="作業中"</formula>
    </cfRule>
    <cfRule type="expression" dxfId="75" priority="276" stopIfTrue="1">
      <formula>OR(#REF!="終了",#REF!="完了")</formula>
    </cfRule>
  </conditionalFormatting>
  <conditionalFormatting sqref="IO17:XFD19">
    <cfRule type="expression" dxfId="74" priority="277" stopIfTrue="1">
      <formula>#REF!="未着手"</formula>
    </cfRule>
    <cfRule type="expression" dxfId="73" priority="278" stopIfTrue="1">
      <formula>#REF!="作業中"</formula>
    </cfRule>
    <cfRule type="expression" dxfId="72" priority="279" stopIfTrue="1">
      <formula>OR(#REF!="終了",#REF!="完了")</formula>
    </cfRule>
  </conditionalFormatting>
  <conditionalFormatting sqref="B16:J16">
    <cfRule type="expression" dxfId="71" priority="82" stopIfTrue="1">
      <formula>$E16="未着手"</formula>
    </cfRule>
    <cfRule type="expression" dxfId="70" priority="83" stopIfTrue="1">
      <formula>$E16="作業中"</formula>
    </cfRule>
    <cfRule type="expression" dxfId="69" priority="84" stopIfTrue="1">
      <formula>OR($E16="終了",$E16="完了")</formula>
    </cfRule>
  </conditionalFormatting>
  <conditionalFormatting sqref="B18:H25">
    <cfRule type="expression" dxfId="68" priority="76" stopIfTrue="1">
      <formula>$E18="未着手"</formula>
    </cfRule>
    <cfRule type="expression" dxfId="67" priority="77" stopIfTrue="1">
      <formula>$E18="作業中"</formula>
    </cfRule>
    <cfRule type="expression" dxfId="66" priority="78" stopIfTrue="1">
      <formula>OR($E18="終了",$E18="完了")</formula>
    </cfRule>
  </conditionalFormatting>
  <conditionalFormatting sqref="C17:H17">
    <cfRule type="expression" dxfId="65" priority="79" stopIfTrue="1">
      <formula>$E18="未着手"</formula>
    </cfRule>
    <cfRule type="expression" dxfId="64" priority="80" stopIfTrue="1">
      <formula>$E18="作業中"</formula>
    </cfRule>
    <cfRule type="expression" dxfId="63" priority="81" stopIfTrue="1">
      <formula>OR($E18="終了",$E18="完了")</formula>
    </cfRule>
  </conditionalFormatting>
  <conditionalFormatting sqref="B17">
    <cfRule type="expression" dxfId="62" priority="73" stopIfTrue="1">
      <formula>$E17="未着手"</formula>
    </cfRule>
    <cfRule type="expression" dxfId="61" priority="74" stopIfTrue="1">
      <formula>$E17="作業中"</formula>
    </cfRule>
    <cfRule type="expression" dxfId="60" priority="75" stopIfTrue="1">
      <formula>OR($E17="終了",$E17="完了")</formula>
    </cfRule>
  </conditionalFormatting>
  <conditionalFormatting sqref="B26:H31">
    <cfRule type="expression" dxfId="59" priority="70" stopIfTrue="1">
      <formula>$E26="未着手"</formula>
    </cfRule>
    <cfRule type="expression" dxfId="58" priority="71" stopIfTrue="1">
      <formula>$E26="作業中"</formula>
    </cfRule>
    <cfRule type="expression" dxfId="57" priority="72" stopIfTrue="1">
      <formula>OR($E26="終了",$E26="完了")</formula>
    </cfRule>
  </conditionalFormatting>
  <conditionalFormatting sqref="B32:H35">
    <cfRule type="expression" dxfId="56" priority="67" stopIfTrue="1">
      <formula>$E32="未着手"</formula>
    </cfRule>
    <cfRule type="expression" dxfId="55" priority="68" stopIfTrue="1">
      <formula>$E32="作業中"</formula>
    </cfRule>
    <cfRule type="expression" dxfId="54" priority="69" stopIfTrue="1">
      <formula>OR($E32="終了",$E32="完了")</formula>
    </cfRule>
  </conditionalFormatting>
  <conditionalFormatting sqref="B36:H39">
    <cfRule type="expression" dxfId="53" priority="64" stopIfTrue="1">
      <formula>$E36="未着手"</formula>
    </cfRule>
    <cfRule type="expression" dxfId="52" priority="65" stopIfTrue="1">
      <formula>$E36="作業中"</formula>
    </cfRule>
    <cfRule type="expression" dxfId="51" priority="66" stopIfTrue="1">
      <formula>OR($E36="終了",$E36="完了")</formula>
    </cfRule>
  </conditionalFormatting>
  <conditionalFormatting sqref="B46:E46 H46 B40:H45 B47:H47">
    <cfRule type="expression" dxfId="50" priority="61" stopIfTrue="1">
      <formula>$E40="未着手"</formula>
    </cfRule>
    <cfRule type="expression" dxfId="49" priority="62" stopIfTrue="1">
      <formula>$E40="作業中"</formula>
    </cfRule>
    <cfRule type="expression" dxfId="48" priority="63" stopIfTrue="1">
      <formula>OR($E40="終了",$E40="完了")</formula>
    </cfRule>
  </conditionalFormatting>
  <conditionalFormatting sqref="F46">
    <cfRule type="expression" dxfId="47" priority="55" stopIfTrue="1">
      <formula>$E46="未着手"</formula>
    </cfRule>
    <cfRule type="expression" dxfId="46" priority="56" stopIfTrue="1">
      <formula>$E46="作業中"</formula>
    </cfRule>
    <cfRule type="expression" dxfId="45" priority="57" stopIfTrue="1">
      <formula>OR($E46="終了",$E46="完了")</formula>
    </cfRule>
  </conditionalFormatting>
  <conditionalFormatting sqref="B50:H50">
    <cfRule type="expression" dxfId="44" priority="52" stopIfTrue="1">
      <formula>$E50="未着手"</formula>
    </cfRule>
    <cfRule type="expression" dxfId="43" priority="53" stopIfTrue="1">
      <formula>$E50="作業中"</formula>
    </cfRule>
    <cfRule type="expression" dxfId="42" priority="54" stopIfTrue="1">
      <formula>OR($E50="終了",$E50="完了")</formula>
    </cfRule>
  </conditionalFormatting>
  <conditionalFormatting sqref="B48:H49">
    <cfRule type="expression" dxfId="41" priority="49" stopIfTrue="1">
      <formula>$E48="未着手"</formula>
    </cfRule>
    <cfRule type="expression" dxfId="40" priority="50" stopIfTrue="1">
      <formula>$E48="作業中"</formula>
    </cfRule>
    <cfRule type="expression" dxfId="39" priority="51" stopIfTrue="1">
      <formula>OR($E48="終了",$E48="完了")</formula>
    </cfRule>
  </conditionalFormatting>
  <conditionalFormatting sqref="B71:H72">
    <cfRule type="expression" dxfId="38" priority="28" stopIfTrue="1">
      <formula>$E71="未着手"</formula>
    </cfRule>
    <cfRule type="expression" dxfId="37" priority="29" stopIfTrue="1">
      <formula>$E71="作業中"</formula>
    </cfRule>
    <cfRule type="expression" dxfId="36" priority="30" stopIfTrue="1">
      <formula>OR($E71="終了",$E71="完了")</formula>
    </cfRule>
  </conditionalFormatting>
  <conditionalFormatting sqref="B70">
    <cfRule type="expression" dxfId="35" priority="25" stopIfTrue="1">
      <formula>$E70="未着手"</formula>
    </cfRule>
    <cfRule type="expression" dxfId="34" priority="26" stopIfTrue="1">
      <formula>$E70="作業中"</formula>
    </cfRule>
    <cfRule type="expression" dxfId="33" priority="27" stopIfTrue="1">
      <formula>OR($E70="終了",$E70="完了")</formula>
    </cfRule>
  </conditionalFormatting>
  <conditionalFormatting sqref="B74:H84">
    <cfRule type="expression" dxfId="32" priority="22" stopIfTrue="1">
      <formula>$E74="未着手"</formula>
    </cfRule>
    <cfRule type="expression" dxfId="31" priority="23" stopIfTrue="1">
      <formula>$E74="作業中"</formula>
    </cfRule>
    <cfRule type="expression" dxfId="30" priority="24" stopIfTrue="1">
      <formula>OR($E74="終了",$E74="完了")</formula>
    </cfRule>
  </conditionalFormatting>
  <conditionalFormatting sqref="B86:I93">
    <cfRule type="expression" dxfId="29" priority="19" stopIfTrue="1">
      <formula>$E86="未着手"</formula>
    </cfRule>
    <cfRule type="expression" dxfId="28" priority="20" stopIfTrue="1">
      <formula>$E86="作業中"</formula>
    </cfRule>
    <cfRule type="expression" dxfId="27" priority="21" stopIfTrue="1">
      <formula>OR($E86="終了",$E86="完了")</formula>
    </cfRule>
  </conditionalFormatting>
  <conditionalFormatting sqref="B94:H98">
    <cfRule type="expression" dxfId="2" priority="16" stopIfTrue="1">
      <formula>$E94="未着手"</formula>
    </cfRule>
    <cfRule type="expression" dxfId="1" priority="17" stopIfTrue="1">
      <formula>$E94="作業中"</formula>
    </cfRule>
    <cfRule type="expression" dxfId="0" priority="18" stopIfTrue="1">
      <formula>OR($E94="終了",$E94="完了")</formula>
    </cfRule>
  </conditionalFormatting>
  <conditionalFormatting sqref="D180:I196">
    <cfRule type="expression" dxfId="26" priority="4123" stopIfTrue="1">
      <formula>$C180="未着手"</formula>
    </cfRule>
    <cfRule type="expression" dxfId="25" priority="4124" stopIfTrue="1">
      <formula>$C180="作業中"</formula>
    </cfRule>
    <cfRule type="expression" dxfId="24" priority="4125" stopIfTrue="1">
      <formula>OR($C180="終了",$C180="完了")</formula>
    </cfRule>
  </conditionalFormatting>
  <conditionalFormatting sqref="J180:J195">
    <cfRule type="expression" dxfId="23" priority="4132" stopIfTrue="1">
      <formula>$C181="未着手"</formula>
    </cfRule>
    <cfRule type="expression" dxfId="22" priority="4133" stopIfTrue="1">
      <formula>$C181="作業中"</formula>
    </cfRule>
    <cfRule type="expression" dxfId="21" priority="4134" stopIfTrue="1">
      <formula>OR($C181="終了",$C181="完了")</formula>
    </cfRule>
  </conditionalFormatting>
  <conditionalFormatting sqref="K180:L194">
    <cfRule type="expression" dxfId="20" priority="4141" stopIfTrue="1">
      <formula>$C182="未着手"</formula>
    </cfRule>
    <cfRule type="expression" dxfId="19" priority="4142" stopIfTrue="1">
      <formula>$C182="作業中"</formula>
    </cfRule>
    <cfRule type="expression" dxfId="18" priority="4143" stopIfTrue="1">
      <formula>OR($C182="終了",$C182="完了")</formula>
    </cfRule>
  </conditionalFormatting>
  <conditionalFormatting sqref="M100:Q100 L101:Q101 J100:J101">
    <cfRule type="expression" dxfId="17" priority="7" stopIfTrue="1">
      <formula>$E100="未着手"</formula>
    </cfRule>
    <cfRule type="expression" dxfId="16" priority="8" stopIfTrue="1">
      <formula>$E100="作業中"</formula>
    </cfRule>
    <cfRule type="expression" dxfId="15" priority="9" stopIfTrue="1">
      <formula>OR($E100="終了",$E100="完了")</formula>
    </cfRule>
  </conditionalFormatting>
  <conditionalFormatting sqref="B100:I100 K100:L100">
    <cfRule type="expression" dxfId="14" priority="4" stopIfTrue="1">
      <formula>$E100="未着手"</formula>
    </cfRule>
    <cfRule type="expression" dxfId="13" priority="5" stopIfTrue="1">
      <formula>$E100="作業中"</formula>
    </cfRule>
    <cfRule type="expression" dxfId="12" priority="6" stopIfTrue="1">
      <formula>OR($E100="終了",$E100="完了")</formula>
    </cfRule>
  </conditionalFormatting>
  <conditionalFormatting sqref="B101:I101 K101">
    <cfRule type="expression" dxfId="11" priority="1" stopIfTrue="1">
      <formula>$E101="未着手"</formula>
    </cfRule>
    <cfRule type="expression" dxfId="10" priority="2" stopIfTrue="1">
      <formula>$E101="作業中"</formula>
    </cfRule>
    <cfRule type="expression" dxfId="9" priority="3" stopIfTrue="1">
      <formula>OR($E101="終了",$E101="完了")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59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60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95" t="s">
        <v>289</v>
      </c>
      <c r="D2" s="32"/>
      <c r="E2" s="32"/>
      <c r="F2" s="32"/>
      <c r="G2" s="95" t="s">
        <v>286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95" t="s">
        <v>290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95" t="s">
        <v>287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95" t="s">
        <v>291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6" t="s">
        <v>292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95" t="s">
        <v>288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95" t="s">
        <v>293</v>
      </c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2018-01-19T03:02:43Z</dcterms:modified>
  <cp:category/>
  <cp:contentStatus/>
</cp:coreProperties>
</file>