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 activeTab="6"/>
  </bookViews>
  <sheets>
    <sheet name="niv-os" sheetId="1" r:id="rId1"/>
    <sheet name="niv-pfs" sheetId="2" r:id="rId2"/>
    <sheet name="ipi-os" sheetId="3" r:id="rId3"/>
    <sheet name="ipi-pfs" sheetId="4" r:id="rId4"/>
    <sheet name="拟合3" sheetId="5" r:id="rId5"/>
    <sheet name="拟合6.5" sheetId="6" r:id="rId6"/>
    <sheet name="SSE-SAE-LYS" sheetId="7" r:id="rId7"/>
    <sheet name="ICER_table" sheetId="8" r:id="rId8"/>
    <sheet name="table1" sheetId="9" r:id="rId9"/>
  </sheets>
  <calcPr calcId="144525"/>
</workbook>
</file>

<file path=xl/sharedStrings.xml><?xml version="1.0" encoding="utf-8"?>
<sst xmlns="http://schemas.openxmlformats.org/spreadsheetml/2006/main" count="563" uniqueCount="94">
  <si>
    <t>3Y</t>
  </si>
  <si>
    <t>6.5Y</t>
  </si>
  <si>
    <t>No</t>
  </si>
  <si>
    <t>model</t>
  </si>
  <si>
    <t>Knots/power</t>
  </si>
  <si>
    <t>LnL</t>
  </si>
  <si>
    <t>Params</t>
  </si>
  <si>
    <t>AIC</t>
  </si>
  <si>
    <t>Rank</t>
  </si>
  <si>
    <t>exp</t>
  </si>
  <si>
    <t>/</t>
  </si>
  <si>
    <t>weibull</t>
  </si>
  <si>
    <t>gamma</t>
  </si>
  <si>
    <t>lnorm</t>
  </si>
  <si>
    <t>gompertz</t>
  </si>
  <si>
    <t>llogistic</t>
  </si>
  <si>
    <t>gengamma</t>
  </si>
  <si>
    <t>genf</t>
  </si>
  <si>
    <t>FP1_1</t>
  </si>
  <si>
    <t>FP1_2</t>
  </si>
  <si>
    <t>FP2_1</t>
  </si>
  <si>
    <t>0.5;0.5</t>
  </si>
  <si>
    <t>-2;0.5</t>
  </si>
  <si>
    <t>FP2_2</t>
  </si>
  <si>
    <t>1;0</t>
  </si>
  <si>
    <t>-1;0.5</t>
  </si>
  <si>
    <t>RCS1</t>
  </si>
  <si>
    <t>RCS2</t>
  </si>
  <si>
    <t>RP_hazard_1</t>
  </si>
  <si>
    <t>RP_hazard_2</t>
  </si>
  <si>
    <t>RP_odds_1</t>
  </si>
  <si>
    <t>RP_odds_2</t>
  </si>
  <si>
    <t>RP_lnorm_1</t>
  </si>
  <si>
    <t>RP_lnorm_2</t>
  </si>
  <si>
    <t>-0.5;0</t>
  </si>
  <si>
    <t>-1;0</t>
  </si>
  <si>
    <t>-1,0</t>
  </si>
  <si>
    <t>-1;1</t>
  </si>
  <si>
    <t>-0.5;1</t>
  </si>
  <si>
    <t>-0.5;-0.5</t>
  </si>
  <si>
    <t>NI Group-OS</t>
  </si>
  <si>
    <t>NI Group-PFS</t>
  </si>
  <si>
    <t>I Group-OS</t>
  </si>
  <si>
    <t>I Group-PFS</t>
  </si>
  <si>
    <t>Model</t>
  </si>
  <si>
    <t>SSE</t>
  </si>
  <si>
    <t>SAE</t>
  </si>
  <si>
    <t>3y-LYs</t>
  </si>
  <si>
    <t>6.5y-LYs</t>
  </si>
  <si>
    <t>lognormal</t>
  </si>
  <si>
    <t>loglogistic</t>
  </si>
  <si>
    <t>NA</t>
  </si>
  <si>
    <t>FP1-1</t>
  </si>
  <si>
    <t>FP1-2</t>
  </si>
  <si>
    <t>FP2-1</t>
  </si>
  <si>
    <t>FP2-2</t>
  </si>
  <si>
    <t>RP-hazard-1</t>
  </si>
  <si>
    <t>RP-hazard-2</t>
  </si>
  <si>
    <t>RP-odds-1</t>
  </si>
  <si>
    <t>RP-odds-2</t>
  </si>
  <si>
    <t>RP-normal-1</t>
  </si>
  <si>
    <t>RP-normal-2</t>
  </si>
  <si>
    <t>Origin</t>
  </si>
  <si>
    <t>best</t>
  </si>
  <si>
    <t>Standard survival model</t>
  </si>
  <si>
    <t>FP</t>
  </si>
  <si>
    <t>RCS</t>
  </si>
  <si>
    <t>RP</t>
  </si>
  <si>
    <t>Time horizon</t>
  </si>
  <si>
    <t>6.5Ys</t>
  </si>
  <si>
    <t>20Ys</t>
  </si>
  <si>
    <t>ICER</t>
  </si>
  <si>
    <t>ICER_PFS</t>
  </si>
  <si>
    <t>INB</t>
  </si>
  <si>
    <t>Incremental_Cost</t>
  </si>
  <si>
    <t>Incremental_QALY</t>
  </si>
  <si>
    <t>Table 1 Log-likelihood and information criteria for 3 years' data and 6 years' data</t>
  </si>
  <si>
    <r>
      <t>NI</t>
    </r>
    <r>
      <rPr>
        <sz val="9"/>
        <color rgb="FF000000"/>
        <rFont val="Times New Roman"/>
        <charset val="134"/>
      </rPr>
      <t xml:space="preserve"> </t>
    </r>
    <r>
      <rPr>
        <sz val="9"/>
        <color rgb="FF000000"/>
        <rFont val="Times New Roman"/>
        <charset val="134"/>
      </rPr>
      <t>Group-OS</t>
    </r>
  </si>
  <si>
    <r>
      <t>NI</t>
    </r>
    <r>
      <rPr>
        <sz val="9"/>
        <color rgb="FF000000"/>
        <rFont val="Times New Roman"/>
        <charset val="134"/>
      </rPr>
      <t xml:space="preserve"> </t>
    </r>
    <r>
      <rPr>
        <sz val="9"/>
        <color rgb="FF000000"/>
        <rFont val="Times New Roman"/>
        <charset val="134"/>
      </rPr>
      <t>Group-PFS</t>
    </r>
  </si>
  <si>
    <r>
      <t>I</t>
    </r>
    <r>
      <rPr>
        <sz val="9"/>
        <color rgb="FF000000"/>
        <rFont val="Times New Roman"/>
        <charset val="134"/>
      </rPr>
      <t xml:space="preserve"> </t>
    </r>
    <r>
      <rPr>
        <sz val="9"/>
        <color rgb="FF000000"/>
        <rFont val="Times New Roman"/>
        <charset val="134"/>
      </rPr>
      <t>Group-OS</t>
    </r>
  </si>
  <si>
    <r>
      <t>I</t>
    </r>
    <r>
      <rPr>
        <sz val="9"/>
        <color rgb="FF000000"/>
        <rFont val="Times New Roman"/>
        <charset val="134"/>
      </rPr>
      <t xml:space="preserve"> </t>
    </r>
    <r>
      <rPr>
        <sz val="9"/>
        <color rgb="FF000000"/>
        <rFont val="Times New Roman"/>
        <charset val="134"/>
      </rPr>
      <t>Group-PFS</t>
    </r>
  </si>
  <si>
    <r>
      <t>M</t>
    </r>
    <r>
      <rPr>
        <sz val="9"/>
        <color rgb="FF000000"/>
        <rFont val="Times New Roman"/>
        <charset val="134"/>
      </rPr>
      <t>odel</t>
    </r>
  </si>
  <si>
    <t>P</t>
  </si>
  <si>
    <r>
      <t>E</t>
    </r>
    <r>
      <rPr>
        <sz val="9"/>
        <color rgb="FF000000"/>
        <rFont val="Times New Roman"/>
        <charset val="134"/>
      </rPr>
      <t>xp</t>
    </r>
  </si>
  <si>
    <r>
      <t>W</t>
    </r>
    <r>
      <rPr>
        <sz val="9"/>
        <color rgb="FF000000"/>
        <rFont val="Times New Roman"/>
        <charset val="134"/>
      </rPr>
      <t>eibull</t>
    </r>
  </si>
  <si>
    <r>
      <t>G</t>
    </r>
    <r>
      <rPr>
        <sz val="9"/>
        <color rgb="FF000000"/>
        <rFont val="Times New Roman"/>
        <charset val="134"/>
      </rPr>
      <t>amma</t>
    </r>
  </si>
  <si>
    <r>
      <t>L</t>
    </r>
    <r>
      <rPr>
        <sz val="9"/>
        <color rgb="FF000000"/>
        <rFont val="Times New Roman"/>
        <charset val="134"/>
      </rPr>
      <t>og</t>
    </r>
    <r>
      <rPr>
        <sz val="9"/>
        <color rgb="FF000000"/>
        <rFont val="Times New Roman"/>
        <charset val="134"/>
      </rPr>
      <t>norm</t>
    </r>
    <r>
      <rPr>
        <sz val="9"/>
        <color rgb="FF000000"/>
        <rFont val="Times New Roman"/>
        <charset val="134"/>
      </rPr>
      <t>l</t>
    </r>
  </si>
  <si>
    <r>
      <t>G</t>
    </r>
    <r>
      <rPr>
        <sz val="9"/>
        <color rgb="FF000000"/>
        <rFont val="Times New Roman"/>
        <charset val="134"/>
      </rPr>
      <t>ompertz</t>
    </r>
  </si>
  <si>
    <r>
      <t>L</t>
    </r>
    <r>
      <rPr>
        <sz val="9"/>
        <color rgb="FF000000"/>
        <rFont val="Times New Roman"/>
        <charset val="134"/>
      </rPr>
      <t>og</t>
    </r>
    <r>
      <rPr>
        <sz val="9"/>
        <color rgb="FF000000"/>
        <rFont val="Times New Roman"/>
        <charset val="134"/>
      </rPr>
      <t>logistic</t>
    </r>
  </si>
  <si>
    <r>
      <t>G</t>
    </r>
    <r>
      <rPr>
        <sz val="9"/>
        <color rgb="FF000000"/>
        <rFont val="Times New Roman"/>
        <charset val="134"/>
      </rPr>
      <t>engamma</t>
    </r>
  </si>
  <si>
    <r>
      <t>G</t>
    </r>
    <r>
      <rPr>
        <sz val="9"/>
        <color rgb="FF000000"/>
        <rFont val="Times New Roman"/>
        <charset val="134"/>
      </rPr>
      <t>enf</t>
    </r>
  </si>
  <si>
    <t>LnL: Log-likelihood; Params: Parameters; _1/_2 :the best and suboptimal model</t>
  </si>
  <si>
    <r>
      <t>Table 2 Log-likelihood and information criteria for 6.5 years</t>
    </r>
    <r>
      <rPr>
        <sz val="9"/>
        <color rgb="FF000000"/>
        <rFont val="Times New Roman"/>
        <charset val="134"/>
      </rPr>
      <t>’</t>
    </r>
    <r>
      <rPr>
        <sz val="9"/>
        <color rgb="FF000000"/>
        <rFont val="Times New Roman"/>
        <charset val="134"/>
      </rPr>
      <t xml:space="preserve"> </t>
    </r>
    <r>
      <rPr>
        <sz val="9"/>
        <color rgb="FF000000"/>
        <rFont val="Times New Roman"/>
        <charset val="134"/>
      </rPr>
      <t>data</t>
    </r>
  </si>
  <si>
    <r>
      <t>LnL</t>
    </r>
    <r>
      <rPr>
        <sz val="9"/>
        <color rgb="FF000000"/>
        <rFont val="Times New Roman"/>
        <charset val="134"/>
      </rPr>
      <t xml:space="preserve">: Log-likelihood; </t>
    </r>
    <r>
      <rPr>
        <sz val="9"/>
        <color rgb="FF000000"/>
        <rFont val="Times New Roman"/>
        <charset val="134"/>
      </rPr>
      <t>Params</t>
    </r>
    <r>
      <rPr>
        <sz val="9"/>
        <color rgb="FF000000"/>
        <rFont val="Times New Roman"/>
        <charset val="134"/>
      </rPr>
      <t xml:space="preserve">: Parameters; </t>
    </r>
    <r>
      <rPr>
        <sz val="9"/>
        <color rgb="FF000000"/>
        <rFont val="Times New Roman"/>
        <charset val="134"/>
      </rPr>
      <t>_1</t>
    </r>
    <r>
      <rPr>
        <sz val="9"/>
        <color rgb="FF000000"/>
        <rFont val="Times New Roman"/>
        <charset val="134"/>
      </rPr>
      <t>/</t>
    </r>
    <r>
      <rPr>
        <sz val="9"/>
        <color rgb="FF000000"/>
        <rFont val="Times New Roman"/>
        <charset val="134"/>
      </rPr>
      <t>_2</t>
    </r>
    <r>
      <rPr>
        <sz val="9"/>
        <color rgb="FF000000"/>
        <rFont val="Times New Roman"/>
        <charset val="134"/>
      </rPr>
      <t xml:space="preserve"> </t>
    </r>
    <r>
      <rPr>
        <sz val="9"/>
        <color rgb="FF000000"/>
        <rFont val="Times New Roman"/>
        <charset val="134"/>
      </rPr>
      <t>:the best and suboptimal model</t>
    </r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</si>
</sst>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2" formatCode="_ &quot;￥&quot;* #,##0_ ;_ &quot;￥&quot;* \-#,##0_ ;_ &quot;￥&quot;* &quot;-&quot;_ ;_ @_ "/>
    <numFmt numFmtId="176" formatCode="0_ "/>
    <numFmt numFmtId="44" formatCode="_ &quot;￥&quot;* #,##0.00_ ;_ &quot;￥&quot;* \-#,##0.00_ ;_ &quot;￥&quot;* &quot;-&quot;??_ ;_ @_ "/>
    <numFmt numFmtId="43" formatCode="_ * #,##0.00_ ;_ * \-#,##0.00_ ;_ * &quot;-&quot;??_ ;_ @_ "/>
    <numFmt numFmtId="177" formatCode="0.0_ "/>
    <numFmt numFmtId="178" formatCode="0.0000_ "/>
    <numFmt numFmtId="179" formatCode="0.00_ "/>
  </numFmts>
  <fonts count="25">
    <font>
      <sz val="11"/>
      <color theme="1"/>
      <name val="等线"/>
      <charset val="134"/>
      <scheme val="minor"/>
    </font>
    <font>
      <sz val="9"/>
      <color rgb="FF000000"/>
      <name val="Times New Roman"/>
      <charset val="134"/>
    </font>
    <font>
      <i/>
      <sz val="9"/>
      <color rgb="FF000000"/>
      <name val="Times New Roman"/>
      <charset val="134"/>
    </font>
    <font>
      <sz val="11"/>
      <color rgb="FFFF0000"/>
      <name val="等线"/>
      <charset val="134"/>
      <scheme val="minor"/>
    </font>
    <font>
      <sz val="11"/>
      <name val="等线"/>
      <charset val="134"/>
      <scheme val="minor"/>
    </font>
    <font>
      <b/>
      <sz val="11"/>
      <color theme="1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FA7D00"/>
      <name val="等线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7" tint="0.8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1" fillId="7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12" borderId="6" applyNumberFormat="0" applyFont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0" fillId="22" borderId="9" applyNumberFormat="0" applyAlignment="0" applyProtection="0">
      <alignment vertical="center"/>
    </xf>
    <xf numFmtId="0" fontId="22" fillId="22" borderId="4" applyNumberFormat="0" applyAlignment="0" applyProtection="0">
      <alignment vertical="center"/>
    </xf>
    <xf numFmtId="0" fontId="12" fillId="9" borderId="5" applyNumberFormat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</cellStyleXfs>
  <cellXfs count="46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177" fontId="1" fillId="0" borderId="1" xfId="0" applyNumberFormat="1" applyFont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2" xfId="0" applyFont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76" fontId="1" fillId="0" borderId="0" xfId="0" applyNumberFormat="1" applyFont="1" applyAlignment="1">
      <alignment horizont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center" vertical="center"/>
    </xf>
    <xf numFmtId="0" fontId="0" fillId="2" borderId="0" xfId="0" applyFill="1" applyAlignment="1">
      <alignment vertical="center"/>
    </xf>
    <xf numFmtId="0" fontId="0" fillId="3" borderId="0" xfId="0" applyFill="1" applyAlignment="1">
      <alignment vertic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  <xf numFmtId="0" fontId="3" fillId="0" borderId="0" xfId="0" applyFont="1" applyFill="1" applyAlignment="1">
      <alignment vertical="center"/>
    </xf>
    <xf numFmtId="178" fontId="3" fillId="0" borderId="0" xfId="0" applyNumberFormat="1" applyFont="1" applyFill="1" applyAlignment="1">
      <alignment horizontal="center" vertical="center"/>
    </xf>
    <xf numFmtId="178" fontId="3" fillId="0" borderId="0" xfId="0" applyNumberFormat="1" applyFont="1" applyAlignment="1">
      <alignment horizontal="center"/>
    </xf>
    <xf numFmtId="178" fontId="3" fillId="4" borderId="0" xfId="0" applyNumberFormat="1" applyFont="1" applyFill="1" applyAlignment="1">
      <alignment horizontal="center"/>
    </xf>
    <xf numFmtId="178" fontId="3" fillId="5" borderId="0" xfId="0" applyNumberFormat="1" applyFont="1" applyFill="1" applyAlignment="1">
      <alignment horizontal="center" vertical="center"/>
    </xf>
    <xf numFmtId="178" fontId="5" fillId="5" borderId="0" xfId="0" applyNumberFormat="1" applyFont="1" applyFill="1" applyAlignment="1">
      <alignment horizontal="center" vertical="center"/>
    </xf>
    <xf numFmtId="178" fontId="0" fillId="5" borderId="0" xfId="0" applyNumberFormat="1" applyFill="1" applyAlignment="1">
      <alignment horizontal="center" vertical="center"/>
    </xf>
    <xf numFmtId="178" fontId="0" fillId="0" borderId="0" xfId="0" applyNumberFormat="1" applyAlignment="1">
      <alignment horizontal="center"/>
    </xf>
    <xf numFmtId="178" fontId="0" fillId="4" borderId="0" xfId="0" applyNumberFormat="1" applyFill="1" applyAlignment="1">
      <alignment horizontal="center"/>
    </xf>
    <xf numFmtId="178" fontId="0" fillId="0" borderId="0" xfId="0" applyNumberFormat="1" applyFill="1" applyAlignment="1">
      <alignment horizontal="center" vertical="center"/>
    </xf>
    <xf numFmtId="0" fontId="3" fillId="0" borderId="0" xfId="0" applyFont="1" applyAlignment="1">
      <alignment horizontal="center"/>
    </xf>
    <xf numFmtId="178" fontId="3" fillId="0" borderId="0" xfId="0" applyNumberFormat="1" applyFont="1" applyFill="1" applyAlignment="1">
      <alignment horizontal="center" vertical="center"/>
    </xf>
    <xf numFmtId="178" fontId="3" fillId="0" borderId="0" xfId="0" applyNumberFormat="1" applyFont="1" applyAlignment="1">
      <alignment horizontal="center"/>
    </xf>
    <xf numFmtId="178" fontId="3" fillId="4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 vertical="center"/>
    </xf>
    <xf numFmtId="0" fontId="0" fillId="4" borderId="0" xfId="0" applyFill="1" applyAlignment="1">
      <alignment horizontal="center"/>
    </xf>
    <xf numFmtId="179" fontId="0" fillId="0" borderId="0" xfId="0" applyNumberFormat="1" applyFill="1" applyAlignment="1">
      <alignment horizontal="center" vertical="center"/>
    </xf>
    <xf numFmtId="176" fontId="0" fillId="4" borderId="0" xfId="0" applyNumberFormat="1" applyFill="1" applyAlignment="1">
      <alignment horizontal="center" vertical="center"/>
    </xf>
    <xf numFmtId="0" fontId="0" fillId="0" borderId="0" xfId="0" applyFill="1" applyAlignment="1">
      <alignment vertical="center"/>
    </xf>
    <xf numFmtId="0" fontId="3" fillId="0" borderId="0" xfId="0" applyFont="1"/>
    <xf numFmtId="0" fontId="0" fillId="0" borderId="0" xfId="0" applyAlignment="1" quotePrefix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2"/>
  <sheetViews>
    <sheetView workbookViewId="0">
      <selection activeCell="G7" sqref="G7"/>
    </sheetView>
  </sheetViews>
  <sheetFormatPr defaultColWidth="9" defaultRowHeight="13.8"/>
  <cols>
    <col min="1" max="1" width="9" style="39"/>
    <col min="2" max="2" width="14.1111111111111" style="39" customWidth="1"/>
    <col min="3" max="4" width="16.2222222222222" style="39" customWidth="1"/>
    <col min="5" max="5" width="9.44444444444444" style="39" customWidth="1"/>
    <col min="6" max="6" width="11.3333333333333" style="39" customWidth="1"/>
    <col min="7" max="7" width="10.8888888888889" style="39" customWidth="1"/>
    <col min="8" max="9" width="9" style="39"/>
    <col min="10" max="10" width="14.1111111111111" style="39" customWidth="1"/>
    <col min="11" max="12" width="16.2222222222222" style="39" customWidth="1"/>
    <col min="13" max="13" width="9.44444444444444" style="39" customWidth="1"/>
    <col min="14" max="14" width="11.3333333333333" style="39" customWidth="1"/>
    <col min="15" max="15" width="10.8888888888889" style="39" customWidth="1"/>
    <col min="16" max="16384" width="9" style="39"/>
  </cols>
  <sheetData>
    <row r="1" spans="1:9">
      <c r="A1" s="39" t="s">
        <v>0</v>
      </c>
      <c r="I1" s="39" t="s">
        <v>1</v>
      </c>
    </row>
    <row r="2" spans="1:15">
      <c r="A2" s="39" t="s">
        <v>2</v>
      </c>
      <c r="B2" s="39" t="s">
        <v>3</v>
      </c>
      <c r="C2" s="39" t="s">
        <v>4</v>
      </c>
      <c r="D2" s="40" t="s">
        <v>5</v>
      </c>
      <c r="E2" s="40" t="s">
        <v>6</v>
      </c>
      <c r="F2" s="39" t="s">
        <v>7</v>
      </c>
      <c r="G2" s="39" t="s">
        <v>8</v>
      </c>
      <c r="I2" s="39" t="s">
        <v>2</v>
      </c>
      <c r="J2" s="39" t="s">
        <v>3</v>
      </c>
      <c r="K2" s="39" t="s">
        <v>4</v>
      </c>
      <c r="L2" s="40" t="s">
        <v>5</v>
      </c>
      <c r="M2" s="40" t="s">
        <v>6</v>
      </c>
      <c r="N2" s="39" t="s">
        <v>7</v>
      </c>
      <c r="O2" s="39" t="s">
        <v>8</v>
      </c>
    </row>
    <row r="3" spans="1:15">
      <c r="A3" s="39">
        <v>1</v>
      </c>
      <c r="B3" s="39" t="s">
        <v>9</v>
      </c>
      <c r="C3" s="39" t="s">
        <v>10</v>
      </c>
      <c r="D3" s="40">
        <v>-94.7229378992226</v>
      </c>
      <c r="E3" s="40">
        <v>1</v>
      </c>
      <c r="F3" s="40">
        <v>191.445875798445</v>
      </c>
      <c r="G3" s="39">
        <f>RANK(F3,$F$3:$F$22,1)</f>
        <v>20</v>
      </c>
      <c r="I3" s="39">
        <v>1</v>
      </c>
      <c r="J3" s="39" t="s">
        <v>9</v>
      </c>
      <c r="K3" s="39" t="s">
        <v>10</v>
      </c>
      <c r="L3" s="40">
        <v>-164.06343130232</v>
      </c>
      <c r="M3" s="40">
        <v>1</v>
      </c>
      <c r="N3" s="40">
        <v>330.126862604639</v>
      </c>
      <c r="O3" s="39">
        <f>RANK(N3,$N$3:$N$22,1)</f>
        <v>20</v>
      </c>
    </row>
    <row r="4" spans="1:15">
      <c r="A4" s="39">
        <v>2</v>
      </c>
      <c r="B4" s="39" t="s">
        <v>11</v>
      </c>
      <c r="C4" s="39" t="s">
        <v>10</v>
      </c>
      <c r="D4" s="40">
        <v>-88.9528408645223</v>
      </c>
      <c r="E4" s="40">
        <v>2</v>
      </c>
      <c r="F4" s="40">
        <v>181.905681729045</v>
      </c>
      <c r="G4" s="39">
        <f t="shared" ref="G4:G22" si="0">RANK(F4,$F$3:$F$22,1)</f>
        <v>18</v>
      </c>
      <c r="I4" s="39">
        <v>2</v>
      </c>
      <c r="J4" s="39" t="s">
        <v>11</v>
      </c>
      <c r="K4" s="39" t="s">
        <v>10</v>
      </c>
      <c r="L4" s="40">
        <v>-137.397881006663</v>
      </c>
      <c r="M4" s="40">
        <v>2</v>
      </c>
      <c r="N4" s="40">
        <v>278.795762013325</v>
      </c>
      <c r="O4" s="39">
        <f t="shared" ref="O4:O22" si="1">RANK(N4,$N$3:$N$22,1)</f>
        <v>18</v>
      </c>
    </row>
    <row r="5" spans="1:15">
      <c r="A5" s="39">
        <v>3</v>
      </c>
      <c r="B5" s="39" t="s">
        <v>12</v>
      </c>
      <c r="C5" s="39" t="s">
        <v>10</v>
      </c>
      <c r="D5" s="40">
        <v>-89.9307667579844</v>
      </c>
      <c r="E5" s="40">
        <v>2</v>
      </c>
      <c r="F5" s="40">
        <v>183.861533515969</v>
      </c>
      <c r="G5" s="39">
        <f t="shared" si="0"/>
        <v>19</v>
      </c>
      <c r="I5" s="39">
        <v>3</v>
      </c>
      <c r="J5" s="39" t="s">
        <v>12</v>
      </c>
      <c r="K5" s="39" t="s">
        <v>10</v>
      </c>
      <c r="L5" s="40">
        <v>-141.014717426615</v>
      </c>
      <c r="M5" s="40">
        <v>2</v>
      </c>
      <c r="N5" s="40">
        <v>286.02943485323</v>
      </c>
      <c r="O5" s="39">
        <f t="shared" si="1"/>
        <v>19</v>
      </c>
    </row>
    <row r="6" spans="1:15">
      <c r="A6" s="39">
        <v>4</v>
      </c>
      <c r="B6" s="39" t="s">
        <v>13</v>
      </c>
      <c r="C6" s="39" t="s">
        <v>10</v>
      </c>
      <c r="D6" s="40">
        <v>-84.5770049251478</v>
      </c>
      <c r="E6" s="40">
        <v>2</v>
      </c>
      <c r="F6" s="40">
        <v>173.154009850296</v>
      </c>
      <c r="G6" s="39">
        <f t="shared" si="0"/>
        <v>16</v>
      </c>
      <c r="I6" s="39">
        <v>4</v>
      </c>
      <c r="J6" s="39" t="s">
        <v>13</v>
      </c>
      <c r="K6" s="39" t="s">
        <v>10</v>
      </c>
      <c r="L6" s="40">
        <v>-127.347402861271</v>
      </c>
      <c r="M6" s="40">
        <v>2</v>
      </c>
      <c r="N6" s="40">
        <v>258.694805722542</v>
      </c>
      <c r="O6" s="39">
        <f t="shared" si="1"/>
        <v>15</v>
      </c>
    </row>
    <row r="7" spans="1:15">
      <c r="A7" s="39">
        <v>5</v>
      </c>
      <c r="B7" s="39" t="s">
        <v>14</v>
      </c>
      <c r="C7" s="39" t="s">
        <v>10</v>
      </c>
      <c r="D7" s="40">
        <v>-82.8380671329962</v>
      </c>
      <c r="E7" s="40">
        <v>2</v>
      </c>
      <c r="F7" s="40">
        <v>169.676134265992</v>
      </c>
      <c r="G7" s="41">
        <f t="shared" si="0"/>
        <v>4</v>
      </c>
      <c r="I7" s="39">
        <v>5</v>
      </c>
      <c r="J7" s="39" t="s">
        <v>14</v>
      </c>
      <c r="K7" s="39" t="s">
        <v>10</v>
      </c>
      <c r="L7" s="40">
        <v>-119.468691290026</v>
      </c>
      <c r="M7" s="40">
        <v>2</v>
      </c>
      <c r="N7" s="40">
        <v>242.937382580051</v>
      </c>
      <c r="O7" s="39">
        <f t="shared" si="1"/>
        <v>11</v>
      </c>
    </row>
    <row r="8" spans="1:15">
      <c r="A8" s="39">
        <v>6</v>
      </c>
      <c r="B8" s="39" t="s">
        <v>15</v>
      </c>
      <c r="C8" s="39" t="s">
        <v>10</v>
      </c>
      <c r="D8" s="40">
        <v>-86.3837999485978</v>
      </c>
      <c r="E8" s="40">
        <v>2</v>
      </c>
      <c r="F8" s="40">
        <v>176.767599897196</v>
      </c>
      <c r="G8" s="39">
        <f t="shared" si="0"/>
        <v>17</v>
      </c>
      <c r="I8" s="39">
        <v>6</v>
      </c>
      <c r="J8" s="39" t="s">
        <v>15</v>
      </c>
      <c r="K8" s="39" t="s">
        <v>10</v>
      </c>
      <c r="L8" s="40">
        <v>-131.543072245343</v>
      </c>
      <c r="M8" s="40">
        <v>2</v>
      </c>
      <c r="N8" s="40">
        <v>267.086144490687</v>
      </c>
      <c r="O8" s="39">
        <f t="shared" si="1"/>
        <v>16</v>
      </c>
    </row>
    <row r="9" spans="1:15">
      <c r="A9" s="39">
        <v>7</v>
      </c>
      <c r="B9" s="39" t="s">
        <v>16</v>
      </c>
      <c r="C9" s="39" t="s">
        <v>10</v>
      </c>
      <c r="D9" s="40">
        <v>-83.5371957740789</v>
      </c>
      <c r="E9" s="40">
        <v>3</v>
      </c>
      <c r="F9" s="40">
        <v>173.074391548158</v>
      </c>
      <c r="G9" s="39">
        <f t="shared" si="0"/>
        <v>15</v>
      </c>
      <c r="I9" s="39">
        <v>7</v>
      </c>
      <c r="J9" s="39" t="s">
        <v>16</v>
      </c>
      <c r="K9" s="39" t="s">
        <v>10</v>
      </c>
      <c r="L9" s="40">
        <v>-114.998350477074</v>
      </c>
      <c r="M9" s="40">
        <v>3</v>
      </c>
      <c r="N9" s="40">
        <v>235.996700954149</v>
      </c>
      <c r="O9" s="41">
        <f t="shared" si="1"/>
        <v>3</v>
      </c>
    </row>
    <row r="10" spans="1:15">
      <c r="A10" s="39">
        <v>8</v>
      </c>
      <c r="B10" s="39" t="s">
        <v>17</v>
      </c>
      <c r="C10" s="39" t="s">
        <v>10</v>
      </c>
      <c r="D10" s="40">
        <v>-81.112991259487</v>
      </c>
      <c r="E10" s="40">
        <v>4</v>
      </c>
      <c r="F10" s="40">
        <v>170.225982518974</v>
      </c>
      <c r="G10" s="39">
        <f t="shared" si="0"/>
        <v>9</v>
      </c>
      <c r="I10" s="39">
        <v>8</v>
      </c>
      <c r="J10" s="39" t="s">
        <v>17</v>
      </c>
      <c r="K10" s="39" t="s">
        <v>10</v>
      </c>
      <c r="L10" s="40">
        <v>-114.995789657154</v>
      </c>
      <c r="M10" s="40">
        <v>4</v>
      </c>
      <c r="N10" s="40">
        <v>237.991579314309</v>
      </c>
      <c r="O10" s="39">
        <f t="shared" si="1"/>
        <v>6</v>
      </c>
    </row>
    <row r="11" spans="1:15">
      <c r="A11" s="39">
        <v>9</v>
      </c>
      <c r="B11" s="39" t="s">
        <v>18</v>
      </c>
      <c r="C11" s="39">
        <v>1</v>
      </c>
      <c r="D11" s="40">
        <v>-83.1287836829554</v>
      </c>
      <c r="E11" s="40">
        <v>2</v>
      </c>
      <c r="F11" s="40">
        <v>170.257567365911</v>
      </c>
      <c r="G11" s="39">
        <f t="shared" si="0"/>
        <v>11</v>
      </c>
      <c r="I11" s="39">
        <v>9</v>
      </c>
      <c r="J11" s="39" t="s">
        <v>18</v>
      </c>
      <c r="K11" s="39">
        <v>0.5</v>
      </c>
      <c r="L11" s="40">
        <v>-123.385230381698</v>
      </c>
      <c r="M11" s="40">
        <v>2</v>
      </c>
      <c r="N11" s="40">
        <v>250.770460763397</v>
      </c>
      <c r="O11" s="39">
        <f t="shared" si="1"/>
        <v>14</v>
      </c>
    </row>
    <row r="12" spans="1:15">
      <c r="A12" s="39">
        <v>10</v>
      </c>
      <c r="B12" s="39" t="s">
        <v>19</v>
      </c>
      <c r="C12" s="39">
        <v>2</v>
      </c>
      <c r="D12" s="40">
        <v>-82.0768311824204</v>
      </c>
      <c r="E12" s="40">
        <v>2</v>
      </c>
      <c r="F12" s="40">
        <v>168.153662364841</v>
      </c>
      <c r="G12" s="41">
        <f t="shared" si="0"/>
        <v>1</v>
      </c>
      <c r="I12" s="39">
        <v>10</v>
      </c>
      <c r="J12" s="39" t="s">
        <v>19</v>
      </c>
      <c r="K12" s="39">
        <v>0</v>
      </c>
      <c r="L12" s="40">
        <v>-137.022622542317</v>
      </c>
      <c r="M12" s="40">
        <v>2</v>
      </c>
      <c r="N12" s="40">
        <v>278.045245084633</v>
      </c>
      <c r="O12" s="39">
        <f t="shared" si="1"/>
        <v>17</v>
      </c>
    </row>
    <row r="13" spans="1:15">
      <c r="A13" s="39">
        <v>11</v>
      </c>
      <c r="B13" s="39" t="s">
        <v>20</v>
      </c>
      <c r="C13" s="39" t="s">
        <v>21</v>
      </c>
      <c r="D13" s="40">
        <v>-81.249680352</v>
      </c>
      <c r="E13" s="40">
        <v>3</v>
      </c>
      <c r="F13" s="40">
        <v>168.499360704</v>
      </c>
      <c r="G13" s="41">
        <f t="shared" si="0"/>
        <v>2</v>
      </c>
      <c r="I13" s="39">
        <v>11</v>
      </c>
      <c r="J13" s="39" t="s">
        <v>20</v>
      </c>
      <c r="K13" s="46" t="s">
        <v>22</v>
      </c>
      <c r="L13" s="40">
        <v>-113.281592221454</v>
      </c>
      <c r="M13" s="40">
        <v>3</v>
      </c>
      <c r="N13" s="40">
        <v>232.563184442909</v>
      </c>
      <c r="O13" s="41">
        <f t="shared" si="1"/>
        <v>1</v>
      </c>
    </row>
    <row r="14" spans="1:15">
      <c r="A14" s="39">
        <v>12</v>
      </c>
      <c r="B14" s="39" t="s">
        <v>23</v>
      </c>
      <c r="C14" s="39" t="s">
        <v>24</v>
      </c>
      <c r="D14" s="40">
        <v>-81.2871689437644</v>
      </c>
      <c r="E14" s="40">
        <v>3</v>
      </c>
      <c r="F14" s="40">
        <v>168.574337887529</v>
      </c>
      <c r="G14" s="41">
        <f t="shared" si="0"/>
        <v>3</v>
      </c>
      <c r="I14" s="39">
        <v>12</v>
      </c>
      <c r="J14" s="39" t="s">
        <v>23</v>
      </c>
      <c r="K14" s="46" t="s">
        <v>25</v>
      </c>
      <c r="L14" s="40">
        <v>-113.914933635877</v>
      </c>
      <c r="M14" s="40">
        <v>3</v>
      </c>
      <c r="N14" s="40">
        <v>233.829867271755</v>
      </c>
      <c r="O14" s="41">
        <f t="shared" si="1"/>
        <v>2</v>
      </c>
    </row>
    <row r="15" spans="1:15">
      <c r="A15" s="39">
        <v>13</v>
      </c>
      <c r="B15" s="39" t="s">
        <v>26</v>
      </c>
      <c r="C15" s="39">
        <v>1</v>
      </c>
      <c r="D15" s="40">
        <v>-82.0174389208787</v>
      </c>
      <c r="E15" s="40">
        <v>3</v>
      </c>
      <c r="F15" s="40">
        <v>170.034877841757</v>
      </c>
      <c r="G15" s="41">
        <f t="shared" si="0"/>
        <v>5</v>
      </c>
      <c r="I15" s="39">
        <v>13</v>
      </c>
      <c r="J15" s="39" t="s">
        <v>26</v>
      </c>
      <c r="K15" s="39">
        <v>1</v>
      </c>
      <c r="L15" s="40">
        <v>-119.590696451898</v>
      </c>
      <c r="M15" s="40">
        <v>3</v>
      </c>
      <c r="N15" s="44">
        <v>245.183450421442</v>
      </c>
      <c r="O15" s="39">
        <f t="shared" si="1"/>
        <v>12</v>
      </c>
    </row>
    <row r="16" spans="1:15">
      <c r="A16" s="39">
        <v>14</v>
      </c>
      <c r="B16" s="39" t="s">
        <v>27</v>
      </c>
      <c r="C16" s="39">
        <v>2</v>
      </c>
      <c r="D16" s="40">
        <v>-81.0943832852374</v>
      </c>
      <c r="E16" s="40">
        <v>4</v>
      </c>
      <c r="F16" s="40">
        <v>170.188766570475</v>
      </c>
      <c r="G16" s="39">
        <f t="shared" si="0"/>
        <v>7</v>
      </c>
      <c r="I16" s="39">
        <v>14</v>
      </c>
      <c r="J16" s="39" t="s">
        <v>27</v>
      </c>
      <c r="K16" s="39">
        <v>2</v>
      </c>
      <c r="L16" s="40">
        <v>-117.654555509146</v>
      </c>
      <c r="M16" s="40">
        <v>4</v>
      </c>
      <c r="N16" s="44">
        <v>245.259920878302</v>
      </c>
      <c r="O16" s="39">
        <f t="shared" si="1"/>
        <v>13</v>
      </c>
    </row>
    <row r="17" spans="1:15">
      <c r="A17" s="39">
        <v>15</v>
      </c>
      <c r="B17" s="39" t="s">
        <v>28</v>
      </c>
      <c r="C17" s="39">
        <v>2</v>
      </c>
      <c r="D17" s="40">
        <v>-81.1035650781299</v>
      </c>
      <c r="E17" s="40">
        <v>4</v>
      </c>
      <c r="F17" s="40">
        <v>170.20713015626</v>
      </c>
      <c r="G17" s="39">
        <f t="shared" si="0"/>
        <v>8</v>
      </c>
      <c r="I17" s="39">
        <v>15</v>
      </c>
      <c r="J17" s="39" t="s">
        <v>28</v>
      </c>
      <c r="K17" s="39">
        <v>1</v>
      </c>
      <c r="L17" s="40">
        <v>-116.017296852304</v>
      </c>
      <c r="M17" s="40">
        <v>3</v>
      </c>
      <c r="N17" s="44">
        <v>238.034593704608</v>
      </c>
      <c r="O17" s="39">
        <f t="shared" si="1"/>
        <v>7</v>
      </c>
    </row>
    <row r="18" spans="1:15">
      <c r="A18" s="39">
        <v>16</v>
      </c>
      <c r="B18" s="39" t="s">
        <v>29</v>
      </c>
      <c r="C18" s="39">
        <v>1</v>
      </c>
      <c r="D18" s="40">
        <v>-82.4743396699765</v>
      </c>
      <c r="E18" s="40">
        <v>3</v>
      </c>
      <c r="F18" s="40">
        <v>170.948679339953</v>
      </c>
      <c r="G18" s="39">
        <f t="shared" si="0"/>
        <v>13</v>
      </c>
      <c r="I18" s="39">
        <v>16</v>
      </c>
      <c r="J18" s="39" t="s">
        <v>29</v>
      </c>
      <c r="K18" s="39">
        <v>2</v>
      </c>
      <c r="L18" s="40">
        <v>-115.890283488365</v>
      </c>
      <c r="M18" s="40">
        <v>4</v>
      </c>
      <c r="N18" s="44">
        <v>239.780566976731</v>
      </c>
      <c r="O18" s="39">
        <f t="shared" si="1"/>
        <v>10</v>
      </c>
    </row>
    <row r="19" spans="1:15">
      <c r="A19" s="39">
        <v>17</v>
      </c>
      <c r="B19" s="39" t="s">
        <v>30</v>
      </c>
      <c r="C19" s="39">
        <v>2</v>
      </c>
      <c r="D19" s="40">
        <v>-81.0835878138547</v>
      </c>
      <c r="E19" s="40">
        <v>4</v>
      </c>
      <c r="F19" s="40">
        <v>170.167175627709</v>
      </c>
      <c r="G19" s="39">
        <f t="shared" si="0"/>
        <v>6</v>
      </c>
      <c r="I19" s="39">
        <v>17</v>
      </c>
      <c r="J19" s="39" t="s">
        <v>30</v>
      </c>
      <c r="K19" s="39">
        <v>1</v>
      </c>
      <c r="L19" s="40">
        <v>-115.957977794083</v>
      </c>
      <c r="M19" s="40">
        <v>3</v>
      </c>
      <c r="N19" s="44">
        <v>237.915955588167</v>
      </c>
      <c r="O19" s="41">
        <f t="shared" si="1"/>
        <v>5</v>
      </c>
    </row>
    <row r="20" spans="1:15">
      <c r="A20" s="39">
        <v>18</v>
      </c>
      <c r="B20" s="39" t="s">
        <v>31</v>
      </c>
      <c r="C20" s="39">
        <v>1</v>
      </c>
      <c r="D20" s="40">
        <v>-82.4125386289062</v>
      </c>
      <c r="E20" s="40">
        <v>3</v>
      </c>
      <c r="F20" s="40">
        <v>170.825077257812</v>
      </c>
      <c r="G20" s="39">
        <f t="shared" si="0"/>
        <v>12</v>
      </c>
      <c r="I20" s="39">
        <v>18</v>
      </c>
      <c r="J20" s="39" t="s">
        <v>31</v>
      </c>
      <c r="K20" s="39">
        <v>2</v>
      </c>
      <c r="L20" s="40">
        <v>-115.872625286345</v>
      </c>
      <c r="M20" s="40">
        <v>4</v>
      </c>
      <c r="N20" s="44">
        <v>239.745250572691</v>
      </c>
      <c r="O20" s="39">
        <f t="shared" si="1"/>
        <v>9</v>
      </c>
    </row>
    <row r="21" spans="1:15">
      <c r="A21" s="39">
        <v>19</v>
      </c>
      <c r="B21" s="39" t="s">
        <v>32</v>
      </c>
      <c r="C21" s="39">
        <v>2</v>
      </c>
      <c r="D21" s="40">
        <v>-81.1206373896674</v>
      </c>
      <c r="E21" s="40">
        <v>4</v>
      </c>
      <c r="F21" s="40">
        <v>170.241274779335</v>
      </c>
      <c r="G21" s="39">
        <f t="shared" si="0"/>
        <v>10</v>
      </c>
      <c r="I21" s="39">
        <v>19</v>
      </c>
      <c r="J21" s="39" t="s">
        <v>32</v>
      </c>
      <c r="K21" s="39">
        <v>1</v>
      </c>
      <c r="L21" s="40">
        <v>-115.281488548066</v>
      </c>
      <c r="M21" s="40">
        <v>3</v>
      </c>
      <c r="N21" s="44">
        <v>236.562977096132</v>
      </c>
      <c r="O21" s="41">
        <f t="shared" si="1"/>
        <v>4</v>
      </c>
    </row>
    <row r="22" spans="1:15">
      <c r="A22" s="39">
        <v>20</v>
      </c>
      <c r="B22" s="39" t="s">
        <v>33</v>
      </c>
      <c r="C22" s="39">
        <v>3</v>
      </c>
      <c r="D22" s="40">
        <v>-81.1496229934039</v>
      </c>
      <c r="E22" s="40">
        <v>5</v>
      </c>
      <c r="F22" s="40">
        <v>172.299245986808</v>
      </c>
      <c r="G22" s="39">
        <f t="shared" si="0"/>
        <v>14</v>
      </c>
      <c r="I22" s="39">
        <v>20</v>
      </c>
      <c r="J22" s="39" t="s">
        <v>33</v>
      </c>
      <c r="K22" s="39">
        <v>2</v>
      </c>
      <c r="L22" s="40">
        <v>-115.072666477348</v>
      </c>
      <c r="M22" s="40">
        <v>4</v>
      </c>
      <c r="N22" s="44">
        <v>238.145332954696</v>
      </c>
      <c r="O22" s="39">
        <f t="shared" si="1"/>
        <v>8</v>
      </c>
    </row>
  </sheetData>
  <mergeCells count="2">
    <mergeCell ref="A1:G1"/>
    <mergeCell ref="I1:O1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2"/>
  <sheetViews>
    <sheetView workbookViewId="0">
      <selection activeCell="L3" sqref="L3:N22"/>
    </sheetView>
  </sheetViews>
  <sheetFormatPr defaultColWidth="8.88888888888889" defaultRowHeight="13.8"/>
  <cols>
    <col min="1" max="1" width="9" style="39"/>
    <col min="2" max="2" width="14.1111111111111" style="39" customWidth="1"/>
    <col min="3" max="5" width="16.2222222222222" style="39" customWidth="1"/>
    <col min="6" max="6" width="11.3333333333333" style="39" customWidth="1"/>
    <col min="7" max="7" width="10.8888888888889" style="39" customWidth="1"/>
    <col min="8" max="9" width="9" style="39"/>
    <col min="10" max="10" width="14.1111111111111" style="39" customWidth="1"/>
    <col min="11" max="13" width="16.2222222222222" style="39" customWidth="1"/>
    <col min="14" max="14" width="11.3333333333333" style="39" customWidth="1"/>
    <col min="15" max="15" width="10.8888888888889" style="39" customWidth="1"/>
    <col min="16" max="16384" width="8.88888888888889" style="39"/>
  </cols>
  <sheetData>
    <row r="1" spans="1:9">
      <c r="A1" s="39" t="s">
        <v>0</v>
      </c>
      <c r="I1" s="39" t="s">
        <v>1</v>
      </c>
    </row>
    <row r="2" spans="1:15">
      <c r="A2" s="39" t="s">
        <v>2</v>
      </c>
      <c r="B2" s="39" t="s">
        <v>3</v>
      </c>
      <c r="C2" s="39" t="s">
        <v>4</v>
      </c>
      <c r="D2" s="40" t="s">
        <v>5</v>
      </c>
      <c r="E2" s="40" t="s">
        <v>6</v>
      </c>
      <c r="F2" s="39" t="s">
        <v>7</v>
      </c>
      <c r="G2" s="39" t="s">
        <v>8</v>
      </c>
      <c r="I2" s="39" t="s">
        <v>2</v>
      </c>
      <c r="J2" s="39" t="s">
        <v>3</v>
      </c>
      <c r="K2" s="39" t="s">
        <v>4</v>
      </c>
      <c r="L2" s="40" t="s">
        <v>5</v>
      </c>
      <c r="M2" s="40" t="s">
        <v>6</v>
      </c>
      <c r="N2" s="39" t="s">
        <v>7</v>
      </c>
      <c r="O2" s="39" t="s">
        <v>8</v>
      </c>
    </row>
    <row r="3" spans="1:15">
      <c r="A3" s="39">
        <v>1</v>
      </c>
      <c r="B3" s="39" t="s">
        <v>9</v>
      </c>
      <c r="C3" s="39" t="s">
        <v>10</v>
      </c>
      <c r="D3" s="44">
        <v>-138.285470786214</v>
      </c>
      <c r="E3" s="44">
        <v>1</v>
      </c>
      <c r="F3" s="44">
        <v>278.570941572428</v>
      </c>
      <c r="G3" s="39">
        <f>RANK(F3,$F$3:$F$22,1)</f>
        <v>20</v>
      </c>
      <c r="I3" s="39">
        <v>1</v>
      </c>
      <c r="J3" s="39" t="s">
        <v>9</v>
      </c>
      <c r="K3" s="39" t="s">
        <v>10</v>
      </c>
      <c r="L3" s="44">
        <v>-211.074418220288</v>
      </c>
      <c r="M3" s="44">
        <v>1</v>
      </c>
      <c r="N3" s="44">
        <v>424.148836440577</v>
      </c>
      <c r="O3" s="39">
        <f>RANK(N3,$N$3:$N$22,1)</f>
        <v>20</v>
      </c>
    </row>
    <row r="4" spans="1:15">
      <c r="A4" s="39">
        <v>2</v>
      </c>
      <c r="B4" s="39" t="s">
        <v>11</v>
      </c>
      <c r="C4" s="39" t="s">
        <v>10</v>
      </c>
      <c r="D4" s="44">
        <v>-111.403355163102</v>
      </c>
      <c r="E4" s="44">
        <v>2</v>
      </c>
      <c r="F4" s="44">
        <v>226.806710326204</v>
      </c>
      <c r="G4" s="39">
        <f t="shared" ref="G4:G22" si="0">RANK(F4,$F$3:$F$22,1)</f>
        <v>17</v>
      </c>
      <c r="I4" s="39">
        <v>2</v>
      </c>
      <c r="J4" s="39" t="s">
        <v>11</v>
      </c>
      <c r="K4" s="39" t="s">
        <v>10</v>
      </c>
      <c r="L4" s="44">
        <v>-153.418279536254</v>
      </c>
      <c r="M4" s="44">
        <v>2</v>
      </c>
      <c r="N4" s="44">
        <v>310.836559072508</v>
      </c>
      <c r="O4" s="39">
        <f t="shared" ref="O4:O22" si="1">RANK(N4,$N$3:$N$22,1)</f>
        <v>18</v>
      </c>
    </row>
    <row r="5" spans="1:15">
      <c r="A5" s="39">
        <v>3</v>
      </c>
      <c r="B5" s="39" t="s">
        <v>12</v>
      </c>
      <c r="C5" s="39" t="s">
        <v>10</v>
      </c>
      <c r="D5" s="44">
        <v>-116.480680525806</v>
      </c>
      <c r="E5" s="44">
        <v>2</v>
      </c>
      <c r="F5" s="44">
        <v>236.961361051612</v>
      </c>
      <c r="G5" s="39">
        <f t="shared" si="0"/>
        <v>19</v>
      </c>
      <c r="I5" s="39">
        <v>3</v>
      </c>
      <c r="J5" s="39" t="s">
        <v>12</v>
      </c>
      <c r="K5" s="39" t="s">
        <v>10</v>
      </c>
      <c r="L5" s="44">
        <v>-162.637766987342</v>
      </c>
      <c r="M5" s="44">
        <v>2</v>
      </c>
      <c r="N5" s="44">
        <v>329.275533974684</v>
      </c>
      <c r="O5" s="39">
        <f t="shared" si="1"/>
        <v>19</v>
      </c>
    </row>
    <row r="6" spans="1:15">
      <c r="A6" s="39">
        <v>4</v>
      </c>
      <c r="B6" s="39" t="s">
        <v>13</v>
      </c>
      <c r="C6" s="39" t="s">
        <v>10</v>
      </c>
      <c r="D6" s="44">
        <v>-99.4947371437767</v>
      </c>
      <c r="E6" s="44">
        <v>2</v>
      </c>
      <c r="F6" s="44">
        <v>202.989474287553</v>
      </c>
      <c r="G6" s="39">
        <f t="shared" si="0"/>
        <v>15</v>
      </c>
      <c r="I6" s="39">
        <v>4</v>
      </c>
      <c r="J6" s="39" t="s">
        <v>13</v>
      </c>
      <c r="K6" s="39" t="s">
        <v>10</v>
      </c>
      <c r="L6" s="44">
        <v>-136.727412504091</v>
      </c>
      <c r="M6" s="44">
        <v>2</v>
      </c>
      <c r="N6" s="44">
        <v>277.454825008183</v>
      </c>
      <c r="O6" s="39">
        <f t="shared" si="1"/>
        <v>15</v>
      </c>
    </row>
    <row r="7" spans="1:15">
      <c r="A7" s="39">
        <v>5</v>
      </c>
      <c r="B7" s="39" t="s">
        <v>14</v>
      </c>
      <c r="C7" s="39" t="s">
        <v>10</v>
      </c>
      <c r="D7" s="44">
        <v>-92.9146735048895</v>
      </c>
      <c r="E7" s="44">
        <v>2</v>
      </c>
      <c r="F7" s="44">
        <v>189.829347009779</v>
      </c>
      <c r="G7" s="39">
        <f t="shared" si="0"/>
        <v>12</v>
      </c>
      <c r="I7" s="39">
        <v>5</v>
      </c>
      <c r="J7" s="39" t="s">
        <v>14</v>
      </c>
      <c r="K7" s="39" t="s">
        <v>10</v>
      </c>
      <c r="L7" s="44">
        <v>-118.293194040124</v>
      </c>
      <c r="M7" s="44">
        <v>2</v>
      </c>
      <c r="N7" s="44">
        <v>240.586388080249</v>
      </c>
      <c r="O7" s="39">
        <f t="shared" si="1"/>
        <v>13</v>
      </c>
    </row>
    <row r="8" spans="1:15">
      <c r="A8" s="39">
        <v>6</v>
      </c>
      <c r="B8" s="39" t="s">
        <v>15</v>
      </c>
      <c r="C8" s="39" t="s">
        <v>10</v>
      </c>
      <c r="D8" s="44">
        <v>-102.451471535115</v>
      </c>
      <c r="E8" s="44">
        <v>2</v>
      </c>
      <c r="F8" s="44">
        <v>208.902943070231</v>
      </c>
      <c r="G8" s="39">
        <f t="shared" si="0"/>
        <v>16</v>
      </c>
      <c r="I8" s="39">
        <v>6</v>
      </c>
      <c r="J8" s="39" t="s">
        <v>15</v>
      </c>
      <c r="K8" s="39" t="s">
        <v>10</v>
      </c>
      <c r="L8" s="44">
        <v>-139.989167115864</v>
      </c>
      <c r="M8" s="44">
        <v>2</v>
      </c>
      <c r="N8" s="44">
        <v>283.978334231728</v>
      </c>
      <c r="O8" s="39">
        <f t="shared" si="1"/>
        <v>16</v>
      </c>
    </row>
    <row r="9" ht="14" customHeight="1" spans="1:15">
      <c r="A9" s="39">
        <v>7</v>
      </c>
      <c r="B9" s="39" t="s">
        <v>16</v>
      </c>
      <c r="C9" s="39" t="s">
        <v>10</v>
      </c>
      <c r="D9" s="44">
        <v>-90.3489877180199</v>
      </c>
      <c r="E9" s="44">
        <v>3</v>
      </c>
      <c r="F9" s="44">
        <v>186.69797543604</v>
      </c>
      <c r="G9" s="39">
        <f t="shared" si="0"/>
        <v>10</v>
      </c>
      <c r="I9" s="39">
        <v>7</v>
      </c>
      <c r="J9" s="39" t="s">
        <v>16</v>
      </c>
      <c r="K9" s="39" t="s">
        <v>10</v>
      </c>
      <c r="L9" s="44">
        <v>-105.549704418283</v>
      </c>
      <c r="M9" s="44">
        <v>3</v>
      </c>
      <c r="N9" s="44">
        <v>217.099408836566</v>
      </c>
      <c r="O9" s="39">
        <f t="shared" si="1"/>
        <v>11</v>
      </c>
    </row>
    <row r="10" spans="1:15">
      <c r="A10" s="39">
        <v>8</v>
      </c>
      <c r="B10" s="39" t="s">
        <v>17</v>
      </c>
      <c r="C10" s="39" t="s">
        <v>10</v>
      </c>
      <c r="D10" s="44">
        <v>-77.780519522177</v>
      </c>
      <c r="E10" s="44">
        <v>4</v>
      </c>
      <c r="F10" s="44">
        <v>163.561039044354</v>
      </c>
      <c r="G10" s="41">
        <f t="shared" si="0"/>
        <v>5</v>
      </c>
      <c r="I10" s="39">
        <v>8</v>
      </c>
      <c r="J10" s="39" t="s">
        <v>17</v>
      </c>
      <c r="K10" s="39" t="s">
        <v>10</v>
      </c>
      <c r="L10" s="44">
        <v>-94.9128383104974</v>
      </c>
      <c r="M10" s="44">
        <v>4</v>
      </c>
      <c r="N10" s="44">
        <v>197.825676620995</v>
      </c>
      <c r="O10" s="39">
        <f t="shared" si="1"/>
        <v>6</v>
      </c>
    </row>
    <row r="11" spans="1:15">
      <c r="A11" s="39">
        <v>9</v>
      </c>
      <c r="B11" s="39" t="s">
        <v>18</v>
      </c>
      <c r="C11" s="39">
        <v>0.5</v>
      </c>
      <c r="D11" s="44">
        <v>-99.4441509310748</v>
      </c>
      <c r="E11" s="44">
        <v>2</v>
      </c>
      <c r="F11" s="44">
        <v>202.88830186215</v>
      </c>
      <c r="G11" s="39">
        <f t="shared" si="0"/>
        <v>14</v>
      </c>
      <c r="I11" s="39">
        <v>9</v>
      </c>
      <c r="J11" s="39" t="s">
        <v>18</v>
      </c>
      <c r="K11" s="39">
        <v>0.5</v>
      </c>
      <c r="L11" s="44">
        <v>-124.700444149222</v>
      </c>
      <c r="M11" s="44">
        <v>2</v>
      </c>
      <c r="N11" s="44">
        <v>253.400888298444</v>
      </c>
      <c r="O11" s="39">
        <f t="shared" si="1"/>
        <v>14</v>
      </c>
    </row>
    <row r="12" spans="1:15">
      <c r="A12" s="39">
        <v>10</v>
      </c>
      <c r="B12" s="39" t="s">
        <v>19</v>
      </c>
      <c r="C12" s="39">
        <v>0</v>
      </c>
      <c r="D12" s="44">
        <v>-112.581288101956</v>
      </c>
      <c r="E12" s="44">
        <v>2</v>
      </c>
      <c r="F12" s="44">
        <v>229.162576203912</v>
      </c>
      <c r="G12" s="39">
        <f t="shared" si="0"/>
        <v>18</v>
      </c>
      <c r="I12" s="39">
        <v>10</v>
      </c>
      <c r="J12" s="39" t="s">
        <v>19</v>
      </c>
      <c r="K12" s="39">
        <v>0</v>
      </c>
      <c r="L12" s="44">
        <v>-153.088489423447</v>
      </c>
      <c r="M12" s="44">
        <v>2</v>
      </c>
      <c r="N12" s="44">
        <v>310.176978846894</v>
      </c>
      <c r="O12" s="39">
        <f t="shared" si="1"/>
        <v>17</v>
      </c>
    </row>
    <row r="13" spans="1:15">
      <c r="A13" s="39">
        <v>11</v>
      </c>
      <c r="B13" s="39" t="s">
        <v>20</v>
      </c>
      <c r="C13" s="46" t="s">
        <v>34</v>
      </c>
      <c r="D13" s="44">
        <v>-85.9967363147992</v>
      </c>
      <c r="E13" s="44">
        <v>3</v>
      </c>
      <c r="F13" s="44">
        <v>177.993472629598</v>
      </c>
      <c r="G13" s="39">
        <f t="shared" si="0"/>
        <v>8</v>
      </c>
      <c r="I13" s="39">
        <v>11</v>
      </c>
      <c r="J13" s="39" t="s">
        <v>20</v>
      </c>
      <c r="K13" s="46" t="s">
        <v>34</v>
      </c>
      <c r="L13" s="44">
        <v>-97.9372890015963</v>
      </c>
      <c r="M13" s="44">
        <v>3</v>
      </c>
      <c r="N13" s="44">
        <v>201.874578003193</v>
      </c>
      <c r="O13" s="39">
        <f t="shared" si="1"/>
        <v>8</v>
      </c>
    </row>
    <row r="14" spans="1:15">
      <c r="A14" s="39">
        <v>12</v>
      </c>
      <c r="B14" s="39" t="s">
        <v>23</v>
      </c>
      <c r="C14" s="46" t="s">
        <v>35</v>
      </c>
      <c r="D14" s="44">
        <v>-86.5079566886633</v>
      </c>
      <c r="E14" s="44">
        <v>3</v>
      </c>
      <c r="F14" s="44">
        <v>179.015913377327</v>
      </c>
      <c r="G14" s="39">
        <f t="shared" si="0"/>
        <v>9</v>
      </c>
      <c r="I14" s="39">
        <v>12</v>
      </c>
      <c r="J14" s="39" t="s">
        <v>23</v>
      </c>
      <c r="K14" s="46" t="s">
        <v>36</v>
      </c>
      <c r="L14" s="44">
        <v>-99.925881026756</v>
      </c>
      <c r="M14" s="44">
        <v>3</v>
      </c>
      <c r="N14" s="44">
        <v>205.851762053512</v>
      </c>
      <c r="O14" s="39">
        <f t="shared" si="1"/>
        <v>9</v>
      </c>
    </row>
    <row r="15" spans="1:15">
      <c r="A15" s="39">
        <v>13</v>
      </c>
      <c r="B15" s="39" t="s">
        <v>26</v>
      </c>
      <c r="C15" s="39">
        <v>1</v>
      </c>
      <c r="D15" s="44">
        <v>-95.226602652639</v>
      </c>
      <c r="E15" s="44">
        <v>3</v>
      </c>
      <c r="F15" s="44">
        <v>196.453205305278</v>
      </c>
      <c r="G15" s="39">
        <f t="shared" si="0"/>
        <v>13</v>
      </c>
      <c r="I15" s="39">
        <v>13</v>
      </c>
      <c r="J15" s="39" t="s">
        <v>26</v>
      </c>
      <c r="K15" s="39">
        <v>1</v>
      </c>
      <c r="L15" s="44">
        <v>-116.376907880849</v>
      </c>
      <c r="M15" s="44">
        <v>3</v>
      </c>
      <c r="N15" s="44">
        <v>238.753815761698</v>
      </c>
      <c r="O15" s="39">
        <f t="shared" si="1"/>
        <v>12</v>
      </c>
    </row>
    <row r="16" spans="1:15">
      <c r="A16" s="39">
        <v>14</v>
      </c>
      <c r="B16" s="39" t="s">
        <v>27</v>
      </c>
      <c r="C16" s="39">
        <v>2</v>
      </c>
      <c r="D16" s="44">
        <v>-90.7517716396082</v>
      </c>
      <c r="E16" s="44">
        <v>4</v>
      </c>
      <c r="F16" s="44">
        <v>189.503543279216</v>
      </c>
      <c r="G16" s="39">
        <f t="shared" si="0"/>
        <v>11</v>
      </c>
      <c r="I16" s="39">
        <v>14</v>
      </c>
      <c r="J16" s="39" t="s">
        <v>27</v>
      </c>
      <c r="K16" s="39">
        <v>2</v>
      </c>
      <c r="L16" s="44">
        <v>-102.761911368744</v>
      </c>
      <c r="M16" s="44">
        <v>4</v>
      </c>
      <c r="N16" s="44">
        <v>213.523822737487</v>
      </c>
      <c r="O16" s="39">
        <f t="shared" si="1"/>
        <v>10</v>
      </c>
    </row>
    <row r="17" spans="1:15">
      <c r="A17" s="39">
        <v>15</v>
      </c>
      <c r="B17" s="39" t="s">
        <v>28</v>
      </c>
      <c r="C17" s="39">
        <v>4</v>
      </c>
      <c r="D17" s="44">
        <v>-75.9076557143319</v>
      </c>
      <c r="E17" s="44">
        <v>6</v>
      </c>
      <c r="F17" s="44">
        <v>163.815311428664</v>
      </c>
      <c r="G17" s="39">
        <f t="shared" si="0"/>
        <v>7</v>
      </c>
      <c r="I17" s="39">
        <v>15</v>
      </c>
      <c r="J17" s="39" t="s">
        <v>28</v>
      </c>
      <c r="K17" s="39">
        <v>5</v>
      </c>
      <c r="L17" s="44">
        <v>-91.1939712869075</v>
      </c>
      <c r="M17" s="44">
        <v>7</v>
      </c>
      <c r="N17" s="44">
        <v>196.387942573815</v>
      </c>
      <c r="O17" s="41">
        <f t="shared" si="1"/>
        <v>4</v>
      </c>
    </row>
    <row r="18" spans="1:15">
      <c r="A18" s="39">
        <v>16</v>
      </c>
      <c r="B18" s="39" t="s">
        <v>29</v>
      </c>
      <c r="C18" s="39">
        <v>5</v>
      </c>
      <c r="D18" s="44">
        <v>-72.7336620098238</v>
      </c>
      <c r="E18" s="44">
        <v>7</v>
      </c>
      <c r="F18" s="44">
        <v>159.467324019648</v>
      </c>
      <c r="G18" s="41">
        <f t="shared" si="0"/>
        <v>1</v>
      </c>
      <c r="I18" s="39">
        <v>16</v>
      </c>
      <c r="J18" s="39" t="s">
        <v>29</v>
      </c>
      <c r="K18" s="39">
        <v>4</v>
      </c>
      <c r="L18" s="44">
        <v>-88.5663649686777</v>
      </c>
      <c r="M18" s="44">
        <v>6</v>
      </c>
      <c r="N18" s="44">
        <v>189.132729937355</v>
      </c>
      <c r="O18" s="41">
        <f t="shared" si="1"/>
        <v>2</v>
      </c>
    </row>
    <row r="19" spans="1:15">
      <c r="A19" s="39">
        <v>17</v>
      </c>
      <c r="B19" s="39" t="s">
        <v>30</v>
      </c>
      <c r="C19" s="39">
        <v>4</v>
      </c>
      <c r="D19" s="44">
        <v>-75.6667556425432</v>
      </c>
      <c r="E19" s="44">
        <v>6</v>
      </c>
      <c r="F19" s="44">
        <v>163.333511285086</v>
      </c>
      <c r="G19" s="41">
        <f t="shared" si="0"/>
        <v>4</v>
      </c>
      <c r="I19" s="39">
        <v>17</v>
      </c>
      <c r="J19" s="39" t="s">
        <v>30</v>
      </c>
      <c r="K19" s="39">
        <v>5</v>
      </c>
      <c r="L19" s="44">
        <v>-91.4584579952347</v>
      </c>
      <c r="M19" s="44">
        <v>7</v>
      </c>
      <c r="N19" s="44">
        <v>196.916915990469</v>
      </c>
      <c r="O19" s="41">
        <f t="shared" si="1"/>
        <v>5</v>
      </c>
    </row>
    <row r="20" spans="1:15">
      <c r="A20" s="39">
        <v>18</v>
      </c>
      <c r="B20" s="39" t="s">
        <v>31</v>
      </c>
      <c r="C20" s="39">
        <v>5</v>
      </c>
      <c r="D20" s="44">
        <v>-73.0546490882639</v>
      </c>
      <c r="E20" s="44">
        <v>7</v>
      </c>
      <c r="F20" s="44">
        <v>160.109298176528</v>
      </c>
      <c r="G20" s="41">
        <f t="shared" si="0"/>
        <v>2</v>
      </c>
      <c r="I20" s="39">
        <v>18</v>
      </c>
      <c r="J20" s="39" t="s">
        <v>31</v>
      </c>
      <c r="K20" s="39">
        <v>4</v>
      </c>
      <c r="L20" s="44">
        <v>-88.55596140923</v>
      </c>
      <c r="M20" s="44">
        <v>6</v>
      </c>
      <c r="N20" s="44">
        <v>189.11192281846</v>
      </c>
      <c r="O20" s="41">
        <f t="shared" si="1"/>
        <v>1</v>
      </c>
    </row>
    <row r="21" spans="1:15">
      <c r="A21" s="39">
        <v>19</v>
      </c>
      <c r="B21" s="39" t="s">
        <v>32</v>
      </c>
      <c r="C21" s="39">
        <v>4</v>
      </c>
      <c r="D21" s="44">
        <v>-75.8666339912847</v>
      </c>
      <c r="E21" s="44">
        <v>6</v>
      </c>
      <c r="F21" s="44">
        <v>163.733267982569</v>
      </c>
      <c r="G21" s="39">
        <f t="shared" si="0"/>
        <v>6</v>
      </c>
      <c r="I21" s="39">
        <v>19</v>
      </c>
      <c r="J21" s="39" t="s">
        <v>32</v>
      </c>
      <c r="K21" s="39">
        <v>5</v>
      </c>
      <c r="L21" s="44">
        <v>-92.1432942521172</v>
      </c>
      <c r="M21" s="44">
        <v>7</v>
      </c>
      <c r="N21" s="44">
        <v>198.286588504234</v>
      </c>
      <c r="O21" s="39">
        <f t="shared" si="1"/>
        <v>7</v>
      </c>
    </row>
    <row r="22" spans="1:15">
      <c r="A22" s="39">
        <v>20</v>
      </c>
      <c r="B22" s="39" t="s">
        <v>33</v>
      </c>
      <c r="C22" s="39">
        <v>5</v>
      </c>
      <c r="D22" s="44">
        <v>-74.3919755951114</v>
      </c>
      <c r="E22" s="44">
        <v>7</v>
      </c>
      <c r="F22" s="44">
        <v>162.783951190223</v>
      </c>
      <c r="G22" s="41">
        <f t="shared" si="0"/>
        <v>3</v>
      </c>
      <c r="I22" s="39">
        <v>20</v>
      </c>
      <c r="J22" s="39" t="s">
        <v>33</v>
      </c>
      <c r="K22" s="39">
        <v>4</v>
      </c>
      <c r="L22" s="44">
        <v>-88.9018337872824</v>
      </c>
      <c r="M22" s="44">
        <v>6</v>
      </c>
      <c r="N22" s="44">
        <v>189.803667574565</v>
      </c>
      <c r="O22" s="41">
        <f t="shared" si="1"/>
        <v>3</v>
      </c>
    </row>
  </sheetData>
  <mergeCells count="2">
    <mergeCell ref="A1:G1"/>
    <mergeCell ref="I1:O1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2"/>
  <sheetViews>
    <sheetView workbookViewId="0">
      <selection activeCell="L3" sqref="L3:N22"/>
    </sheetView>
  </sheetViews>
  <sheetFormatPr defaultColWidth="8.88888888888889" defaultRowHeight="13.8"/>
  <cols>
    <col min="1" max="1" width="9" style="39"/>
    <col min="2" max="2" width="14.1111111111111" style="39" customWidth="1"/>
    <col min="3" max="5" width="16.2222222222222" style="39" customWidth="1"/>
    <col min="6" max="6" width="11.3333333333333" style="39" customWidth="1"/>
    <col min="7" max="7" width="10.8888888888889" style="39" customWidth="1"/>
    <col min="8" max="9" width="9" style="39"/>
    <col min="10" max="10" width="14.1111111111111" style="39" customWidth="1"/>
    <col min="11" max="13" width="16.2222222222222" style="39" customWidth="1"/>
    <col min="14" max="14" width="11.3333333333333" style="39" customWidth="1"/>
    <col min="15" max="15" width="10.8888888888889" style="39" customWidth="1"/>
    <col min="16" max="16384" width="8.88888888888889" style="39"/>
  </cols>
  <sheetData>
    <row r="1" spans="1:9">
      <c r="A1" s="39" t="s">
        <v>0</v>
      </c>
      <c r="I1" s="39" t="s">
        <v>1</v>
      </c>
    </row>
    <row r="2" spans="1:15">
      <c r="A2" s="39" t="s">
        <v>2</v>
      </c>
      <c r="B2" s="39" t="s">
        <v>3</v>
      </c>
      <c r="C2" s="39" t="s">
        <v>4</v>
      </c>
      <c r="D2" s="40" t="s">
        <v>5</v>
      </c>
      <c r="E2" s="40" t="s">
        <v>6</v>
      </c>
      <c r="F2" s="39" t="s">
        <v>7</v>
      </c>
      <c r="G2" s="39" t="s">
        <v>8</v>
      </c>
      <c r="I2" s="39" t="s">
        <v>2</v>
      </c>
      <c r="J2" s="39" t="s">
        <v>3</v>
      </c>
      <c r="K2" s="39" t="s">
        <v>4</v>
      </c>
      <c r="L2" s="40" t="s">
        <v>5</v>
      </c>
      <c r="M2" s="40" t="s">
        <v>6</v>
      </c>
      <c r="N2" s="39" t="s">
        <v>7</v>
      </c>
      <c r="O2" s="39" t="s">
        <v>8</v>
      </c>
    </row>
    <row r="3" spans="1:15">
      <c r="A3" s="39">
        <v>1</v>
      </c>
      <c r="B3" s="39" t="s">
        <v>9</v>
      </c>
      <c r="C3" s="39" t="s">
        <v>10</v>
      </c>
      <c r="D3" s="40">
        <v>-83.9069584798812</v>
      </c>
      <c r="E3" s="40">
        <v>1</v>
      </c>
      <c r="F3" s="40">
        <v>169.813916959762</v>
      </c>
      <c r="G3" s="39">
        <f>RANK(F3,$F$3:$F$22,1)</f>
        <v>15</v>
      </c>
      <c r="I3" s="39">
        <v>1</v>
      </c>
      <c r="J3" s="39" t="s">
        <v>9</v>
      </c>
      <c r="K3" s="39" t="s">
        <v>10</v>
      </c>
      <c r="L3" s="44">
        <v>-158.438697419029</v>
      </c>
      <c r="M3" s="44">
        <v>1</v>
      </c>
      <c r="N3" s="44">
        <v>318.877394838058</v>
      </c>
      <c r="O3" s="39">
        <f>RANK(N3,$N$3:$N$22,1)</f>
        <v>20</v>
      </c>
    </row>
    <row r="4" spans="1:15">
      <c r="A4" s="39">
        <v>2</v>
      </c>
      <c r="B4" s="39" t="s">
        <v>11</v>
      </c>
      <c r="C4" s="39" t="s">
        <v>10</v>
      </c>
      <c r="D4" s="40">
        <v>-83.934488527355</v>
      </c>
      <c r="E4" s="40">
        <v>2</v>
      </c>
      <c r="F4" s="40">
        <v>171.86897705471</v>
      </c>
      <c r="G4" s="39">
        <f t="shared" ref="G4:G22" si="0">RANK(F4,$F$3:$F$22,1)</f>
        <v>20</v>
      </c>
      <c r="I4" s="39">
        <v>2</v>
      </c>
      <c r="J4" s="39" t="s">
        <v>11</v>
      </c>
      <c r="K4" s="39" t="s">
        <v>10</v>
      </c>
      <c r="L4" s="44">
        <v>-149.207765875493</v>
      </c>
      <c r="M4" s="44">
        <v>2</v>
      </c>
      <c r="N4" s="44">
        <v>302.415531750985</v>
      </c>
      <c r="O4" s="39">
        <f t="shared" ref="O4:O22" si="1">RANK(N4,$N$3:$N$22,1)</f>
        <v>18</v>
      </c>
    </row>
    <row r="5" spans="1:15">
      <c r="A5" s="39">
        <v>3</v>
      </c>
      <c r="B5" s="39" t="s">
        <v>12</v>
      </c>
      <c r="C5" s="39" t="s">
        <v>10</v>
      </c>
      <c r="D5" s="40">
        <v>-83.8605557733938</v>
      </c>
      <c r="E5" s="40">
        <v>2</v>
      </c>
      <c r="F5" s="40">
        <v>171.721111546788</v>
      </c>
      <c r="G5" s="39">
        <f t="shared" si="0"/>
        <v>19</v>
      </c>
      <c r="I5" s="39">
        <v>3</v>
      </c>
      <c r="J5" s="39" t="s">
        <v>12</v>
      </c>
      <c r="K5" s="39" t="s">
        <v>10</v>
      </c>
      <c r="L5" s="44">
        <v>-152.789607970194</v>
      </c>
      <c r="M5" s="44">
        <v>2</v>
      </c>
      <c r="N5" s="44">
        <v>309.579215940387</v>
      </c>
      <c r="O5" s="39">
        <f t="shared" si="1"/>
        <v>19</v>
      </c>
    </row>
    <row r="6" spans="1:15">
      <c r="A6" s="39">
        <v>4</v>
      </c>
      <c r="B6" s="39" t="s">
        <v>13</v>
      </c>
      <c r="C6" s="39" t="s">
        <v>10</v>
      </c>
      <c r="D6" s="40">
        <v>-79.052023446719</v>
      </c>
      <c r="E6" s="40">
        <v>2</v>
      </c>
      <c r="F6" s="40">
        <v>162.104046893438</v>
      </c>
      <c r="G6" s="41">
        <f t="shared" si="0"/>
        <v>1</v>
      </c>
      <c r="I6" s="39">
        <v>4</v>
      </c>
      <c r="J6" s="39" t="s">
        <v>13</v>
      </c>
      <c r="K6" s="39" t="s">
        <v>10</v>
      </c>
      <c r="L6" s="44">
        <v>-133.343196051704</v>
      </c>
      <c r="M6" s="44">
        <v>2</v>
      </c>
      <c r="N6" s="44">
        <v>270.686392103408</v>
      </c>
      <c r="O6" s="39">
        <f t="shared" si="1"/>
        <v>14</v>
      </c>
    </row>
    <row r="7" spans="1:15">
      <c r="A7" s="39">
        <v>5</v>
      </c>
      <c r="B7" s="39" t="s">
        <v>14</v>
      </c>
      <c r="C7" s="39" t="s">
        <v>10</v>
      </c>
      <c r="D7" s="40">
        <v>-83.185248259525</v>
      </c>
      <c r="E7" s="40">
        <v>2</v>
      </c>
      <c r="F7" s="40">
        <v>170.37049651905</v>
      </c>
      <c r="G7" s="39">
        <f t="shared" si="0"/>
        <v>17</v>
      </c>
      <c r="I7" s="39">
        <v>5</v>
      </c>
      <c r="J7" s="39" t="s">
        <v>14</v>
      </c>
      <c r="K7" s="39" t="s">
        <v>10</v>
      </c>
      <c r="L7" s="44">
        <v>-134.07626559113</v>
      </c>
      <c r="M7" s="44">
        <v>2</v>
      </c>
      <c r="N7" s="44">
        <v>272.152531182261</v>
      </c>
      <c r="O7" s="39">
        <f t="shared" si="1"/>
        <v>15</v>
      </c>
    </row>
    <row r="8" spans="1:15">
      <c r="A8" s="39">
        <v>6</v>
      </c>
      <c r="B8" s="39" t="s">
        <v>15</v>
      </c>
      <c r="C8" s="39" t="s">
        <v>10</v>
      </c>
      <c r="D8" s="40">
        <v>-80.3056609108683</v>
      </c>
      <c r="E8" s="40">
        <v>2</v>
      </c>
      <c r="F8" s="40">
        <v>164.611321821737</v>
      </c>
      <c r="G8" s="39">
        <f t="shared" si="0"/>
        <v>8</v>
      </c>
      <c r="I8" s="39">
        <v>6</v>
      </c>
      <c r="J8" s="39" t="s">
        <v>15</v>
      </c>
      <c r="K8" s="39" t="s">
        <v>10</v>
      </c>
      <c r="L8" s="44">
        <v>-135.129625252246</v>
      </c>
      <c r="M8" s="44">
        <v>2</v>
      </c>
      <c r="N8" s="44">
        <v>274.259250504492</v>
      </c>
      <c r="O8" s="39">
        <f t="shared" si="1"/>
        <v>17</v>
      </c>
    </row>
    <row r="9" spans="1:15">
      <c r="A9" s="39">
        <v>7</v>
      </c>
      <c r="B9" s="39" t="s">
        <v>16</v>
      </c>
      <c r="C9" s="39" t="s">
        <v>10</v>
      </c>
      <c r="D9" s="40">
        <v>-79.0578423765735</v>
      </c>
      <c r="E9" s="40">
        <v>3</v>
      </c>
      <c r="F9" s="40">
        <v>164.115684753147</v>
      </c>
      <c r="G9" s="39">
        <f t="shared" si="0"/>
        <v>6</v>
      </c>
      <c r="I9" s="39">
        <v>7</v>
      </c>
      <c r="J9" s="39" t="s">
        <v>16</v>
      </c>
      <c r="K9" s="39" t="s">
        <v>10</v>
      </c>
      <c r="L9" s="44">
        <v>-130.97128477238</v>
      </c>
      <c r="M9" s="44">
        <v>3</v>
      </c>
      <c r="N9" s="44">
        <v>267.94256954476</v>
      </c>
      <c r="O9" s="39">
        <f t="shared" si="1"/>
        <v>11</v>
      </c>
    </row>
    <row r="10" spans="1:15">
      <c r="A10" s="39">
        <v>8</v>
      </c>
      <c r="B10" s="39" t="s">
        <v>17</v>
      </c>
      <c r="C10" s="39" t="s">
        <v>10</v>
      </c>
      <c r="D10" s="40">
        <v>-79.1141795233586</v>
      </c>
      <c r="E10" s="40">
        <v>4</v>
      </c>
      <c r="F10" s="40">
        <v>166.228359046717</v>
      </c>
      <c r="G10" s="39">
        <f t="shared" si="0"/>
        <v>11</v>
      </c>
      <c r="I10" s="39">
        <v>8</v>
      </c>
      <c r="J10" s="39" t="s">
        <v>17</v>
      </c>
      <c r="K10" s="39" t="s">
        <v>10</v>
      </c>
      <c r="L10" s="44">
        <v>-129.457635311313</v>
      </c>
      <c r="M10" s="44">
        <v>4</v>
      </c>
      <c r="N10" s="44">
        <v>266.915270622626</v>
      </c>
      <c r="O10" s="39">
        <f t="shared" si="1"/>
        <v>9</v>
      </c>
    </row>
    <row r="11" spans="1:15">
      <c r="A11" s="39">
        <v>9</v>
      </c>
      <c r="B11" s="39" t="s">
        <v>18</v>
      </c>
      <c r="C11" s="39">
        <v>-2</v>
      </c>
      <c r="D11" s="40">
        <v>-81.5789508131742</v>
      </c>
      <c r="E11" s="40">
        <v>2</v>
      </c>
      <c r="F11" s="40">
        <v>167.157901626348</v>
      </c>
      <c r="G11" s="39">
        <f t="shared" si="0"/>
        <v>13</v>
      </c>
      <c r="I11" s="39">
        <v>9</v>
      </c>
      <c r="J11" s="39" t="s">
        <v>18</v>
      </c>
      <c r="K11" s="39">
        <v>1</v>
      </c>
      <c r="L11" s="44">
        <v>-134.277985260184</v>
      </c>
      <c r="M11" s="44">
        <v>2</v>
      </c>
      <c r="N11" s="44">
        <v>272.555970520368</v>
      </c>
      <c r="O11" s="39">
        <f t="shared" si="1"/>
        <v>16</v>
      </c>
    </row>
    <row r="12" spans="1:15">
      <c r="A12" s="39">
        <v>10</v>
      </c>
      <c r="B12" s="39" t="s">
        <v>19</v>
      </c>
      <c r="C12" s="39">
        <v>-1</v>
      </c>
      <c r="D12" s="40">
        <v>-82.4617847024937</v>
      </c>
      <c r="E12" s="40">
        <v>2</v>
      </c>
      <c r="F12" s="40">
        <v>168.923569404987</v>
      </c>
      <c r="G12" s="39">
        <f t="shared" si="0"/>
        <v>14</v>
      </c>
      <c r="I12" s="39">
        <v>10</v>
      </c>
      <c r="J12" s="39" t="s">
        <v>19</v>
      </c>
      <c r="K12" s="39">
        <v>2</v>
      </c>
      <c r="L12" s="44">
        <v>-131.964053099204</v>
      </c>
      <c r="M12" s="44">
        <v>2</v>
      </c>
      <c r="N12" s="44">
        <v>267.928106198408</v>
      </c>
      <c r="O12" s="39">
        <f t="shared" si="1"/>
        <v>10</v>
      </c>
    </row>
    <row r="13" spans="1:15">
      <c r="A13" s="39">
        <v>11</v>
      </c>
      <c r="B13" s="39" t="s">
        <v>20</v>
      </c>
      <c r="C13" s="46" t="s">
        <v>34</v>
      </c>
      <c r="D13" s="40">
        <v>-79.0040035801122</v>
      </c>
      <c r="E13" s="40">
        <v>3</v>
      </c>
      <c r="F13" s="40">
        <v>164.008007160224</v>
      </c>
      <c r="G13" s="41">
        <f t="shared" si="0"/>
        <v>3</v>
      </c>
      <c r="I13" s="39">
        <v>11</v>
      </c>
      <c r="J13" s="39" t="s">
        <v>20</v>
      </c>
      <c r="K13" s="46" t="s">
        <v>37</v>
      </c>
      <c r="L13" s="44">
        <v>-127.810591534876</v>
      </c>
      <c r="M13" s="44">
        <v>3</v>
      </c>
      <c r="N13" s="44">
        <v>261.621183069752</v>
      </c>
      <c r="O13" s="41">
        <f t="shared" si="1"/>
        <v>1</v>
      </c>
    </row>
    <row r="14" spans="1:15">
      <c r="A14" s="39">
        <v>12</v>
      </c>
      <c r="B14" s="39" t="s">
        <v>23</v>
      </c>
      <c r="C14" s="46" t="s">
        <v>25</v>
      </c>
      <c r="D14" s="40">
        <v>-79.0371703091039</v>
      </c>
      <c r="E14" s="40">
        <v>3</v>
      </c>
      <c r="F14" s="40">
        <v>164.074340618208</v>
      </c>
      <c r="G14" s="41">
        <f t="shared" si="0"/>
        <v>4</v>
      </c>
      <c r="I14" s="39">
        <v>12</v>
      </c>
      <c r="J14" s="39" t="s">
        <v>23</v>
      </c>
      <c r="K14" s="46" t="s">
        <v>38</v>
      </c>
      <c r="L14" s="44">
        <v>-127.867120176467</v>
      </c>
      <c r="M14" s="44">
        <v>3</v>
      </c>
      <c r="N14" s="44">
        <v>261.734240352935</v>
      </c>
      <c r="O14" s="41">
        <f t="shared" si="1"/>
        <v>2</v>
      </c>
    </row>
    <row r="15" spans="1:15">
      <c r="A15" s="39">
        <v>13</v>
      </c>
      <c r="B15" s="39" t="s">
        <v>26</v>
      </c>
      <c r="C15" s="39">
        <v>1</v>
      </c>
      <c r="D15" s="40">
        <v>-82.1607110198923</v>
      </c>
      <c r="E15" s="40">
        <v>3</v>
      </c>
      <c r="F15" s="40">
        <v>170.321422039785</v>
      </c>
      <c r="G15" s="39">
        <f t="shared" si="0"/>
        <v>16</v>
      </c>
      <c r="I15" s="39">
        <v>13</v>
      </c>
      <c r="J15" s="39" t="s">
        <v>26</v>
      </c>
      <c r="K15" s="39">
        <v>1</v>
      </c>
      <c r="L15" s="44">
        <v>-131.815785182248</v>
      </c>
      <c r="M15" s="44">
        <v>3</v>
      </c>
      <c r="N15" s="44">
        <v>269.631570364496</v>
      </c>
      <c r="O15" s="39">
        <f t="shared" si="1"/>
        <v>13</v>
      </c>
    </row>
    <row r="16" spans="1:15">
      <c r="A16" s="39">
        <v>14</v>
      </c>
      <c r="B16" s="39" t="s">
        <v>27</v>
      </c>
      <c r="C16" s="39">
        <v>2</v>
      </c>
      <c r="D16" s="40">
        <v>-81.7238698383662</v>
      </c>
      <c r="E16" s="40">
        <v>4</v>
      </c>
      <c r="F16" s="40">
        <v>171.447739676732</v>
      </c>
      <c r="G16" s="39">
        <f t="shared" si="0"/>
        <v>18</v>
      </c>
      <c r="I16" s="39">
        <v>14</v>
      </c>
      <c r="J16" s="39" t="s">
        <v>27</v>
      </c>
      <c r="K16" s="39">
        <v>2</v>
      </c>
      <c r="L16" s="44">
        <v>-130.307182379432</v>
      </c>
      <c r="M16" s="44">
        <v>4</v>
      </c>
      <c r="N16" s="44">
        <v>268.614364758864</v>
      </c>
      <c r="O16" s="39">
        <f t="shared" si="1"/>
        <v>12</v>
      </c>
    </row>
    <row r="17" spans="1:15">
      <c r="A17" s="39">
        <v>15</v>
      </c>
      <c r="B17" s="39" t="s">
        <v>28</v>
      </c>
      <c r="C17" s="39">
        <v>1</v>
      </c>
      <c r="D17" s="40">
        <v>-79.5326189637517</v>
      </c>
      <c r="E17" s="40">
        <v>3</v>
      </c>
      <c r="F17" s="40">
        <v>165.065237927503</v>
      </c>
      <c r="G17" s="39">
        <f t="shared" si="0"/>
        <v>9</v>
      </c>
      <c r="I17" s="39">
        <v>15</v>
      </c>
      <c r="J17" s="39" t="s">
        <v>28</v>
      </c>
      <c r="K17" s="39">
        <v>3</v>
      </c>
      <c r="L17" s="44">
        <v>-127.744943957504</v>
      </c>
      <c r="M17" s="44">
        <v>5</v>
      </c>
      <c r="N17" s="44">
        <v>265.489887915009</v>
      </c>
      <c r="O17" s="41">
        <f t="shared" si="1"/>
        <v>5</v>
      </c>
    </row>
    <row r="18" spans="1:15">
      <c r="A18" s="39">
        <v>16</v>
      </c>
      <c r="B18" s="39" t="s">
        <v>29</v>
      </c>
      <c r="C18" s="39">
        <v>2</v>
      </c>
      <c r="D18" s="40">
        <v>-79.3840681446329</v>
      </c>
      <c r="E18" s="40">
        <v>4</v>
      </c>
      <c r="F18" s="40">
        <v>166.768136289266</v>
      </c>
      <c r="G18" s="39">
        <f t="shared" si="0"/>
        <v>12</v>
      </c>
      <c r="I18" s="39">
        <v>16</v>
      </c>
      <c r="J18" s="39" t="s">
        <v>29</v>
      </c>
      <c r="K18" s="39">
        <v>4</v>
      </c>
      <c r="L18" s="44">
        <v>-127.263091923264</v>
      </c>
      <c r="M18" s="44">
        <v>6</v>
      </c>
      <c r="N18" s="44">
        <v>266.526183846528</v>
      </c>
      <c r="O18" s="39">
        <f t="shared" si="1"/>
        <v>8</v>
      </c>
    </row>
    <row r="19" spans="1:15">
      <c r="A19" s="39">
        <v>17</v>
      </c>
      <c r="B19" s="39" t="s">
        <v>30</v>
      </c>
      <c r="C19" s="39">
        <v>1</v>
      </c>
      <c r="D19" s="40">
        <v>-79.6095736050187</v>
      </c>
      <c r="E19" s="40">
        <v>3</v>
      </c>
      <c r="F19" s="40">
        <v>165.219147210037</v>
      </c>
      <c r="G19" s="39">
        <f t="shared" si="0"/>
        <v>10</v>
      </c>
      <c r="I19" s="39">
        <v>17</v>
      </c>
      <c r="J19" s="39" t="s">
        <v>30</v>
      </c>
      <c r="K19" s="39">
        <v>3</v>
      </c>
      <c r="L19" s="44">
        <v>-127.605941347148</v>
      </c>
      <c r="M19" s="44">
        <v>5</v>
      </c>
      <c r="N19" s="44">
        <v>265.211882694296</v>
      </c>
      <c r="O19" s="41">
        <f t="shared" si="1"/>
        <v>3</v>
      </c>
    </row>
    <row r="20" spans="1:15">
      <c r="A20" s="39">
        <v>18</v>
      </c>
      <c r="B20" s="39" t="s">
        <v>31</v>
      </c>
      <c r="C20" s="39">
        <v>0</v>
      </c>
      <c r="D20" s="40">
        <v>-80.305611118809</v>
      </c>
      <c r="E20" s="40">
        <v>2</v>
      </c>
      <c r="F20" s="40">
        <v>164.611222237618</v>
      </c>
      <c r="G20" s="39">
        <f t="shared" si="0"/>
        <v>7</v>
      </c>
      <c r="I20" s="39">
        <v>18</v>
      </c>
      <c r="J20" s="39" t="s">
        <v>31</v>
      </c>
      <c r="K20" s="39">
        <v>1</v>
      </c>
      <c r="L20" s="44">
        <v>-129.887631769332</v>
      </c>
      <c r="M20" s="44">
        <v>3</v>
      </c>
      <c r="N20" s="44">
        <v>265.775263538665</v>
      </c>
      <c r="O20" s="39">
        <f t="shared" si="1"/>
        <v>6</v>
      </c>
    </row>
    <row r="21" spans="1:15">
      <c r="A21" s="39">
        <v>19</v>
      </c>
      <c r="B21" s="39" t="s">
        <v>32</v>
      </c>
      <c r="C21" s="39">
        <v>0</v>
      </c>
      <c r="D21" s="40">
        <v>-79.0520300579861</v>
      </c>
      <c r="E21" s="40">
        <v>2</v>
      </c>
      <c r="F21" s="40">
        <v>162.104060115972</v>
      </c>
      <c r="G21" s="41">
        <f t="shared" si="0"/>
        <v>2</v>
      </c>
      <c r="I21" s="39">
        <v>19</v>
      </c>
      <c r="J21" s="39" t="s">
        <v>32</v>
      </c>
      <c r="K21" s="39">
        <v>3</v>
      </c>
      <c r="L21" s="44">
        <v>-127.616149356367</v>
      </c>
      <c r="M21" s="44">
        <v>5</v>
      </c>
      <c r="N21" s="44">
        <v>265.232298712733</v>
      </c>
      <c r="O21" s="41">
        <f t="shared" si="1"/>
        <v>4</v>
      </c>
    </row>
    <row r="22" spans="1:15">
      <c r="A22" s="39">
        <v>20</v>
      </c>
      <c r="B22" s="39" t="s">
        <v>33</v>
      </c>
      <c r="C22" s="39">
        <v>1</v>
      </c>
      <c r="D22" s="40">
        <v>-79.0527691318681</v>
      </c>
      <c r="E22" s="40">
        <v>3</v>
      </c>
      <c r="F22" s="40">
        <v>164.105538263736</v>
      </c>
      <c r="G22" s="41">
        <f t="shared" si="0"/>
        <v>5</v>
      </c>
      <c r="I22" s="39">
        <v>20</v>
      </c>
      <c r="J22" s="39" t="s">
        <v>33</v>
      </c>
      <c r="K22" s="39">
        <v>2</v>
      </c>
      <c r="L22" s="44">
        <v>-129.06541615656</v>
      </c>
      <c r="M22" s="44">
        <v>4</v>
      </c>
      <c r="N22" s="44">
        <v>266.130832313121</v>
      </c>
      <c r="O22" s="39">
        <f t="shared" si="1"/>
        <v>7</v>
      </c>
    </row>
  </sheetData>
  <mergeCells count="2">
    <mergeCell ref="A1:G1"/>
    <mergeCell ref="I1:O1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2"/>
  <sheetViews>
    <sheetView workbookViewId="0">
      <selection activeCell="L3" sqref="L3:N22"/>
    </sheetView>
  </sheetViews>
  <sheetFormatPr defaultColWidth="8.88888888888889" defaultRowHeight="13.8"/>
  <cols>
    <col min="1" max="1" width="9" style="39"/>
    <col min="2" max="2" width="14.1111111111111" style="39" customWidth="1"/>
    <col min="3" max="5" width="16.2222222222222" style="39" customWidth="1"/>
    <col min="6" max="6" width="11.3333333333333" style="39" customWidth="1"/>
    <col min="7" max="7" width="10.8888888888889" style="39" customWidth="1"/>
    <col min="8" max="9" width="9" style="39"/>
    <col min="10" max="10" width="14.1111111111111" style="39" customWidth="1"/>
    <col min="11" max="13" width="16.2222222222222" style="39" customWidth="1"/>
    <col min="14" max="14" width="11.3333333333333" style="39" customWidth="1"/>
    <col min="15" max="15" width="10.8888888888889" style="39" customWidth="1"/>
    <col min="16" max="16384" width="8.88888888888889" style="39"/>
  </cols>
  <sheetData>
    <row r="1" spans="1:9">
      <c r="A1" s="39" t="s">
        <v>0</v>
      </c>
      <c r="I1" s="39" t="s">
        <v>1</v>
      </c>
    </row>
    <row r="2" spans="1:15">
      <c r="A2" s="39" t="s">
        <v>2</v>
      </c>
      <c r="B2" s="39" t="s">
        <v>3</v>
      </c>
      <c r="C2" s="39" t="s">
        <v>4</v>
      </c>
      <c r="D2" s="40" t="s">
        <v>5</v>
      </c>
      <c r="E2" s="40" t="s">
        <v>6</v>
      </c>
      <c r="F2" s="39" t="s">
        <v>7</v>
      </c>
      <c r="G2" s="39" t="s">
        <v>8</v>
      </c>
      <c r="I2" s="39" t="s">
        <v>2</v>
      </c>
      <c r="J2" s="39" t="s">
        <v>3</v>
      </c>
      <c r="K2" s="39" t="s">
        <v>4</v>
      </c>
      <c r="L2" s="40" t="s">
        <v>5</v>
      </c>
      <c r="M2" s="40" t="s">
        <v>6</v>
      </c>
      <c r="N2" s="39" t="s">
        <v>7</v>
      </c>
      <c r="O2" s="39" t="s">
        <v>8</v>
      </c>
    </row>
    <row r="3" spans="1:15">
      <c r="A3" s="39">
        <v>1</v>
      </c>
      <c r="B3" s="39" t="s">
        <v>9</v>
      </c>
      <c r="C3" s="39" t="s">
        <v>10</v>
      </c>
      <c r="D3" s="40">
        <v>-218.507182058991</v>
      </c>
      <c r="E3" s="40">
        <v>1</v>
      </c>
      <c r="F3" s="40">
        <v>439.014364117982</v>
      </c>
      <c r="G3" s="39">
        <f>RANK(F3,$F$3:$F$22,1)</f>
        <v>17</v>
      </c>
      <c r="I3" s="39">
        <v>1</v>
      </c>
      <c r="J3" s="39" t="s">
        <v>9</v>
      </c>
      <c r="K3" s="39" t="s">
        <v>10</v>
      </c>
      <c r="L3" s="44">
        <v>-240.451886768142</v>
      </c>
      <c r="M3" s="44">
        <v>1</v>
      </c>
      <c r="N3" s="44">
        <v>482.903773536284</v>
      </c>
      <c r="O3" s="39">
        <f>RANK(N3,$N$3:$N$22,1)</f>
        <v>19</v>
      </c>
    </row>
    <row r="4" spans="1:15">
      <c r="A4" s="39">
        <v>2</v>
      </c>
      <c r="B4" s="39" t="s">
        <v>11</v>
      </c>
      <c r="C4" s="39" t="s">
        <v>10</v>
      </c>
      <c r="D4" s="40">
        <v>-213.360479440749</v>
      </c>
      <c r="E4" s="40">
        <v>2</v>
      </c>
      <c r="F4" s="40">
        <v>430.720958881499</v>
      </c>
      <c r="G4" s="39">
        <f t="shared" ref="G4:G22" si="0">RANK(F4,$F$3:$F$22,1)</f>
        <v>14</v>
      </c>
      <c r="I4" s="39">
        <v>2</v>
      </c>
      <c r="J4" s="39" t="s">
        <v>11</v>
      </c>
      <c r="K4" s="39" t="s">
        <v>10</v>
      </c>
      <c r="L4" s="44">
        <v>-210.974753295204</v>
      </c>
      <c r="M4" s="44">
        <v>2</v>
      </c>
      <c r="N4" s="44">
        <v>425.949506590408</v>
      </c>
      <c r="O4" s="39">
        <f t="shared" ref="O4:O22" si="1">RANK(N4,$N$3:$N$22,1)</f>
        <v>17</v>
      </c>
    </row>
    <row r="5" spans="1:15">
      <c r="A5" s="39">
        <v>3</v>
      </c>
      <c r="B5" s="39" t="s">
        <v>12</v>
      </c>
      <c r="C5" s="39" t="s">
        <v>10</v>
      </c>
      <c r="D5" s="40">
        <v>-218.677474519163</v>
      </c>
      <c r="E5" s="40">
        <v>2</v>
      </c>
      <c r="F5" s="40">
        <v>441.354949038325</v>
      </c>
      <c r="G5" s="39">
        <f t="shared" si="0"/>
        <v>18</v>
      </c>
      <c r="I5" s="39">
        <v>3</v>
      </c>
      <c r="J5" s="39" t="s">
        <v>12</v>
      </c>
      <c r="K5" s="39" t="s">
        <v>10</v>
      </c>
      <c r="L5" s="44">
        <v>-227.054190041574</v>
      </c>
      <c r="M5" s="44">
        <v>2</v>
      </c>
      <c r="N5" s="44">
        <v>458.108380083147</v>
      </c>
      <c r="O5" s="39">
        <f t="shared" si="1"/>
        <v>18</v>
      </c>
    </row>
    <row r="6" spans="1:15">
      <c r="A6" s="39">
        <v>4</v>
      </c>
      <c r="B6" s="39" t="s">
        <v>13</v>
      </c>
      <c r="C6" s="39" t="s">
        <v>10</v>
      </c>
      <c r="D6" s="40">
        <v>-164.52492301815</v>
      </c>
      <c r="E6" s="40">
        <v>2</v>
      </c>
      <c r="F6" s="40">
        <v>333.049846036299</v>
      </c>
      <c r="G6" s="39">
        <f t="shared" si="0"/>
        <v>12</v>
      </c>
      <c r="I6" s="39">
        <v>4</v>
      </c>
      <c r="J6" s="39" t="s">
        <v>13</v>
      </c>
      <c r="K6" s="39" t="s">
        <v>10</v>
      </c>
      <c r="L6" s="44">
        <v>-162.354878574327</v>
      </c>
      <c r="M6" s="44">
        <v>2</v>
      </c>
      <c r="N6" s="44">
        <v>328.709757148655</v>
      </c>
      <c r="O6" s="39">
        <f t="shared" si="1"/>
        <v>12</v>
      </c>
    </row>
    <row r="7" spans="1:15">
      <c r="A7" s="39">
        <v>5</v>
      </c>
      <c r="B7" s="39" t="s">
        <v>14</v>
      </c>
      <c r="C7" s="39" t="s">
        <v>10</v>
      </c>
      <c r="D7" s="40">
        <v>-188.021607476182</v>
      </c>
      <c r="E7" s="40">
        <v>2</v>
      </c>
      <c r="F7" s="40">
        <v>380.043214952364</v>
      </c>
      <c r="G7" s="39">
        <f t="shared" si="0"/>
        <v>13</v>
      </c>
      <c r="I7" s="39">
        <v>5</v>
      </c>
      <c r="J7" s="39" t="s">
        <v>14</v>
      </c>
      <c r="K7" s="39" t="s">
        <v>10</v>
      </c>
      <c r="L7" s="44">
        <v>-165.653704082022</v>
      </c>
      <c r="M7" s="44">
        <v>2</v>
      </c>
      <c r="N7" s="44">
        <v>335.307408164044</v>
      </c>
      <c r="O7" s="39">
        <f t="shared" si="1"/>
        <v>13</v>
      </c>
    </row>
    <row r="8" spans="1:15">
      <c r="A8" s="39">
        <v>6</v>
      </c>
      <c r="B8" s="39" t="s">
        <v>15</v>
      </c>
      <c r="C8" s="39" t="s">
        <v>10</v>
      </c>
      <c r="D8" s="40">
        <v>-161.208548256759</v>
      </c>
      <c r="E8" s="40">
        <v>2</v>
      </c>
      <c r="F8" s="40">
        <v>326.417096513519</v>
      </c>
      <c r="G8" s="39">
        <f t="shared" si="0"/>
        <v>11</v>
      </c>
      <c r="I8" s="39">
        <v>6</v>
      </c>
      <c r="J8" s="39" t="s">
        <v>15</v>
      </c>
      <c r="K8" s="39" t="s">
        <v>10</v>
      </c>
      <c r="L8" s="44">
        <v>-153.188350396397</v>
      </c>
      <c r="M8" s="44">
        <v>2</v>
      </c>
      <c r="N8" s="44">
        <v>310.376700792794</v>
      </c>
      <c r="O8" s="39">
        <f t="shared" si="1"/>
        <v>11</v>
      </c>
    </row>
    <row r="9" spans="1:15">
      <c r="A9" s="39">
        <v>7</v>
      </c>
      <c r="B9" s="39" t="s">
        <v>16</v>
      </c>
      <c r="C9" s="39" t="s">
        <v>10</v>
      </c>
      <c r="D9" s="40">
        <v>-136.528012269795</v>
      </c>
      <c r="E9" s="40">
        <v>3</v>
      </c>
      <c r="F9" s="40">
        <v>279.056024539589</v>
      </c>
      <c r="G9" s="39">
        <f t="shared" si="0"/>
        <v>8</v>
      </c>
      <c r="I9" s="39">
        <v>7</v>
      </c>
      <c r="J9" s="39" t="s">
        <v>16</v>
      </c>
      <c r="K9" s="39" t="s">
        <v>10</v>
      </c>
      <c r="L9" s="44">
        <v>-135.49315466428</v>
      </c>
      <c r="M9" s="44">
        <v>3</v>
      </c>
      <c r="N9" s="44">
        <v>276.986309328561</v>
      </c>
      <c r="O9" s="39">
        <f t="shared" si="1"/>
        <v>10</v>
      </c>
    </row>
    <row r="10" spans="1:14">
      <c r="A10" s="39">
        <v>8</v>
      </c>
      <c r="B10" s="39" t="s">
        <v>17</v>
      </c>
      <c r="C10" s="39" t="s">
        <v>10</v>
      </c>
      <c r="D10" s="39" t="s">
        <v>10</v>
      </c>
      <c r="E10" s="39" t="s">
        <v>10</v>
      </c>
      <c r="F10" s="39" t="s">
        <v>10</v>
      </c>
      <c r="I10" s="39">
        <v>8</v>
      </c>
      <c r="J10" s="39" t="s">
        <v>17</v>
      </c>
      <c r="K10" s="39" t="s">
        <v>10</v>
      </c>
      <c r="L10" s="39" t="s">
        <v>10</v>
      </c>
      <c r="M10" s="39" t="s">
        <v>10</v>
      </c>
      <c r="N10" s="39" t="s">
        <v>10</v>
      </c>
    </row>
    <row r="11" spans="1:15">
      <c r="A11" s="39">
        <v>9</v>
      </c>
      <c r="B11" s="39" t="s">
        <v>18</v>
      </c>
      <c r="C11" s="39">
        <v>0.5</v>
      </c>
      <c r="D11" s="40">
        <v>-226.845127691066</v>
      </c>
      <c r="E11" s="40">
        <v>2</v>
      </c>
      <c r="F11" s="40">
        <v>457.690255382132</v>
      </c>
      <c r="G11" s="39">
        <f t="shared" si="0"/>
        <v>19</v>
      </c>
      <c r="I11" s="39">
        <v>9</v>
      </c>
      <c r="J11" s="39" t="s">
        <v>18</v>
      </c>
      <c r="K11" s="39">
        <v>0.5</v>
      </c>
      <c r="L11" s="44">
        <v>-198.818725264895</v>
      </c>
      <c r="M11" s="44">
        <v>2</v>
      </c>
      <c r="N11" s="44">
        <v>401.63745052979</v>
      </c>
      <c r="O11" s="39">
        <f t="shared" si="1"/>
        <v>16</v>
      </c>
    </row>
    <row r="12" spans="1:15">
      <c r="A12" s="39">
        <v>10</v>
      </c>
      <c r="B12" s="39" t="s">
        <v>19</v>
      </c>
      <c r="C12" s="39">
        <v>1</v>
      </c>
      <c r="D12" s="40">
        <v>-215.572911834368</v>
      </c>
      <c r="E12" s="40">
        <v>2</v>
      </c>
      <c r="F12" s="40">
        <v>435.145823668735</v>
      </c>
      <c r="G12" s="39">
        <f t="shared" si="0"/>
        <v>16</v>
      </c>
      <c r="I12" s="39">
        <v>10</v>
      </c>
      <c r="J12" s="39" t="s">
        <v>19</v>
      </c>
      <c r="K12" s="39">
        <v>1</v>
      </c>
      <c r="L12" s="44">
        <v>-184.964127352378</v>
      </c>
      <c r="M12" s="44">
        <v>2</v>
      </c>
      <c r="N12" s="44">
        <v>373.928254704756</v>
      </c>
      <c r="O12" s="39">
        <f t="shared" si="1"/>
        <v>14</v>
      </c>
    </row>
    <row r="13" spans="1:15">
      <c r="A13" s="39">
        <v>11</v>
      </c>
      <c r="B13" s="39" t="s">
        <v>20</v>
      </c>
      <c r="C13" s="46" t="s">
        <v>39</v>
      </c>
      <c r="D13" s="40">
        <v>-143.169404294737</v>
      </c>
      <c r="E13" s="40">
        <v>3</v>
      </c>
      <c r="F13" s="40">
        <v>292.338808589474</v>
      </c>
      <c r="G13" s="39">
        <f t="shared" si="0"/>
        <v>9</v>
      </c>
      <c r="I13" s="39">
        <v>11</v>
      </c>
      <c r="J13" s="39" t="s">
        <v>20</v>
      </c>
      <c r="K13" s="46" t="s">
        <v>34</v>
      </c>
      <c r="L13" s="44">
        <v>-126.141777719223</v>
      </c>
      <c r="M13" s="44">
        <v>3</v>
      </c>
      <c r="N13" s="44">
        <v>258.283555438446</v>
      </c>
      <c r="O13" s="39">
        <f t="shared" si="1"/>
        <v>8</v>
      </c>
    </row>
    <row r="14" spans="1:15">
      <c r="A14" s="39">
        <v>12</v>
      </c>
      <c r="B14" s="39" t="s">
        <v>23</v>
      </c>
      <c r="C14" s="46" t="s">
        <v>34</v>
      </c>
      <c r="D14" s="40">
        <v>-143.679376198111</v>
      </c>
      <c r="E14" s="40">
        <v>3</v>
      </c>
      <c r="F14" s="40">
        <v>293.358752396222</v>
      </c>
      <c r="G14" s="39">
        <f t="shared" si="0"/>
        <v>10</v>
      </c>
      <c r="I14" s="39">
        <v>12</v>
      </c>
      <c r="J14" s="39" t="s">
        <v>23</v>
      </c>
      <c r="K14" s="46" t="s">
        <v>39</v>
      </c>
      <c r="L14" s="44">
        <v>-129.701322905452</v>
      </c>
      <c r="M14" s="44">
        <v>3</v>
      </c>
      <c r="N14" s="44">
        <v>265.402645810903</v>
      </c>
      <c r="O14" s="39">
        <f t="shared" si="1"/>
        <v>9</v>
      </c>
    </row>
    <row r="15" spans="1:15">
      <c r="A15" s="39">
        <v>13</v>
      </c>
      <c r="B15" s="39" t="s">
        <v>26</v>
      </c>
      <c r="C15" s="39">
        <v>1</v>
      </c>
      <c r="D15" s="40">
        <v>-214.044435123032</v>
      </c>
      <c r="E15" s="40">
        <v>3</v>
      </c>
      <c r="F15" s="40">
        <v>434.088870246065</v>
      </c>
      <c r="G15" s="39">
        <f t="shared" si="0"/>
        <v>15</v>
      </c>
      <c r="I15" s="39">
        <v>13</v>
      </c>
      <c r="J15" s="39" t="s">
        <v>26</v>
      </c>
      <c r="K15" s="39">
        <v>1</v>
      </c>
      <c r="L15" s="44">
        <v>-184.924109266871</v>
      </c>
      <c r="M15" s="44">
        <v>3</v>
      </c>
      <c r="N15" s="44">
        <v>375.848218533742</v>
      </c>
      <c r="O15" s="39">
        <f t="shared" si="1"/>
        <v>15</v>
      </c>
    </row>
    <row r="16" spans="1:15">
      <c r="A16" s="39">
        <v>14</v>
      </c>
      <c r="B16" s="39" t="s">
        <v>27</v>
      </c>
      <c r="C16" s="39">
        <v>2</v>
      </c>
      <c r="D16" s="40">
        <v>-118.279026644908</v>
      </c>
      <c r="E16" s="40">
        <v>4</v>
      </c>
      <c r="F16" s="40">
        <v>244.558053289815</v>
      </c>
      <c r="G16" s="41">
        <f t="shared" si="0"/>
        <v>3</v>
      </c>
      <c r="I16" s="39">
        <v>14</v>
      </c>
      <c r="J16" s="39" t="s">
        <v>27</v>
      </c>
      <c r="K16" s="39">
        <v>2</v>
      </c>
      <c r="L16" s="44">
        <v>-104.656861433264</v>
      </c>
      <c r="M16" s="44">
        <v>4</v>
      </c>
      <c r="N16" s="44">
        <v>217.313722866529</v>
      </c>
      <c r="O16" s="41">
        <f t="shared" si="1"/>
        <v>1</v>
      </c>
    </row>
    <row r="17" spans="1:15">
      <c r="A17" s="39">
        <v>15</v>
      </c>
      <c r="B17" s="39" t="s">
        <v>28</v>
      </c>
      <c r="C17" s="39">
        <v>2</v>
      </c>
      <c r="D17" s="40">
        <v>-115.898563705927</v>
      </c>
      <c r="E17" s="40">
        <v>4</v>
      </c>
      <c r="F17" s="40">
        <v>239.797127411855</v>
      </c>
      <c r="G17" s="41">
        <f t="shared" si="0"/>
        <v>1</v>
      </c>
      <c r="I17" s="39">
        <v>15</v>
      </c>
      <c r="J17" s="39" t="s">
        <v>28</v>
      </c>
      <c r="K17" s="39">
        <v>2</v>
      </c>
      <c r="L17" s="44">
        <v>-108.341742893046</v>
      </c>
      <c r="M17" s="44">
        <v>4</v>
      </c>
      <c r="N17" s="44">
        <v>224.683485786093</v>
      </c>
      <c r="O17" s="41">
        <f t="shared" si="1"/>
        <v>3</v>
      </c>
    </row>
    <row r="18" spans="1:15">
      <c r="A18" s="39">
        <v>16</v>
      </c>
      <c r="B18" s="39" t="s">
        <v>29</v>
      </c>
      <c r="C18" s="39">
        <v>1</v>
      </c>
      <c r="D18" s="40">
        <v>-124.806708904355</v>
      </c>
      <c r="E18" s="40">
        <v>3</v>
      </c>
      <c r="F18" s="40">
        <v>255.61341780871</v>
      </c>
      <c r="G18" s="39">
        <f t="shared" si="0"/>
        <v>6</v>
      </c>
      <c r="I18" s="39">
        <v>16</v>
      </c>
      <c r="J18" s="39" t="s">
        <v>29</v>
      </c>
      <c r="K18" s="39">
        <v>1</v>
      </c>
      <c r="L18" s="44">
        <v>-115.299443588785</v>
      </c>
      <c r="M18" s="44">
        <v>3</v>
      </c>
      <c r="N18" s="44">
        <v>236.59888717757</v>
      </c>
      <c r="O18" s="39">
        <f t="shared" si="1"/>
        <v>6</v>
      </c>
    </row>
    <row r="19" spans="1:15">
      <c r="A19" s="39">
        <v>17</v>
      </c>
      <c r="B19" s="39" t="s">
        <v>30</v>
      </c>
      <c r="C19" s="39">
        <v>1</v>
      </c>
      <c r="D19" s="40">
        <v>-117.502270530706</v>
      </c>
      <c r="E19" s="40">
        <v>3</v>
      </c>
      <c r="F19" s="40">
        <v>241.004541061412</v>
      </c>
      <c r="G19" s="41">
        <f t="shared" si="0"/>
        <v>2</v>
      </c>
      <c r="I19" s="39">
        <v>17</v>
      </c>
      <c r="J19" s="39" t="s">
        <v>30</v>
      </c>
      <c r="K19" s="39">
        <v>1</v>
      </c>
      <c r="L19" s="44">
        <v>-108.892203841584</v>
      </c>
      <c r="M19" s="44">
        <v>3</v>
      </c>
      <c r="N19" s="44">
        <v>223.784407683169</v>
      </c>
      <c r="O19" s="41">
        <f t="shared" si="1"/>
        <v>2</v>
      </c>
    </row>
    <row r="20" spans="1:15">
      <c r="A20" s="39">
        <v>18</v>
      </c>
      <c r="B20" s="39" t="s">
        <v>31</v>
      </c>
      <c r="C20" s="39">
        <v>2</v>
      </c>
      <c r="D20" s="40">
        <v>-120.13490103767</v>
      </c>
      <c r="E20" s="40">
        <v>4</v>
      </c>
      <c r="F20" s="40">
        <v>248.269802075339</v>
      </c>
      <c r="G20" s="41">
        <f t="shared" si="0"/>
        <v>4</v>
      </c>
      <c r="I20" s="39">
        <v>18</v>
      </c>
      <c r="J20" s="39" t="s">
        <v>31</v>
      </c>
      <c r="K20" s="39">
        <v>2</v>
      </c>
      <c r="L20" s="44">
        <v>-109.826724180803</v>
      </c>
      <c r="M20" s="44">
        <v>4</v>
      </c>
      <c r="N20" s="44">
        <v>227.653448361606</v>
      </c>
      <c r="O20" s="41">
        <f t="shared" si="1"/>
        <v>4</v>
      </c>
    </row>
    <row r="21" spans="1:15">
      <c r="A21" s="39">
        <v>19</v>
      </c>
      <c r="B21" s="39" t="s">
        <v>32</v>
      </c>
      <c r="C21" s="39">
        <v>2</v>
      </c>
      <c r="D21" s="40">
        <v>-126.571042746415</v>
      </c>
      <c r="E21" s="40">
        <v>4</v>
      </c>
      <c r="F21" s="40">
        <v>261.142085492831</v>
      </c>
      <c r="G21" s="39">
        <f t="shared" si="0"/>
        <v>7</v>
      </c>
      <c r="I21" s="39">
        <v>19</v>
      </c>
      <c r="J21" s="39" t="s">
        <v>32</v>
      </c>
      <c r="K21" s="39">
        <v>2</v>
      </c>
      <c r="L21" s="44">
        <v>-113.795150085318</v>
      </c>
      <c r="M21" s="44">
        <v>4</v>
      </c>
      <c r="N21" s="44">
        <v>235.590300170636</v>
      </c>
      <c r="O21" s="41">
        <f t="shared" si="1"/>
        <v>5</v>
      </c>
    </row>
    <row r="22" spans="1:15">
      <c r="A22" s="39">
        <v>20</v>
      </c>
      <c r="B22" s="39" t="s">
        <v>33</v>
      </c>
      <c r="C22" s="39">
        <v>1</v>
      </c>
      <c r="D22" s="40">
        <v>-124.462132978565</v>
      </c>
      <c r="E22" s="40">
        <v>3</v>
      </c>
      <c r="F22" s="40">
        <v>254.924265957129</v>
      </c>
      <c r="G22" s="41">
        <f t="shared" si="0"/>
        <v>5</v>
      </c>
      <c r="I22" s="39">
        <v>20</v>
      </c>
      <c r="J22" s="39" t="s">
        <v>33</v>
      </c>
      <c r="K22" s="39">
        <v>1</v>
      </c>
      <c r="L22" s="44">
        <v>-120.035212151674</v>
      </c>
      <c r="M22" s="44">
        <v>3</v>
      </c>
      <c r="N22" s="44">
        <v>246.070424303347</v>
      </c>
      <c r="O22" s="39">
        <f t="shared" si="1"/>
        <v>7</v>
      </c>
    </row>
  </sheetData>
  <mergeCells count="2">
    <mergeCell ref="A1:G1"/>
    <mergeCell ref="I1:O1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2"/>
  <sheetViews>
    <sheetView workbookViewId="0">
      <selection activeCell="H17" sqref="H17:H22"/>
    </sheetView>
  </sheetViews>
  <sheetFormatPr defaultColWidth="8.88888888888889" defaultRowHeight="13.8"/>
  <cols>
    <col min="1" max="1" width="12.8888888888889" style="23"/>
    <col min="2" max="5" width="10.3333333333333" style="23" customWidth="1"/>
    <col min="6" max="6" width="10.3333333333333" style="24" customWidth="1"/>
    <col min="7" max="9" width="10.3333333333333" style="23" customWidth="1"/>
    <col min="10" max="10" width="10.3333333333333" style="24" customWidth="1"/>
    <col min="11" max="13" width="10.3333333333333" style="23" customWidth="1"/>
    <col min="14" max="14" width="10.3333333333333" style="24" customWidth="1"/>
    <col min="15" max="17" width="10.3333333333333" style="23" customWidth="1"/>
    <col min="18" max="18" width="9.11111111111111" style="24"/>
    <col min="19" max="16384" width="8.88888888888889" style="23"/>
  </cols>
  <sheetData>
    <row r="1" spans="3:15">
      <c r="C1" s="23" t="s">
        <v>40</v>
      </c>
      <c r="G1" s="23" t="s">
        <v>41</v>
      </c>
      <c r="K1" s="23" t="s">
        <v>42</v>
      </c>
      <c r="O1" s="23" t="s">
        <v>43</v>
      </c>
    </row>
    <row r="2" spans="2:17">
      <c r="B2" s="39" t="s">
        <v>3</v>
      </c>
      <c r="C2" s="40" t="s">
        <v>5</v>
      </c>
      <c r="D2" s="40" t="s">
        <v>6</v>
      </c>
      <c r="E2" s="39" t="s">
        <v>7</v>
      </c>
      <c r="F2" s="41"/>
      <c r="G2" s="40" t="s">
        <v>5</v>
      </c>
      <c r="H2" s="40" t="s">
        <v>6</v>
      </c>
      <c r="I2" s="39" t="s">
        <v>7</v>
      </c>
      <c r="J2" s="41"/>
      <c r="K2" s="40" t="s">
        <v>5</v>
      </c>
      <c r="L2" s="40" t="s">
        <v>6</v>
      </c>
      <c r="M2" s="39" t="s">
        <v>7</v>
      </c>
      <c r="N2" s="41"/>
      <c r="O2" s="40" t="s">
        <v>5</v>
      </c>
      <c r="P2" s="40" t="s">
        <v>6</v>
      </c>
      <c r="Q2" s="39" t="s">
        <v>7</v>
      </c>
    </row>
    <row r="3" spans="1:18">
      <c r="A3" s="23">
        <f>SUM(E3,I3,M3,Q3)</f>
        <v>1078.84509844862</v>
      </c>
      <c r="B3" s="39" t="s">
        <v>9</v>
      </c>
      <c r="C3" s="42">
        <v>-94.7229378992226</v>
      </c>
      <c r="D3" s="40">
        <v>1</v>
      </c>
      <c r="E3" s="42">
        <v>191.445875798445</v>
      </c>
      <c r="F3" s="43">
        <f>RANK(E3,$E$3:$E$22,1)</f>
        <v>20</v>
      </c>
      <c r="G3" s="42">
        <v>-138.285470786214</v>
      </c>
      <c r="H3" s="40">
        <v>1</v>
      </c>
      <c r="I3" s="42">
        <v>278.570941572428</v>
      </c>
      <c r="J3" s="43">
        <f>RANK(I3,$I$3:$I$22,1)</f>
        <v>20</v>
      </c>
      <c r="K3" s="42">
        <v>-83.9069584798812</v>
      </c>
      <c r="L3" s="40">
        <v>1</v>
      </c>
      <c r="M3" s="42">
        <v>169.813916959762</v>
      </c>
      <c r="N3" s="43">
        <f>RANK(M3,$M$3:$M$22,1)</f>
        <v>15</v>
      </c>
      <c r="O3" s="42">
        <v>-218.507182058991</v>
      </c>
      <c r="P3" s="40">
        <v>1</v>
      </c>
      <c r="Q3" s="42">
        <v>439.014364117982</v>
      </c>
      <c r="R3" s="43">
        <f>RANK(Q3,$Q$3:$Q$22,1)</f>
        <v>17</v>
      </c>
    </row>
    <row r="4" spans="1:18">
      <c r="A4" s="23">
        <f t="shared" ref="A4:A22" si="0">SUM(E4,I4,M4,Q4)</f>
        <v>1011.30232799146</v>
      </c>
      <c r="B4" s="39" t="s">
        <v>11</v>
      </c>
      <c r="C4" s="42">
        <v>-88.9528408645223</v>
      </c>
      <c r="D4" s="40">
        <v>2</v>
      </c>
      <c r="E4" s="42">
        <v>181.905681729045</v>
      </c>
      <c r="F4" s="43">
        <f t="shared" ref="F4:F22" si="1">RANK(E4,$E$3:$E$22,1)</f>
        <v>18</v>
      </c>
      <c r="G4" s="42">
        <v>-111.403355163102</v>
      </c>
      <c r="H4" s="40">
        <v>2</v>
      </c>
      <c r="I4" s="42">
        <v>226.806710326204</v>
      </c>
      <c r="J4" s="43">
        <f t="shared" ref="J4:J22" si="2">RANK(I4,$I$3:$I$22,1)</f>
        <v>17</v>
      </c>
      <c r="K4" s="42">
        <v>-83.934488527355</v>
      </c>
      <c r="L4" s="40">
        <v>2</v>
      </c>
      <c r="M4" s="42">
        <v>171.86897705471</v>
      </c>
      <c r="N4" s="43">
        <f t="shared" ref="N4:N22" si="3">RANK(M4,$M$3:$M$22,1)</f>
        <v>20</v>
      </c>
      <c r="O4" s="42">
        <v>-213.360479440749</v>
      </c>
      <c r="P4" s="40">
        <v>2</v>
      </c>
      <c r="Q4" s="42">
        <v>430.720958881499</v>
      </c>
      <c r="R4" s="43">
        <f t="shared" ref="R4:R22" si="4">RANK(Q4,$Q$3:$Q$22,1)</f>
        <v>14</v>
      </c>
    </row>
    <row r="5" spans="1:18">
      <c r="A5" s="23">
        <f t="shared" si="0"/>
        <v>1033.89895515269</v>
      </c>
      <c r="B5" s="39" t="s">
        <v>12</v>
      </c>
      <c r="C5" s="42">
        <v>-89.9307667579844</v>
      </c>
      <c r="D5" s="40">
        <v>2</v>
      </c>
      <c r="E5" s="42">
        <v>183.861533515969</v>
      </c>
      <c r="F5" s="43">
        <f t="shared" si="1"/>
        <v>19</v>
      </c>
      <c r="G5" s="42">
        <v>-116.480680525806</v>
      </c>
      <c r="H5" s="40">
        <v>2</v>
      </c>
      <c r="I5" s="42">
        <v>236.961361051612</v>
      </c>
      <c r="J5" s="43">
        <f t="shared" si="2"/>
        <v>19</v>
      </c>
      <c r="K5" s="42">
        <v>-83.8605557733938</v>
      </c>
      <c r="L5" s="40">
        <v>2</v>
      </c>
      <c r="M5" s="42">
        <v>171.721111546788</v>
      </c>
      <c r="N5" s="43">
        <f t="shared" si="3"/>
        <v>19</v>
      </c>
      <c r="O5" s="42">
        <v>-218.677474519163</v>
      </c>
      <c r="P5" s="40">
        <v>2</v>
      </c>
      <c r="Q5" s="42">
        <v>441.354949038325</v>
      </c>
      <c r="R5" s="43">
        <f t="shared" si="4"/>
        <v>18</v>
      </c>
    </row>
    <row r="6" spans="1:18">
      <c r="A6" s="23">
        <f t="shared" si="0"/>
        <v>871.297377067586</v>
      </c>
      <c r="B6" s="39" t="s">
        <v>13</v>
      </c>
      <c r="C6" s="42">
        <v>-84.5770049251478</v>
      </c>
      <c r="D6" s="40">
        <v>2</v>
      </c>
      <c r="E6" s="42">
        <v>173.154009850296</v>
      </c>
      <c r="F6" s="43">
        <f t="shared" si="1"/>
        <v>16</v>
      </c>
      <c r="G6" s="42">
        <v>-99.4947371437767</v>
      </c>
      <c r="H6" s="40">
        <v>2</v>
      </c>
      <c r="I6" s="42">
        <v>202.989474287553</v>
      </c>
      <c r="J6" s="43">
        <f t="shared" si="2"/>
        <v>15</v>
      </c>
      <c r="K6" s="42">
        <v>-79.052023446719</v>
      </c>
      <c r="L6" s="40">
        <v>2</v>
      </c>
      <c r="M6" s="42">
        <v>162.104046893438</v>
      </c>
      <c r="N6" s="43">
        <f t="shared" si="3"/>
        <v>1</v>
      </c>
      <c r="O6" s="42">
        <v>-164.52492301815</v>
      </c>
      <c r="P6" s="40">
        <v>2</v>
      </c>
      <c r="Q6" s="42">
        <v>333.049846036299</v>
      </c>
      <c r="R6" s="43">
        <f t="shared" si="4"/>
        <v>12</v>
      </c>
    </row>
    <row r="7" spans="1:18">
      <c r="A7" s="23">
        <f t="shared" si="0"/>
        <v>909.919192747185</v>
      </c>
      <c r="B7" s="39" t="s">
        <v>14</v>
      </c>
      <c r="C7" s="42">
        <v>-82.8380671329962</v>
      </c>
      <c r="D7" s="40">
        <v>2</v>
      </c>
      <c r="E7" s="42">
        <v>169.676134265992</v>
      </c>
      <c r="F7" s="43">
        <f t="shared" si="1"/>
        <v>4</v>
      </c>
      <c r="G7" s="42">
        <v>-92.9146735048895</v>
      </c>
      <c r="H7" s="40">
        <v>2</v>
      </c>
      <c r="I7" s="42">
        <v>189.829347009779</v>
      </c>
      <c r="J7" s="43">
        <f t="shared" si="2"/>
        <v>12</v>
      </c>
      <c r="K7" s="42">
        <v>-83.185248259525</v>
      </c>
      <c r="L7" s="40">
        <v>2</v>
      </c>
      <c r="M7" s="42">
        <v>170.37049651905</v>
      </c>
      <c r="N7" s="43">
        <f t="shared" si="3"/>
        <v>17</v>
      </c>
      <c r="O7" s="42">
        <v>-188.021607476182</v>
      </c>
      <c r="P7" s="40">
        <v>2</v>
      </c>
      <c r="Q7" s="42">
        <v>380.043214952364</v>
      </c>
      <c r="R7" s="43">
        <f t="shared" si="4"/>
        <v>13</v>
      </c>
    </row>
    <row r="8" spans="1:18">
      <c r="A8" s="23">
        <f t="shared" si="0"/>
        <v>876.698961302683</v>
      </c>
      <c r="B8" s="39" t="s">
        <v>15</v>
      </c>
      <c r="C8" s="42">
        <v>-86.3837999485978</v>
      </c>
      <c r="D8" s="40">
        <v>2</v>
      </c>
      <c r="E8" s="42">
        <v>176.767599897196</v>
      </c>
      <c r="F8" s="43">
        <f t="shared" si="1"/>
        <v>17</v>
      </c>
      <c r="G8" s="42">
        <v>-102.451471535115</v>
      </c>
      <c r="H8" s="40">
        <v>2</v>
      </c>
      <c r="I8" s="42">
        <v>208.902943070231</v>
      </c>
      <c r="J8" s="43">
        <f t="shared" si="2"/>
        <v>16</v>
      </c>
      <c r="K8" s="42">
        <v>-80.3056609108683</v>
      </c>
      <c r="L8" s="40">
        <v>2</v>
      </c>
      <c r="M8" s="42">
        <v>164.611321821737</v>
      </c>
      <c r="N8" s="43">
        <f t="shared" si="3"/>
        <v>8</v>
      </c>
      <c r="O8" s="42">
        <v>-161.208548256759</v>
      </c>
      <c r="P8" s="40">
        <v>2</v>
      </c>
      <c r="Q8" s="42">
        <v>326.417096513519</v>
      </c>
      <c r="R8" s="43">
        <f t="shared" si="4"/>
        <v>11</v>
      </c>
    </row>
    <row r="9" spans="1:18">
      <c r="A9" s="21">
        <f t="shared" si="0"/>
        <v>802.944076276934</v>
      </c>
      <c r="B9" s="39" t="s">
        <v>16</v>
      </c>
      <c r="C9" s="42">
        <v>-83.5371957740789</v>
      </c>
      <c r="D9" s="40">
        <v>3</v>
      </c>
      <c r="E9" s="42">
        <v>173.074391548158</v>
      </c>
      <c r="F9" s="43">
        <f t="shared" si="1"/>
        <v>15</v>
      </c>
      <c r="G9" s="42">
        <v>-90.3489877180199</v>
      </c>
      <c r="H9" s="40">
        <v>3</v>
      </c>
      <c r="I9" s="42">
        <v>186.69797543604</v>
      </c>
      <c r="J9" s="43">
        <f t="shared" si="2"/>
        <v>10</v>
      </c>
      <c r="K9" s="42">
        <v>-79.0578423765735</v>
      </c>
      <c r="L9" s="40">
        <v>3</v>
      </c>
      <c r="M9" s="42">
        <v>164.115684753147</v>
      </c>
      <c r="N9" s="43">
        <f t="shared" si="3"/>
        <v>6</v>
      </c>
      <c r="O9" s="42">
        <v>-136.528012269795</v>
      </c>
      <c r="P9" s="40">
        <v>3</v>
      </c>
      <c r="Q9" s="42">
        <v>279.056024539589</v>
      </c>
      <c r="R9" s="43">
        <f t="shared" si="4"/>
        <v>8</v>
      </c>
    </row>
    <row r="10" spans="1:18">
      <c r="A10" s="23">
        <f t="shared" si="0"/>
        <v>500.015380610045</v>
      </c>
      <c r="B10" s="39" t="s">
        <v>17</v>
      </c>
      <c r="C10" s="42">
        <v>-81.112991259487</v>
      </c>
      <c r="D10" s="40">
        <v>4</v>
      </c>
      <c r="E10" s="42">
        <v>170.225982518974</v>
      </c>
      <c r="F10" s="43">
        <f t="shared" si="1"/>
        <v>9</v>
      </c>
      <c r="G10" s="42">
        <v>-77.780519522177</v>
      </c>
      <c r="H10" s="40">
        <v>4</v>
      </c>
      <c r="I10" s="42">
        <v>163.561039044354</v>
      </c>
      <c r="J10" s="43">
        <f t="shared" si="2"/>
        <v>5</v>
      </c>
      <c r="K10" s="42">
        <v>-79.1141795233586</v>
      </c>
      <c r="L10" s="40">
        <v>4</v>
      </c>
      <c r="M10" s="42">
        <v>166.228359046717</v>
      </c>
      <c r="N10" s="43">
        <f t="shared" si="3"/>
        <v>11</v>
      </c>
      <c r="O10" s="42" t="s">
        <v>10</v>
      </c>
      <c r="P10" s="39" t="s">
        <v>10</v>
      </c>
      <c r="Q10" s="42" t="s">
        <v>10</v>
      </c>
      <c r="R10" s="43" t="e">
        <f t="shared" si="4"/>
        <v>#VALUE!</v>
      </c>
    </row>
    <row r="11" spans="1:18">
      <c r="A11" s="23">
        <f t="shared" si="0"/>
        <v>997.994026236541</v>
      </c>
      <c r="B11" s="39" t="s">
        <v>18</v>
      </c>
      <c r="C11" s="42">
        <v>-83.1287836829554</v>
      </c>
      <c r="D11" s="40">
        <v>2</v>
      </c>
      <c r="E11" s="42">
        <v>170.257567365911</v>
      </c>
      <c r="F11" s="43">
        <f t="shared" si="1"/>
        <v>11</v>
      </c>
      <c r="G11" s="42">
        <v>-99.4441509310748</v>
      </c>
      <c r="H11" s="40">
        <v>2</v>
      </c>
      <c r="I11" s="42">
        <v>202.88830186215</v>
      </c>
      <c r="J11" s="43">
        <f t="shared" si="2"/>
        <v>14</v>
      </c>
      <c r="K11" s="42">
        <v>-81.5789508131742</v>
      </c>
      <c r="L11" s="40">
        <v>2</v>
      </c>
      <c r="M11" s="42">
        <v>167.157901626348</v>
      </c>
      <c r="N11" s="43">
        <f t="shared" si="3"/>
        <v>13</v>
      </c>
      <c r="O11" s="42">
        <v>-226.845127691066</v>
      </c>
      <c r="P11" s="40">
        <v>2</v>
      </c>
      <c r="Q11" s="42">
        <v>457.690255382132</v>
      </c>
      <c r="R11" s="43">
        <f t="shared" si="4"/>
        <v>19</v>
      </c>
    </row>
    <row r="12" spans="1:18">
      <c r="A12" s="23">
        <f t="shared" si="0"/>
        <v>1001.38563164247</v>
      </c>
      <c r="B12" s="39" t="s">
        <v>19</v>
      </c>
      <c r="C12" s="42">
        <v>-82.0768311824204</v>
      </c>
      <c r="D12" s="40">
        <v>2</v>
      </c>
      <c r="E12" s="42">
        <v>168.153662364841</v>
      </c>
      <c r="F12" s="43">
        <f t="shared" si="1"/>
        <v>1</v>
      </c>
      <c r="G12" s="42">
        <v>-112.581288101956</v>
      </c>
      <c r="H12" s="40">
        <v>2</v>
      </c>
      <c r="I12" s="42">
        <v>229.162576203912</v>
      </c>
      <c r="J12" s="43">
        <f t="shared" si="2"/>
        <v>18</v>
      </c>
      <c r="K12" s="42">
        <v>-82.4617847024937</v>
      </c>
      <c r="L12" s="40">
        <v>2</v>
      </c>
      <c r="M12" s="42">
        <v>168.923569404987</v>
      </c>
      <c r="N12" s="43">
        <f t="shared" si="3"/>
        <v>14</v>
      </c>
      <c r="O12" s="42">
        <v>-215.572911834368</v>
      </c>
      <c r="P12" s="40">
        <v>2</v>
      </c>
      <c r="Q12" s="42">
        <v>435.145823668735</v>
      </c>
      <c r="R12" s="43">
        <f t="shared" si="4"/>
        <v>16</v>
      </c>
    </row>
    <row r="13" spans="1:18">
      <c r="A13" s="21">
        <f t="shared" si="0"/>
        <v>802.839649083296</v>
      </c>
      <c r="B13" s="39" t="s">
        <v>20</v>
      </c>
      <c r="C13" s="42">
        <v>-81.249680352</v>
      </c>
      <c r="D13" s="40">
        <v>3</v>
      </c>
      <c r="E13" s="42">
        <v>168.499360704</v>
      </c>
      <c r="F13" s="43">
        <f t="shared" si="1"/>
        <v>2</v>
      </c>
      <c r="G13" s="42">
        <v>-85.9967363147992</v>
      </c>
      <c r="H13" s="40">
        <v>3</v>
      </c>
      <c r="I13" s="42">
        <v>177.993472629598</v>
      </c>
      <c r="J13" s="43">
        <f t="shared" si="2"/>
        <v>8</v>
      </c>
      <c r="K13" s="42">
        <v>-79.0040035801122</v>
      </c>
      <c r="L13" s="40">
        <v>3</v>
      </c>
      <c r="M13" s="42">
        <v>164.008007160224</v>
      </c>
      <c r="N13" s="43">
        <f t="shared" si="3"/>
        <v>3</v>
      </c>
      <c r="O13" s="42">
        <v>-143.169404294737</v>
      </c>
      <c r="P13" s="40">
        <v>3</v>
      </c>
      <c r="Q13" s="42">
        <v>292.338808589474</v>
      </c>
      <c r="R13" s="43">
        <f t="shared" si="4"/>
        <v>9</v>
      </c>
    </row>
    <row r="14" spans="1:18">
      <c r="A14" s="23">
        <f t="shared" si="0"/>
        <v>805.023344279286</v>
      </c>
      <c r="B14" s="39" t="s">
        <v>23</v>
      </c>
      <c r="C14" s="42">
        <v>-81.2871689437644</v>
      </c>
      <c r="D14" s="40">
        <v>3</v>
      </c>
      <c r="E14" s="42">
        <v>168.574337887529</v>
      </c>
      <c r="F14" s="43">
        <f t="shared" si="1"/>
        <v>3</v>
      </c>
      <c r="G14" s="42">
        <v>-86.5079566886633</v>
      </c>
      <c r="H14" s="40">
        <v>3</v>
      </c>
      <c r="I14" s="42">
        <v>179.015913377327</v>
      </c>
      <c r="J14" s="43">
        <f t="shared" si="2"/>
        <v>9</v>
      </c>
      <c r="K14" s="42">
        <v>-79.0371703091039</v>
      </c>
      <c r="L14" s="40">
        <v>3</v>
      </c>
      <c r="M14" s="42">
        <v>164.074340618208</v>
      </c>
      <c r="N14" s="43">
        <f t="shared" si="3"/>
        <v>4</v>
      </c>
      <c r="O14" s="42">
        <v>-143.679376198111</v>
      </c>
      <c r="P14" s="40">
        <v>3</v>
      </c>
      <c r="Q14" s="42">
        <v>293.358752396222</v>
      </c>
      <c r="R14" s="43">
        <f t="shared" si="4"/>
        <v>10</v>
      </c>
    </row>
    <row r="15" spans="1:18">
      <c r="A15" s="23">
        <f t="shared" si="0"/>
        <v>970.898375432885</v>
      </c>
      <c r="B15" s="39" t="s">
        <v>26</v>
      </c>
      <c r="C15" s="42">
        <v>-82.0174389208787</v>
      </c>
      <c r="D15" s="40">
        <v>3</v>
      </c>
      <c r="E15" s="42">
        <v>170.034877841757</v>
      </c>
      <c r="F15" s="43">
        <f t="shared" si="1"/>
        <v>5</v>
      </c>
      <c r="G15" s="42">
        <v>-95.226602652639</v>
      </c>
      <c r="H15" s="40">
        <v>3</v>
      </c>
      <c r="I15" s="42">
        <v>196.453205305278</v>
      </c>
      <c r="J15" s="43">
        <f t="shared" si="2"/>
        <v>13</v>
      </c>
      <c r="K15" s="42">
        <v>-82.1607110198923</v>
      </c>
      <c r="L15" s="40">
        <v>3</v>
      </c>
      <c r="M15" s="42">
        <v>170.321422039785</v>
      </c>
      <c r="N15" s="43">
        <f t="shared" si="3"/>
        <v>16</v>
      </c>
      <c r="O15" s="42">
        <v>-214.044435123032</v>
      </c>
      <c r="P15" s="40">
        <v>3</v>
      </c>
      <c r="Q15" s="42">
        <v>434.088870246065</v>
      </c>
      <c r="R15" s="43">
        <f t="shared" si="4"/>
        <v>15</v>
      </c>
    </row>
    <row r="16" spans="1:18">
      <c r="A16" s="21">
        <f t="shared" si="0"/>
        <v>775.698102816238</v>
      </c>
      <c r="B16" s="39" t="s">
        <v>27</v>
      </c>
      <c r="C16" s="42">
        <v>-81.0943832852374</v>
      </c>
      <c r="D16" s="40">
        <v>4</v>
      </c>
      <c r="E16" s="42">
        <v>170.188766570475</v>
      </c>
      <c r="F16" s="43">
        <f t="shared" si="1"/>
        <v>7</v>
      </c>
      <c r="G16" s="42">
        <v>-90.7517716396082</v>
      </c>
      <c r="H16" s="40">
        <v>4</v>
      </c>
      <c r="I16" s="42">
        <v>189.503543279216</v>
      </c>
      <c r="J16" s="43">
        <f t="shared" si="2"/>
        <v>11</v>
      </c>
      <c r="K16" s="42">
        <v>-81.7238698383662</v>
      </c>
      <c r="L16" s="40">
        <v>4</v>
      </c>
      <c r="M16" s="42">
        <v>171.447739676732</v>
      </c>
      <c r="N16" s="43">
        <f t="shared" si="3"/>
        <v>18</v>
      </c>
      <c r="O16" s="42">
        <v>-118.279026644908</v>
      </c>
      <c r="P16" s="40">
        <v>4</v>
      </c>
      <c r="Q16" s="42">
        <v>244.558053289815</v>
      </c>
      <c r="R16" s="43">
        <f t="shared" si="4"/>
        <v>3</v>
      </c>
    </row>
    <row r="17" spans="1:18">
      <c r="A17" s="21">
        <f t="shared" si="0"/>
        <v>738.884806924282</v>
      </c>
      <c r="B17" s="39" t="s">
        <v>28</v>
      </c>
      <c r="C17" s="42">
        <v>-81.1035650781299</v>
      </c>
      <c r="D17" s="40">
        <v>4</v>
      </c>
      <c r="E17" s="42">
        <v>170.20713015626</v>
      </c>
      <c r="F17" s="43">
        <f t="shared" si="1"/>
        <v>8</v>
      </c>
      <c r="G17" s="42">
        <v>-75.9076557143319</v>
      </c>
      <c r="H17" s="40">
        <v>6</v>
      </c>
      <c r="I17" s="42">
        <v>163.815311428664</v>
      </c>
      <c r="J17" s="43">
        <f t="shared" si="2"/>
        <v>7</v>
      </c>
      <c r="K17" s="42">
        <v>-79.5326189637517</v>
      </c>
      <c r="L17" s="40">
        <v>3</v>
      </c>
      <c r="M17" s="42">
        <v>165.065237927503</v>
      </c>
      <c r="N17" s="43">
        <f t="shared" si="3"/>
        <v>9</v>
      </c>
      <c r="O17" s="42">
        <v>-115.898563705927</v>
      </c>
      <c r="P17" s="40">
        <v>4</v>
      </c>
      <c r="Q17" s="42">
        <v>239.797127411855</v>
      </c>
      <c r="R17" s="43">
        <f t="shared" si="4"/>
        <v>1</v>
      </c>
    </row>
    <row r="18" spans="1:18">
      <c r="A18" s="23">
        <f t="shared" si="0"/>
        <v>752.797557457577</v>
      </c>
      <c r="B18" s="39" t="s">
        <v>29</v>
      </c>
      <c r="C18" s="42">
        <v>-82.4743396699765</v>
      </c>
      <c r="D18" s="40">
        <v>3</v>
      </c>
      <c r="E18" s="42">
        <v>170.948679339953</v>
      </c>
      <c r="F18" s="43">
        <f t="shared" si="1"/>
        <v>13</v>
      </c>
      <c r="G18" s="42">
        <v>-72.7336620098238</v>
      </c>
      <c r="H18" s="40">
        <v>7</v>
      </c>
      <c r="I18" s="42">
        <v>159.467324019648</v>
      </c>
      <c r="J18" s="43">
        <f t="shared" si="2"/>
        <v>1</v>
      </c>
      <c r="K18" s="42">
        <v>-79.3840681446329</v>
      </c>
      <c r="L18" s="40">
        <v>4</v>
      </c>
      <c r="M18" s="42">
        <v>166.768136289266</v>
      </c>
      <c r="N18" s="43">
        <f t="shared" si="3"/>
        <v>12</v>
      </c>
      <c r="O18" s="42">
        <v>-124.806708904355</v>
      </c>
      <c r="P18" s="40">
        <v>3</v>
      </c>
      <c r="Q18" s="42">
        <v>255.61341780871</v>
      </c>
      <c r="R18" s="43">
        <f t="shared" si="4"/>
        <v>6</v>
      </c>
    </row>
    <row r="19" spans="1:18">
      <c r="A19" s="23">
        <f t="shared" si="0"/>
        <v>739.724375184244</v>
      </c>
      <c r="B19" s="39" t="s">
        <v>30</v>
      </c>
      <c r="C19" s="42">
        <v>-81.0835878138547</v>
      </c>
      <c r="D19" s="40">
        <v>4</v>
      </c>
      <c r="E19" s="42">
        <v>170.167175627709</v>
      </c>
      <c r="F19" s="43">
        <f t="shared" si="1"/>
        <v>6</v>
      </c>
      <c r="G19" s="42">
        <v>-75.6667556425432</v>
      </c>
      <c r="H19" s="40">
        <v>6</v>
      </c>
      <c r="I19" s="42">
        <v>163.333511285086</v>
      </c>
      <c r="J19" s="43">
        <f t="shared" si="2"/>
        <v>4</v>
      </c>
      <c r="K19" s="42">
        <v>-79.6095736050187</v>
      </c>
      <c r="L19" s="40">
        <v>3</v>
      </c>
      <c r="M19" s="42">
        <v>165.219147210037</v>
      </c>
      <c r="N19" s="43">
        <f t="shared" si="3"/>
        <v>10</v>
      </c>
      <c r="O19" s="42">
        <v>-117.502270530706</v>
      </c>
      <c r="P19" s="40">
        <v>3</v>
      </c>
      <c r="Q19" s="42">
        <v>241.004541061412</v>
      </c>
      <c r="R19" s="43">
        <f t="shared" si="4"/>
        <v>2</v>
      </c>
    </row>
    <row r="20" spans="1:18">
      <c r="A20" s="23">
        <f t="shared" si="0"/>
        <v>743.815399747297</v>
      </c>
      <c r="B20" s="39" t="s">
        <v>31</v>
      </c>
      <c r="C20" s="42">
        <v>-82.4125386289062</v>
      </c>
      <c r="D20" s="40">
        <v>3</v>
      </c>
      <c r="E20" s="42">
        <v>170.825077257812</v>
      </c>
      <c r="F20" s="43">
        <f t="shared" si="1"/>
        <v>12</v>
      </c>
      <c r="G20" s="42">
        <v>-73.0546490882639</v>
      </c>
      <c r="H20" s="40">
        <v>7</v>
      </c>
      <c r="I20" s="42">
        <v>160.109298176528</v>
      </c>
      <c r="J20" s="43">
        <f t="shared" si="2"/>
        <v>2</v>
      </c>
      <c r="K20" s="42">
        <v>-80.305611118809</v>
      </c>
      <c r="L20" s="40">
        <v>2</v>
      </c>
      <c r="M20" s="42">
        <v>164.611222237618</v>
      </c>
      <c r="N20" s="43">
        <f t="shared" si="3"/>
        <v>7</v>
      </c>
      <c r="O20" s="42">
        <v>-120.13490103767</v>
      </c>
      <c r="P20" s="40">
        <v>4</v>
      </c>
      <c r="Q20" s="42">
        <v>248.269802075339</v>
      </c>
      <c r="R20" s="43">
        <f t="shared" si="4"/>
        <v>4</v>
      </c>
    </row>
    <row r="21" spans="1:18">
      <c r="A21" s="23">
        <f t="shared" si="0"/>
        <v>757.220688370707</v>
      </c>
      <c r="B21" s="39" t="s">
        <v>32</v>
      </c>
      <c r="C21" s="42">
        <v>-81.1206373896674</v>
      </c>
      <c r="D21" s="40">
        <v>4</v>
      </c>
      <c r="E21" s="42">
        <v>170.241274779335</v>
      </c>
      <c r="F21" s="43">
        <f t="shared" si="1"/>
        <v>10</v>
      </c>
      <c r="G21" s="42">
        <v>-75.8666339912847</v>
      </c>
      <c r="H21" s="40">
        <v>6</v>
      </c>
      <c r="I21" s="42">
        <v>163.733267982569</v>
      </c>
      <c r="J21" s="43">
        <f t="shared" si="2"/>
        <v>6</v>
      </c>
      <c r="K21" s="42">
        <v>-79.0520300579861</v>
      </c>
      <c r="L21" s="40">
        <v>2</v>
      </c>
      <c r="M21" s="42">
        <v>162.104060115972</v>
      </c>
      <c r="N21" s="43">
        <f t="shared" si="3"/>
        <v>2</v>
      </c>
      <c r="O21" s="42">
        <v>-126.571042746415</v>
      </c>
      <c r="P21" s="40">
        <v>4</v>
      </c>
      <c r="Q21" s="42">
        <v>261.142085492831</v>
      </c>
      <c r="R21" s="43">
        <f t="shared" si="4"/>
        <v>7</v>
      </c>
    </row>
    <row r="22" spans="1:18">
      <c r="A22" s="23">
        <f t="shared" si="0"/>
        <v>754.113001397896</v>
      </c>
      <c r="B22" s="39" t="s">
        <v>33</v>
      </c>
      <c r="C22" s="42">
        <v>-81.1496229934039</v>
      </c>
      <c r="D22" s="40">
        <v>5</v>
      </c>
      <c r="E22" s="42">
        <v>172.299245986808</v>
      </c>
      <c r="F22" s="43">
        <f t="shared" si="1"/>
        <v>14</v>
      </c>
      <c r="G22" s="42">
        <v>-74.3919755951114</v>
      </c>
      <c r="H22" s="40">
        <v>7</v>
      </c>
      <c r="I22" s="42">
        <v>162.783951190223</v>
      </c>
      <c r="J22" s="43">
        <f t="shared" si="2"/>
        <v>3</v>
      </c>
      <c r="K22" s="42">
        <v>-79.0527691318681</v>
      </c>
      <c r="L22" s="40">
        <v>3</v>
      </c>
      <c r="M22" s="42">
        <v>164.105538263736</v>
      </c>
      <c r="N22" s="43">
        <f t="shared" si="3"/>
        <v>5</v>
      </c>
      <c r="O22" s="42">
        <v>-124.462132978565</v>
      </c>
      <c r="P22" s="40">
        <v>3</v>
      </c>
      <c r="Q22" s="42">
        <v>254.924265957129</v>
      </c>
      <c r="R22" s="43">
        <f t="shared" si="4"/>
        <v>5</v>
      </c>
    </row>
  </sheetData>
  <mergeCells count="4">
    <mergeCell ref="C1:E1"/>
    <mergeCell ref="G1:I1"/>
    <mergeCell ref="K1:M1"/>
    <mergeCell ref="O1:Q1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3"/>
  <sheetViews>
    <sheetView workbookViewId="0">
      <selection activeCell="H17" sqref="H17:H22"/>
    </sheetView>
  </sheetViews>
  <sheetFormatPr defaultColWidth="8.88888888888889" defaultRowHeight="13.8"/>
  <cols>
    <col min="1" max="5" width="9.66666666666667" customWidth="1"/>
    <col min="6" max="6" width="10.3333333333333" style="24" customWidth="1"/>
    <col min="7" max="9" width="9.66666666666667" customWidth="1"/>
    <col min="10" max="10" width="10.3333333333333" style="24" customWidth="1"/>
    <col min="11" max="13" width="9.66666666666667" customWidth="1"/>
    <col min="14" max="14" width="10.3333333333333" style="24" customWidth="1"/>
    <col min="15" max="17" width="9.66666666666667" customWidth="1"/>
    <col min="18" max="18" width="9.11111111111111" style="24"/>
  </cols>
  <sheetData>
    <row r="1" spans="2:17">
      <c r="B1" s="23"/>
      <c r="C1" s="23" t="s">
        <v>40</v>
      </c>
      <c r="D1" s="23"/>
      <c r="E1" s="23"/>
      <c r="F1" s="24"/>
      <c r="G1" s="23" t="s">
        <v>41</v>
      </c>
      <c r="H1" s="23"/>
      <c r="I1" s="23"/>
      <c r="J1" s="24"/>
      <c r="K1" s="23" t="s">
        <v>42</v>
      </c>
      <c r="L1" s="23"/>
      <c r="M1" s="23"/>
      <c r="N1" s="24"/>
      <c r="O1" s="23" t="s">
        <v>43</v>
      </c>
      <c r="P1" s="23"/>
      <c r="Q1" s="23"/>
    </row>
    <row r="2" spans="2:17">
      <c r="B2" s="39" t="s">
        <v>3</v>
      </c>
      <c r="C2" s="40" t="s">
        <v>5</v>
      </c>
      <c r="D2" s="40" t="s">
        <v>6</v>
      </c>
      <c r="E2" s="39" t="s">
        <v>7</v>
      </c>
      <c r="F2" s="41"/>
      <c r="G2" s="40" t="s">
        <v>5</v>
      </c>
      <c r="H2" s="40" t="s">
        <v>6</v>
      </c>
      <c r="I2" s="39" t="s">
        <v>7</v>
      </c>
      <c r="J2" s="41"/>
      <c r="K2" s="40" t="s">
        <v>5</v>
      </c>
      <c r="L2" s="40" t="s">
        <v>6</v>
      </c>
      <c r="M2" s="39" t="s">
        <v>7</v>
      </c>
      <c r="N2" s="41"/>
      <c r="O2" s="40" t="s">
        <v>5</v>
      </c>
      <c r="P2" s="40" t="s">
        <v>6</v>
      </c>
      <c r="Q2" s="39" t="s">
        <v>7</v>
      </c>
    </row>
    <row r="3" spans="1:18">
      <c r="A3">
        <f>SUM(E3,I3,M3,Q3)</f>
        <v>1556.05686741956</v>
      </c>
      <c r="B3" s="39" t="s">
        <v>9</v>
      </c>
      <c r="C3" s="42">
        <v>-164.06343130232</v>
      </c>
      <c r="D3" s="40">
        <v>1</v>
      </c>
      <c r="E3" s="42">
        <v>330.126862604639</v>
      </c>
      <c r="F3" s="43">
        <f>RANK(E3,$E$3:$E$22,1)</f>
        <v>20</v>
      </c>
      <c r="G3" s="42">
        <v>-211.074418220288</v>
      </c>
      <c r="H3" s="44">
        <v>1</v>
      </c>
      <c r="I3" s="42">
        <v>424.148836440577</v>
      </c>
      <c r="J3" s="43">
        <f>RANK(I3,$I$3:$I$22,1)</f>
        <v>20</v>
      </c>
      <c r="K3" s="42">
        <v>-158.438697419029</v>
      </c>
      <c r="L3" s="44">
        <v>1</v>
      </c>
      <c r="M3" s="42">
        <v>318.877394838058</v>
      </c>
      <c r="N3" s="43">
        <f>RANK(M3,$M$3:$M$22,1)</f>
        <v>20</v>
      </c>
      <c r="O3" s="42">
        <v>-240.451886768142</v>
      </c>
      <c r="P3" s="44">
        <v>1</v>
      </c>
      <c r="Q3" s="42">
        <v>482.903773536284</v>
      </c>
      <c r="R3" s="43">
        <f>RANK(Q3,$Q$3:$Q$22,1)</f>
        <v>19</v>
      </c>
    </row>
    <row r="4" spans="1:18">
      <c r="A4">
        <f t="shared" ref="A4:A22" si="0">SUM(E4,I4,M4,Q4)</f>
        <v>1317.99735942723</v>
      </c>
      <c r="B4" s="39" t="s">
        <v>11</v>
      </c>
      <c r="C4" s="42">
        <v>-137.397881006663</v>
      </c>
      <c r="D4" s="40">
        <v>2</v>
      </c>
      <c r="E4" s="42">
        <v>278.795762013325</v>
      </c>
      <c r="F4" s="43">
        <f>RANK(E4,$E$3:$E$22,1)</f>
        <v>18</v>
      </c>
      <c r="G4" s="42">
        <v>-153.418279536254</v>
      </c>
      <c r="H4" s="44">
        <v>2</v>
      </c>
      <c r="I4" s="42">
        <v>310.836559072508</v>
      </c>
      <c r="J4" s="43">
        <f>RANK(I4,$I$3:$I$22,1)</f>
        <v>18</v>
      </c>
      <c r="K4" s="42">
        <v>-149.207765875493</v>
      </c>
      <c r="L4" s="44">
        <v>2</v>
      </c>
      <c r="M4" s="42">
        <v>302.415531750985</v>
      </c>
      <c r="N4" s="43">
        <f>RANK(M4,$M$3:$M$22,1)</f>
        <v>18</v>
      </c>
      <c r="O4" s="42">
        <v>-210.974753295204</v>
      </c>
      <c r="P4" s="44">
        <v>2</v>
      </c>
      <c r="Q4" s="42">
        <v>425.949506590408</v>
      </c>
      <c r="R4" s="43">
        <f>RANK(Q4,$Q$3:$Q$22,1)</f>
        <v>17</v>
      </c>
    </row>
    <row r="5" spans="1:18">
      <c r="A5">
        <f t="shared" si="0"/>
        <v>1382.99256485145</v>
      </c>
      <c r="B5" s="39" t="s">
        <v>12</v>
      </c>
      <c r="C5" s="42">
        <v>-141.014717426615</v>
      </c>
      <c r="D5" s="40">
        <v>2</v>
      </c>
      <c r="E5" s="42">
        <v>286.02943485323</v>
      </c>
      <c r="F5" s="43">
        <f>RANK(E5,$E$3:$E$22,1)</f>
        <v>19</v>
      </c>
      <c r="G5" s="42">
        <v>-162.637766987342</v>
      </c>
      <c r="H5" s="44">
        <v>2</v>
      </c>
      <c r="I5" s="42">
        <v>329.275533974684</v>
      </c>
      <c r="J5" s="43">
        <f>RANK(I5,$I$3:$I$22,1)</f>
        <v>19</v>
      </c>
      <c r="K5" s="42">
        <v>-152.789607970194</v>
      </c>
      <c r="L5" s="44">
        <v>2</v>
      </c>
      <c r="M5" s="42">
        <v>309.579215940387</v>
      </c>
      <c r="N5" s="43">
        <f>RANK(M5,$M$3:$M$22,1)</f>
        <v>19</v>
      </c>
      <c r="O5" s="42">
        <v>-227.054190041574</v>
      </c>
      <c r="P5" s="44">
        <v>2</v>
      </c>
      <c r="Q5" s="42">
        <v>458.108380083147</v>
      </c>
      <c r="R5" s="43">
        <f>RANK(Q5,$Q$3:$Q$22,1)</f>
        <v>18</v>
      </c>
    </row>
    <row r="6" spans="1:18">
      <c r="A6">
        <f t="shared" si="0"/>
        <v>1135.54577998279</v>
      </c>
      <c r="B6" s="39" t="s">
        <v>13</v>
      </c>
      <c r="C6" s="42">
        <v>-127.347402861271</v>
      </c>
      <c r="D6" s="40">
        <v>2</v>
      </c>
      <c r="E6" s="42">
        <v>258.694805722542</v>
      </c>
      <c r="F6" s="43">
        <f>RANK(E6,$E$3:$E$22,1)</f>
        <v>15</v>
      </c>
      <c r="G6" s="42">
        <v>-136.727412504091</v>
      </c>
      <c r="H6" s="44">
        <v>2</v>
      </c>
      <c r="I6" s="42">
        <v>277.454825008183</v>
      </c>
      <c r="J6" s="43">
        <f>RANK(I6,$I$3:$I$22,1)</f>
        <v>15</v>
      </c>
      <c r="K6" s="42">
        <v>-133.343196051704</v>
      </c>
      <c r="L6" s="44">
        <v>2</v>
      </c>
      <c r="M6" s="42">
        <v>270.686392103408</v>
      </c>
      <c r="N6" s="43">
        <f>RANK(M6,$M$3:$M$22,1)</f>
        <v>14</v>
      </c>
      <c r="O6" s="42">
        <v>-162.354878574327</v>
      </c>
      <c r="P6" s="44">
        <v>2</v>
      </c>
      <c r="Q6" s="42">
        <v>328.709757148655</v>
      </c>
      <c r="R6" s="43">
        <f>RANK(Q6,$Q$3:$Q$22,1)</f>
        <v>12</v>
      </c>
    </row>
    <row r="7" spans="1:18">
      <c r="A7">
        <f t="shared" si="0"/>
        <v>1090.9837100066</v>
      </c>
      <c r="B7" s="39" t="s">
        <v>14</v>
      </c>
      <c r="C7" s="42">
        <v>-119.468691290026</v>
      </c>
      <c r="D7" s="40">
        <v>2</v>
      </c>
      <c r="E7" s="42">
        <v>242.937382580051</v>
      </c>
      <c r="F7" s="43">
        <f>RANK(E7,$E$3:$E$22,1)</f>
        <v>11</v>
      </c>
      <c r="G7" s="42">
        <v>-118.293194040124</v>
      </c>
      <c r="H7" s="44">
        <v>2</v>
      </c>
      <c r="I7" s="42">
        <v>240.586388080249</v>
      </c>
      <c r="J7" s="43">
        <f>RANK(I7,$I$3:$I$22,1)</f>
        <v>13</v>
      </c>
      <c r="K7" s="42">
        <v>-134.07626559113</v>
      </c>
      <c r="L7" s="44">
        <v>2</v>
      </c>
      <c r="M7" s="42">
        <v>272.152531182261</v>
      </c>
      <c r="N7" s="43">
        <f>RANK(M7,$M$3:$M$22,1)</f>
        <v>15</v>
      </c>
      <c r="O7" s="42">
        <v>-165.653704082022</v>
      </c>
      <c r="P7" s="44">
        <v>2</v>
      </c>
      <c r="Q7" s="42">
        <v>335.307408164044</v>
      </c>
      <c r="R7" s="43">
        <f>RANK(Q7,$Q$3:$Q$22,1)</f>
        <v>13</v>
      </c>
    </row>
    <row r="8" spans="1:18">
      <c r="A8">
        <f t="shared" si="0"/>
        <v>1135.7004300197</v>
      </c>
      <c r="B8" s="39" t="s">
        <v>15</v>
      </c>
      <c r="C8" s="42">
        <v>-131.543072245343</v>
      </c>
      <c r="D8" s="40">
        <v>2</v>
      </c>
      <c r="E8" s="42">
        <v>267.086144490687</v>
      </c>
      <c r="F8" s="43">
        <f>RANK(E8,$E$3:$E$22,1)</f>
        <v>16</v>
      </c>
      <c r="G8" s="42">
        <v>-139.989167115864</v>
      </c>
      <c r="H8" s="44">
        <v>2</v>
      </c>
      <c r="I8" s="42">
        <v>283.978334231728</v>
      </c>
      <c r="J8" s="43">
        <f>RANK(I8,$I$3:$I$22,1)</f>
        <v>16</v>
      </c>
      <c r="K8" s="42">
        <v>-135.129625252246</v>
      </c>
      <c r="L8" s="44">
        <v>2</v>
      </c>
      <c r="M8" s="42">
        <v>274.259250504492</v>
      </c>
      <c r="N8" s="43">
        <f>RANK(M8,$M$3:$M$22,1)</f>
        <v>17</v>
      </c>
      <c r="O8" s="42">
        <v>-153.188350396397</v>
      </c>
      <c r="P8" s="44">
        <v>2</v>
      </c>
      <c r="Q8" s="42">
        <v>310.376700792794</v>
      </c>
      <c r="R8" s="43">
        <f>RANK(Q8,$Q$3:$Q$22,1)</f>
        <v>11</v>
      </c>
    </row>
    <row r="9" spans="1:18">
      <c r="A9" s="45">
        <f t="shared" si="0"/>
        <v>998.024988664036</v>
      </c>
      <c r="B9" s="39" t="s">
        <v>16</v>
      </c>
      <c r="C9" s="42">
        <v>-114.998350477074</v>
      </c>
      <c r="D9" s="40">
        <v>3</v>
      </c>
      <c r="E9" s="42">
        <v>235.996700954149</v>
      </c>
      <c r="F9" s="43">
        <f>RANK(E9,$E$3:$E$22,1)</f>
        <v>3</v>
      </c>
      <c r="G9" s="42">
        <v>-105.549704418283</v>
      </c>
      <c r="H9" s="44">
        <v>3</v>
      </c>
      <c r="I9" s="42">
        <v>217.099408836566</v>
      </c>
      <c r="J9" s="43">
        <f>RANK(I9,$I$3:$I$22,1)</f>
        <v>11</v>
      </c>
      <c r="K9" s="42">
        <v>-130.97128477238</v>
      </c>
      <c r="L9" s="44">
        <v>3</v>
      </c>
      <c r="M9" s="42">
        <v>267.94256954476</v>
      </c>
      <c r="N9" s="43">
        <f>RANK(M9,$M$3:$M$22,1)</f>
        <v>11</v>
      </c>
      <c r="O9" s="42">
        <v>-135.49315466428</v>
      </c>
      <c r="P9" s="44">
        <v>3</v>
      </c>
      <c r="Q9" s="42">
        <v>276.986309328561</v>
      </c>
      <c r="R9" s="43">
        <f>RANK(Q9,$Q$3:$Q$22,1)</f>
        <v>10</v>
      </c>
    </row>
    <row r="10" spans="1:18">
      <c r="A10">
        <f t="shared" si="0"/>
        <v>702.73252655793</v>
      </c>
      <c r="B10" s="39" t="s">
        <v>17</v>
      </c>
      <c r="C10" s="42">
        <v>-114.995789657154</v>
      </c>
      <c r="D10" s="40">
        <v>4</v>
      </c>
      <c r="E10" s="42">
        <v>237.991579314309</v>
      </c>
      <c r="F10" s="43">
        <f>RANK(E10,$E$3:$E$22,1)</f>
        <v>6</v>
      </c>
      <c r="G10" s="42">
        <v>-94.9128383104974</v>
      </c>
      <c r="H10" s="44">
        <v>4</v>
      </c>
      <c r="I10" s="42">
        <v>197.825676620995</v>
      </c>
      <c r="J10" s="43">
        <f>RANK(I10,$I$3:$I$22,1)</f>
        <v>6</v>
      </c>
      <c r="K10" s="42">
        <v>-129.457635311313</v>
      </c>
      <c r="L10" s="44">
        <v>4</v>
      </c>
      <c r="M10" s="42">
        <v>266.915270622626</v>
      </c>
      <c r="N10" s="43">
        <f>RANK(M10,$M$3:$M$22,1)</f>
        <v>9</v>
      </c>
      <c r="O10" s="42" t="s">
        <v>10</v>
      </c>
      <c r="P10" s="39" t="s">
        <v>10</v>
      </c>
      <c r="Q10" s="42" t="s">
        <v>10</v>
      </c>
      <c r="R10" s="43" t="e">
        <f>RANK(Q10,$Q$3:$Q$22,1)</f>
        <v>#VALUE!</v>
      </c>
    </row>
    <row r="11" spans="1:18">
      <c r="A11">
        <f t="shared" si="0"/>
        <v>1178.364770112</v>
      </c>
      <c r="B11" s="39" t="s">
        <v>18</v>
      </c>
      <c r="C11" s="42">
        <v>-123.385230381698</v>
      </c>
      <c r="D11" s="40">
        <v>2</v>
      </c>
      <c r="E11" s="42">
        <v>250.770460763397</v>
      </c>
      <c r="F11" s="43">
        <f>RANK(E11,$E$3:$E$22,1)</f>
        <v>14</v>
      </c>
      <c r="G11" s="42">
        <v>-124.700444149222</v>
      </c>
      <c r="H11" s="44">
        <v>2</v>
      </c>
      <c r="I11" s="42">
        <v>253.400888298444</v>
      </c>
      <c r="J11" s="43">
        <f>RANK(I11,$I$3:$I$22,1)</f>
        <v>14</v>
      </c>
      <c r="K11" s="42">
        <v>-134.277985260184</v>
      </c>
      <c r="L11" s="44">
        <v>2</v>
      </c>
      <c r="M11" s="42">
        <v>272.555970520368</v>
      </c>
      <c r="N11" s="43">
        <f>RANK(M11,$M$3:$M$22,1)</f>
        <v>16</v>
      </c>
      <c r="O11" s="42">
        <v>-198.818725264895</v>
      </c>
      <c r="P11" s="44">
        <v>2</v>
      </c>
      <c r="Q11" s="42">
        <v>401.63745052979</v>
      </c>
      <c r="R11" s="43">
        <f>RANK(Q11,$Q$3:$Q$22,1)</f>
        <v>16</v>
      </c>
    </row>
    <row r="12" spans="1:18">
      <c r="A12">
        <f t="shared" si="0"/>
        <v>1230.07858483469</v>
      </c>
      <c r="B12" s="39" t="s">
        <v>19</v>
      </c>
      <c r="C12" s="42">
        <v>-137.022622542317</v>
      </c>
      <c r="D12" s="40">
        <v>2</v>
      </c>
      <c r="E12" s="42">
        <v>278.045245084633</v>
      </c>
      <c r="F12" s="43">
        <f>RANK(E12,$E$3:$E$22,1)</f>
        <v>17</v>
      </c>
      <c r="G12" s="42">
        <v>-153.088489423447</v>
      </c>
      <c r="H12" s="44">
        <v>2</v>
      </c>
      <c r="I12" s="42">
        <v>310.176978846894</v>
      </c>
      <c r="J12" s="43">
        <f>RANK(I12,$I$3:$I$22,1)</f>
        <v>17</v>
      </c>
      <c r="K12" s="42">
        <v>-131.964053099204</v>
      </c>
      <c r="L12" s="44">
        <v>2</v>
      </c>
      <c r="M12" s="42">
        <v>267.928106198408</v>
      </c>
      <c r="N12" s="43">
        <f>RANK(M12,$M$3:$M$22,1)</f>
        <v>10</v>
      </c>
      <c r="O12" s="42">
        <v>-184.964127352378</v>
      </c>
      <c r="P12" s="44">
        <v>2</v>
      </c>
      <c r="Q12" s="42">
        <v>373.928254704756</v>
      </c>
      <c r="R12" s="43">
        <f>RANK(Q12,$Q$3:$Q$22,1)</f>
        <v>14</v>
      </c>
    </row>
    <row r="13" spans="1:18">
      <c r="A13" s="45">
        <f t="shared" si="0"/>
        <v>954.3425009543</v>
      </c>
      <c r="B13" s="39" t="s">
        <v>20</v>
      </c>
      <c r="C13" s="42">
        <v>-113.281592221454</v>
      </c>
      <c r="D13" s="40">
        <v>3</v>
      </c>
      <c r="E13" s="42">
        <v>232.563184442909</v>
      </c>
      <c r="F13" s="43">
        <f>RANK(E13,$E$3:$E$22,1)</f>
        <v>1</v>
      </c>
      <c r="G13" s="42">
        <v>-97.9372890015963</v>
      </c>
      <c r="H13" s="44">
        <v>3</v>
      </c>
      <c r="I13" s="42">
        <v>201.874578003193</v>
      </c>
      <c r="J13" s="43">
        <f>RANK(I13,$I$3:$I$22,1)</f>
        <v>8</v>
      </c>
      <c r="K13" s="42">
        <v>-127.810591534876</v>
      </c>
      <c r="L13" s="44">
        <v>3</v>
      </c>
      <c r="M13" s="42">
        <v>261.621183069752</v>
      </c>
      <c r="N13" s="43">
        <f>RANK(M13,$M$3:$M$22,1)</f>
        <v>1</v>
      </c>
      <c r="O13" s="42">
        <v>-126.141777719223</v>
      </c>
      <c r="P13" s="44">
        <v>3</v>
      </c>
      <c r="Q13" s="42">
        <v>258.283555438446</v>
      </c>
      <c r="R13" s="43">
        <f>RANK(Q13,$Q$3:$Q$22,1)</f>
        <v>8</v>
      </c>
    </row>
    <row r="14" spans="1:18">
      <c r="A14">
        <f t="shared" si="0"/>
        <v>966.818515489105</v>
      </c>
      <c r="B14" s="39" t="s">
        <v>23</v>
      </c>
      <c r="C14" s="42">
        <v>-113.914933635877</v>
      </c>
      <c r="D14" s="40">
        <v>3</v>
      </c>
      <c r="E14" s="42">
        <v>233.829867271755</v>
      </c>
      <c r="F14" s="43">
        <f>RANK(E14,$E$3:$E$22,1)</f>
        <v>2</v>
      </c>
      <c r="G14" s="42">
        <v>-99.925881026756</v>
      </c>
      <c r="H14" s="44">
        <v>3</v>
      </c>
      <c r="I14" s="42">
        <v>205.851762053512</v>
      </c>
      <c r="J14" s="43">
        <f>RANK(I14,$I$3:$I$22,1)</f>
        <v>9</v>
      </c>
      <c r="K14" s="42">
        <v>-127.867120176467</v>
      </c>
      <c r="L14" s="44">
        <v>3</v>
      </c>
      <c r="M14" s="42">
        <v>261.734240352935</v>
      </c>
      <c r="N14" s="43">
        <f>RANK(M14,$M$3:$M$22,1)</f>
        <v>2</v>
      </c>
      <c r="O14" s="42">
        <v>-129.701322905452</v>
      </c>
      <c r="P14" s="44">
        <v>3</v>
      </c>
      <c r="Q14" s="42">
        <v>265.402645810903</v>
      </c>
      <c r="R14" s="43">
        <f>RANK(Q14,$Q$3:$Q$22,1)</f>
        <v>9</v>
      </c>
    </row>
    <row r="15" spans="1:18">
      <c r="A15">
        <f t="shared" si="0"/>
        <v>1129.41705508138</v>
      </c>
      <c r="B15" s="39" t="s">
        <v>26</v>
      </c>
      <c r="C15" s="42">
        <v>-119.590696451898</v>
      </c>
      <c r="D15" s="40">
        <v>3</v>
      </c>
      <c r="E15" s="42">
        <v>245.183450421442</v>
      </c>
      <c r="F15" s="43">
        <f>RANK(E15,$E$3:$E$22,1)</f>
        <v>12</v>
      </c>
      <c r="G15" s="42">
        <v>-116.376907880849</v>
      </c>
      <c r="H15" s="44">
        <v>3</v>
      </c>
      <c r="I15" s="42">
        <v>238.753815761698</v>
      </c>
      <c r="J15" s="43">
        <f>RANK(I15,$I$3:$I$22,1)</f>
        <v>12</v>
      </c>
      <c r="K15" s="42">
        <v>-131.815785182248</v>
      </c>
      <c r="L15" s="44">
        <v>3</v>
      </c>
      <c r="M15" s="42">
        <v>269.631570364496</v>
      </c>
      <c r="N15" s="43">
        <f>RANK(M15,$M$3:$M$22,1)</f>
        <v>13</v>
      </c>
      <c r="O15" s="42">
        <v>-184.924109266871</v>
      </c>
      <c r="P15" s="44">
        <v>3</v>
      </c>
      <c r="Q15" s="42">
        <v>375.848218533742</v>
      </c>
      <c r="R15" s="43">
        <f>RANK(Q15,$Q$3:$Q$22,1)</f>
        <v>15</v>
      </c>
    </row>
    <row r="16" spans="1:18">
      <c r="A16" s="45">
        <f t="shared" si="0"/>
        <v>944.711831241182</v>
      </c>
      <c r="B16" s="39" t="s">
        <v>27</v>
      </c>
      <c r="C16" s="42">
        <v>-117.654555509146</v>
      </c>
      <c r="D16" s="40">
        <v>4</v>
      </c>
      <c r="E16" s="42">
        <v>245.259920878302</v>
      </c>
      <c r="F16" s="43">
        <f>RANK(E16,$E$3:$E$22,1)</f>
        <v>13</v>
      </c>
      <c r="G16" s="42">
        <v>-102.761911368744</v>
      </c>
      <c r="H16" s="44">
        <v>4</v>
      </c>
      <c r="I16" s="42">
        <v>213.523822737487</v>
      </c>
      <c r="J16" s="43">
        <f>RANK(I16,$I$3:$I$22,1)</f>
        <v>10</v>
      </c>
      <c r="K16" s="42">
        <v>-130.307182379432</v>
      </c>
      <c r="L16" s="44">
        <v>4</v>
      </c>
      <c r="M16" s="42">
        <v>268.614364758864</v>
      </c>
      <c r="N16" s="43">
        <f>RANK(M16,$M$3:$M$22,1)</f>
        <v>12</v>
      </c>
      <c r="O16" s="42">
        <v>-104.656861433264</v>
      </c>
      <c r="P16" s="44">
        <v>4</v>
      </c>
      <c r="Q16" s="42">
        <v>217.313722866529</v>
      </c>
      <c r="R16" s="43">
        <f>RANK(Q16,$Q$3:$Q$22,1)</f>
        <v>1</v>
      </c>
    </row>
    <row r="17" spans="1:18">
      <c r="A17">
        <f t="shared" si="0"/>
        <v>924.595909979525</v>
      </c>
      <c r="B17" s="39" t="s">
        <v>28</v>
      </c>
      <c r="C17" s="42">
        <v>-116.017296852304</v>
      </c>
      <c r="D17" s="40">
        <v>3</v>
      </c>
      <c r="E17" s="42">
        <v>238.034593704608</v>
      </c>
      <c r="F17" s="43">
        <f>RANK(E17,$E$3:$E$22,1)</f>
        <v>7</v>
      </c>
      <c r="G17" s="42">
        <v>-91.1939712869075</v>
      </c>
      <c r="H17" s="44">
        <v>7</v>
      </c>
      <c r="I17" s="42">
        <v>196.387942573815</v>
      </c>
      <c r="J17" s="43">
        <f>RANK(I17,$I$3:$I$22,1)</f>
        <v>4</v>
      </c>
      <c r="K17" s="42">
        <v>-127.744943957504</v>
      </c>
      <c r="L17" s="44">
        <v>5</v>
      </c>
      <c r="M17" s="42">
        <v>265.489887915009</v>
      </c>
      <c r="N17" s="43">
        <f>RANK(M17,$M$3:$M$22,1)</f>
        <v>5</v>
      </c>
      <c r="O17" s="42">
        <v>-108.341742893046</v>
      </c>
      <c r="P17" s="44">
        <v>4</v>
      </c>
      <c r="Q17" s="42">
        <v>224.683485786093</v>
      </c>
      <c r="R17" s="43">
        <f>RANK(Q17,$Q$3:$Q$22,1)</f>
        <v>3</v>
      </c>
    </row>
    <row r="18" spans="1:18">
      <c r="A18">
        <f t="shared" si="0"/>
        <v>932.038367938184</v>
      </c>
      <c r="B18" s="39" t="s">
        <v>29</v>
      </c>
      <c r="C18" s="42">
        <v>-115.890283488365</v>
      </c>
      <c r="D18" s="40">
        <v>4</v>
      </c>
      <c r="E18" s="42">
        <v>239.780566976731</v>
      </c>
      <c r="F18" s="43">
        <f>RANK(E18,$E$3:$E$22,1)</f>
        <v>10</v>
      </c>
      <c r="G18" s="42">
        <v>-88.5663649686777</v>
      </c>
      <c r="H18" s="44">
        <v>6</v>
      </c>
      <c r="I18" s="42">
        <v>189.132729937355</v>
      </c>
      <c r="J18" s="43">
        <f>RANK(I18,$I$3:$I$22,1)</f>
        <v>2</v>
      </c>
      <c r="K18" s="42">
        <v>-127.263091923264</v>
      </c>
      <c r="L18" s="44">
        <v>6</v>
      </c>
      <c r="M18" s="42">
        <v>266.526183846528</v>
      </c>
      <c r="N18" s="43">
        <f>RANK(M18,$M$3:$M$22,1)</f>
        <v>8</v>
      </c>
      <c r="O18" s="42">
        <v>-115.299443588785</v>
      </c>
      <c r="P18" s="44">
        <v>3</v>
      </c>
      <c r="Q18" s="42">
        <v>236.59888717757</v>
      </c>
      <c r="R18" s="43">
        <f>RANK(Q18,$Q$3:$Q$22,1)</f>
        <v>6</v>
      </c>
    </row>
    <row r="19" spans="1:18">
      <c r="A19">
        <f t="shared" si="0"/>
        <v>923.829161956101</v>
      </c>
      <c r="B19" s="39" t="s">
        <v>30</v>
      </c>
      <c r="C19" s="42">
        <v>-115.957977794083</v>
      </c>
      <c r="D19" s="40">
        <v>3</v>
      </c>
      <c r="E19" s="42">
        <v>237.915955588167</v>
      </c>
      <c r="F19" s="43">
        <f>RANK(E19,$E$3:$E$22,1)</f>
        <v>5</v>
      </c>
      <c r="G19" s="42">
        <v>-91.4584579952347</v>
      </c>
      <c r="H19" s="44">
        <v>7</v>
      </c>
      <c r="I19" s="42">
        <v>196.916915990469</v>
      </c>
      <c r="J19" s="43">
        <f>RANK(I19,$I$3:$I$22,1)</f>
        <v>5</v>
      </c>
      <c r="K19" s="42">
        <v>-127.605941347148</v>
      </c>
      <c r="L19" s="44">
        <v>5</v>
      </c>
      <c r="M19" s="42">
        <v>265.211882694296</v>
      </c>
      <c r="N19" s="43">
        <f>RANK(M19,$M$3:$M$22,1)</f>
        <v>3</v>
      </c>
      <c r="O19" s="42">
        <v>-108.892203841584</v>
      </c>
      <c r="P19" s="44">
        <v>3</v>
      </c>
      <c r="Q19" s="42">
        <v>223.784407683169</v>
      </c>
      <c r="R19" s="43">
        <f>RANK(Q19,$Q$3:$Q$22,1)</f>
        <v>2</v>
      </c>
    </row>
    <row r="20" spans="1:18">
      <c r="A20" s="45">
        <f t="shared" si="0"/>
        <v>922.285885291422</v>
      </c>
      <c r="B20" s="39" t="s">
        <v>31</v>
      </c>
      <c r="C20" s="42">
        <v>-115.872625286345</v>
      </c>
      <c r="D20" s="40">
        <v>4</v>
      </c>
      <c r="E20" s="42">
        <v>239.745250572691</v>
      </c>
      <c r="F20" s="43">
        <f>RANK(E20,$E$3:$E$22,1)</f>
        <v>9</v>
      </c>
      <c r="G20" s="42">
        <v>-88.55596140923</v>
      </c>
      <c r="H20" s="44">
        <v>6</v>
      </c>
      <c r="I20" s="42">
        <v>189.11192281846</v>
      </c>
      <c r="J20" s="43">
        <f>RANK(I20,$I$3:$I$22,1)</f>
        <v>1</v>
      </c>
      <c r="K20" s="42">
        <v>-129.887631769332</v>
      </c>
      <c r="L20" s="44">
        <v>3</v>
      </c>
      <c r="M20" s="42">
        <v>265.775263538665</v>
      </c>
      <c r="N20" s="43">
        <f>RANK(M20,$M$3:$M$22,1)</f>
        <v>6</v>
      </c>
      <c r="O20" s="42">
        <v>-109.826724180803</v>
      </c>
      <c r="P20" s="44">
        <v>4</v>
      </c>
      <c r="Q20" s="42">
        <v>227.653448361606</v>
      </c>
      <c r="R20" s="43">
        <f>RANK(Q20,$Q$3:$Q$22,1)</f>
        <v>4</v>
      </c>
    </row>
    <row r="21" spans="1:18">
      <c r="A21">
        <f t="shared" si="0"/>
        <v>935.672164483735</v>
      </c>
      <c r="B21" s="39" t="s">
        <v>32</v>
      </c>
      <c r="C21" s="42">
        <v>-115.281488548066</v>
      </c>
      <c r="D21" s="40">
        <v>3</v>
      </c>
      <c r="E21" s="42">
        <v>236.562977096132</v>
      </c>
      <c r="F21" s="43">
        <f>RANK(E21,$E$3:$E$22,1)</f>
        <v>4</v>
      </c>
      <c r="G21" s="42">
        <v>-92.1432942521172</v>
      </c>
      <c r="H21" s="44">
        <v>7</v>
      </c>
      <c r="I21" s="42">
        <v>198.286588504234</v>
      </c>
      <c r="J21" s="43">
        <f>RANK(I21,$I$3:$I$22,1)</f>
        <v>7</v>
      </c>
      <c r="K21" s="42">
        <v>-127.616149356367</v>
      </c>
      <c r="L21" s="44">
        <v>5</v>
      </c>
      <c r="M21" s="42">
        <v>265.232298712733</v>
      </c>
      <c r="N21" s="43">
        <f>RANK(M21,$M$3:$M$22,1)</f>
        <v>4</v>
      </c>
      <c r="O21" s="42">
        <v>-113.795150085318</v>
      </c>
      <c r="P21" s="44">
        <v>4</v>
      </c>
      <c r="Q21" s="42">
        <v>235.590300170636</v>
      </c>
      <c r="R21" s="43">
        <f>RANK(Q21,$Q$3:$Q$22,1)</f>
        <v>5</v>
      </c>
    </row>
    <row r="22" spans="1:18">
      <c r="A22">
        <f t="shared" si="0"/>
        <v>940.150257145729</v>
      </c>
      <c r="B22" s="39" t="s">
        <v>33</v>
      </c>
      <c r="C22" s="42">
        <v>-115.072666477348</v>
      </c>
      <c r="D22" s="40">
        <v>4</v>
      </c>
      <c r="E22" s="42">
        <v>238.145332954696</v>
      </c>
      <c r="F22" s="43">
        <f>RANK(E22,$E$3:$E$22,1)</f>
        <v>8</v>
      </c>
      <c r="G22" s="42">
        <v>-88.9018337872824</v>
      </c>
      <c r="H22" s="44">
        <v>6</v>
      </c>
      <c r="I22" s="42">
        <v>189.803667574565</v>
      </c>
      <c r="J22" s="43">
        <f>RANK(I22,$I$3:$I$22,1)</f>
        <v>3</v>
      </c>
      <c r="K22" s="42">
        <v>-129.06541615656</v>
      </c>
      <c r="L22" s="44">
        <v>4</v>
      </c>
      <c r="M22" s="42">
        <v>266.130832313121</v>
      </c>
      <c r="N22" s="43">
        <f>RANK(M22,$M$3:$M$22,1)</f>
        <v>7</v>
      </c>
      <c r="O22" s="42">
        <v>-120.035212151674</v>
      </c>
      <c r="P22" s="44">
        <v>3</v>
      </c>
      <c r="Q22" s="42">
        <v>246.070424303347</v>
      </c>
      <c r="R22" s="43">
        <f>RANK(Q22,$Q$3:$Q$22,1)</f>
        <v>7</v>
      </c>
    </row>
    <row r="23" spans="5:7">
      <c r="E23" s="42"/>
      <c r="F23" s="24"/>
      <c r="G23" s="42"/>
    </row>
  </sheetData>
  <mergeCells count="4">
    <mergeCell ref="C1:E1"/>
    <mergeCell ref="G1:I1"/>
    <mergeCell ref="K1:M1"/>
    <mergeCell ref="O1:Q1"/>
  </mergeCell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23"/>
  <sheetViews>
    <sheetView tabSelected="1" workbookViewId="0">
      <selection activeCell="C6" sqref="C6:C8"/>
    </sheetView>
  </sheetViews>
  <sheetFormatPr defaultColWidth="8.88888888888889" defaultRowHeight="13.8"/>
  <cols>
    <col min="1" max="2" width="13.1111111111111" style="22"/>
    <col min="3" max="3" width="13.3333333333333" style="23" customWidth="1"/>
    <col min="4" max="7" width="8.77777777777778" style="23" customWidth="1"/>
    <col min="8" max="9" width="8.77777777777778" style="24" customWidth="1"/>
    <col min="10" max="13" width="8.77777777777778" style="23" customWidth="1"/>
    <col min="14" max="15" width="8.77777777777778" style="24" customWidth="1"/>
    <col min="16" max="19" width="8.77777777777778" style="23" customWidth="1"/>
    <col min="20" max="21" width="8.77777777777778" style="24" customWidth="1"/>
    <col min="22" max="25" width="8.77777777777778" style="23" customWidth="1"/>
    <col min="26" max="27" width="14.1111111111111" style="24"/>
    <col min="28" max="16384" width="8.88888888888889" style="23"/>
  </cols>
  <sheetData>
    <row r="1" spans="4:22">
      <c r="D1" s="23" t="s">
        <v>40</v>
      </c>
      <c r="J1" s="23" t="s">
        <v>42</v>
      </c>
      <c r="P1" s="23" t="s">
        <v>41</v>
      </c>
      <c r="V1" s="23" t="s">
        <v>43</v>
      </c>
    </row>
    <row r="2" spans="3:25">
      <c r="C2" s="18" t="s">
        <v>44</v>
      </c>
      <c r="D2" s="23" t="s">
        <v>45</v>
      </c>
      <c r="E2" s="23" t="s">
        <v>46</v>
      </c>
      <c r="F2" s="23" t="s">
        <v>47</v>
      </c>
      <c r="G2" s="23" t="s">
        <v>48</v>
      </c>
      <c r="J2" s="23" t="s">
        <v>45</v>
      </c>
      <c r="K2" s="23" t="s">
        <v>46</v>
      </c>
      <c r="L2" s="23" t="s">
        <v>47</v>
      </c>
      <c r="M2" s="23" t="s">
        <v>48</v>
      </c>
      <c r="P2" s="23" t="s">
        <v>45</v>
      </c>
      <c r="Q2" s="23" t="s">
        <v>46</v>
      </c>
      <c r="R2" s="23" t="s">
        <v>47</v>
      </c>
      <c r="S2" s="23" t="s">
        <v>48</v>
      </c>
      <c r="V2" s="23" t="s">
        <v>45</v>
      </c>
      <c r="W2" s="23" t="s">
        <v>46</v>
      </c>
      <c r="X2" s="23" t="s">
        <v>47</v>
      </c>
      <c r="Y2" s="23" t="s">
        <v>48</v>
      </c>
    </row>
    <row r="3" s="21" customFormat="1" spans="1:27">
      <c r="A3" s="22">
        <f>SUM(D3,J3,P3,V3)</f>
        <v>0.613655916456007</v>
      </c>
      <c r="B3" s="22">
        <f>SUM(E3,K3,Q3,W3)</f>
        <v>22.214338265801</v>
      </c>
      <c r="C3" s="25" t="s">
        <v>9</v>
      </c>
      <c r="D3" s="26">
        <v>0.00837566923882823</v>
      </c>
      <c r="E3" s="26">
        <v>5.21103578824681</v>
      </c>
      <c r="F3" s="27">
        <v>2.88531940437206</v>
      </c>
      <c r="G3" s="27">
        <v>6.12192195916113</v>
      </c>
      <c r="H3" s="28">
        <f>F3-$F$23</f>
        <v>0.0112194043720599</v>
      </c>
      <c r="I3" s="28">
        <f>G3-$G$23</f>
        <v>-0.0666780408388705</v>
      </c>
      <c r="J3" s="26">
        <v>0.0273433189281615</v>
      </c>
      <c r="K3" s="26">
        <v>4.00271609175694</v>
      </c>
      <c r="L3" s="27">
        <v>2.82054729152309</v>
      </c>
      <c r="M3" s="27">
        <v>5.8341608013044</v>
      </c>
      <c r="N3" s="28">
        <f>L3-$L$23</f>
        <v>0.00484729152308994</v>
      </c>
      <c r="O3" s="28">
        <f>M3-$M$23</f>
        <v>-0.1256391986956</v>
      </c>
      <c r="P3" s="26">
        <v>0.0486623573050547</v>
      </c>
      <c r="Q3" s="26">
        <v>9.78393023073382</v>
      </c>
      <c r="R3" s="27">
        <v>2.79880569706452</v>
      </c>
      <c r="S3" s="27">
        <v>5.73978907556428</v>
      </c>
      <c r="T3" s="28">
        <f>R3-$R$23</f>
        <v>0.00800569706452015</v>
      </c>
      <c r="U3" s="28">
        <f>S3-$S$23</f>
        <v>-0.28491092443572</v>
      </c>
      <c r="V3" s="26">
        <v>0.529274570983963</v>
      </c>
      <c r="W3" s="26">
        <v>3.21665615506341</v>
      </c>
      <c r="X3" s="27">
        <v>2.48000724784644</v>
      </c>
      <c r="Y3" s="27">
        <v>4.47941258991749</v>
      </c>
      <c r="Z3" s="28">
        <f>X3-$X$23</f>
        <v>-0.11419275215356</v>
      </c>
      <c r="AA3" s="28">
        <f>Y3-$Y$23</f>
        <v>-1.01518741008251</v>
      </c>
    </row>
    <row r="4" s="21" customFormat="1" spans="1:27">
      <c r="A4" s="22">
        <f t="shared" ref="A4:A22" si="0">SUM(D4,J4,P4,V4)</f>
        <v>0.359678388287155</v>
      </c>
      <c r="B4" s="22">
        <f t="shared" ref="B4:B22" si="1">SUM(E4,K4,Q4,W4)</f>
        <v>16.4190470944257</v>
      </c>
      <c r="C4" s="25" t="s">
        <v>11</v>
      </c>
      <c r="D4" s="26">
        <v>0.00375377090273182</v>
      </c>
      <c r="E4" s="26">
        <v>2.9272306002221</v>
      </c>
      <c r="F4" s="27">
        <v>2.88237980581188</v>
      </c>
      <c r="G4" s="27">
        <v>6.1588922027314</v>
      </c>
      <c r="H4" s="28">
        <f t="shared" ref="H4:H22" si="2">F4-$F$23</f>
        <v>0.00827980581188026</v>
      </c>
      <c r="I4" s="28">
        <f t="shared" ref="I4:I22" si="3">G4-$G$23</f>
        <v>-0.0297077972685997</v>
      </c>
      <c r="J4" s="26">
        <v>0.0295486137319216</v>
      </c>
      <c r="K4" s="26">
        <v>4.18281499363891</v>
      </c>
      <c r="L4" s="27">
        <v>2.82074066873691</v>
      </c>
      <c r="M4" s="27">
        <v>5.82671040664781</v>
      </c>
      <c r="N4" s="28">
        <f t="shared" ref="N4:N22" si="4">L4-$L$23</f>
        <v>0.00504066873691</v>
      </c>
      <c r="O4" s="28">
        <f t="shared" ref="O4:O22" si="5">M4-$M$23</f>
        <v>-0.133089593352191</v>
      </c>
      <c r="P4" s="26">
        <v>0.0118790318790047</v>
      </c>
      <c r="Q4" s="26">
        <v>6.19382953159947</v>
      </c>
      <c r="R4" s="27">
        <v>2.80450517958904</v>
      </c>
      <c r="S4" s="27">
        <v>5.8925384813294</v>
      </c>
      <c r="T4" s="28">
        <f t="shared" ref="T4:T22" si="6">R4-$R$23</f>
        <v>0.0137051795890399</v>
      </c>
      <c r="U4" s="28">
        <f t="shared" ref="U4:U22" si="7">S4-$S$23</f>
        <v>-0.1321615186706</v>
      </c>
      <c r="V4" s="26">
        <v>0.314496971773497</v>
      </c>
      <c r="W4" s="26">
        <v>3.11517196896518</v>
      </c>
      <c r="X4" s="27">
        <v>2.50750584899076</v>
      </c>
      <c r="Y4" s="27">
        <v>4.6743763326175</v>
      </c>
      <c r="Z4" s="28">
        <f t="shared" ref="Z4:Z22" si="8">X4-$X$23</f>
        <v>-0.0866941510092398</v>
      </c>
      <c r="AA4" s="28">
        <f t="shared" ref="AA4:AA22" si="9">Y4-$Y$23</f>
        <v>-0.8202236673825</v>
      </c>
    </row>
    <row r="5" s="21" customFormat="1" spans="1:27">
      <c r="A5" s="22">
        <f t="shared" si="0"/>
        <v>0.594697930315644</v>
      </c>
      <c r="B5" s="22">
        <f t="shared" si="1"/>
        <v>17.8168801434666</v>
      </c>
      <c r="C5" s="25" t="s">
        <v>12</v>
      </c>
      <c r="D5" s="26">
        <v>0.00456632683803695</v>
      </c>
      <c r="E5" s="26">
        <v>3.32268367995378</v>
      </c>
      <c r="F5" s="27">
        <v>2.88362118391292</v>
      </c>
      <c r="G5" s="27">
        <v>6.15365641386738</v>
      </c>
      <c r="H5" s="28">
        <f t="shared" si="2"/>
        <v>0.00952118391292034</v>
      </c>
      <c r="I5" s="28">
        <f t="shared" si="3"/>
        <v>-0.0349435861326199</v>
      </c>
      <c r="J5" s="26">
        <v>0.0315112634643682</v>
      </c>
      <c r="K5" s="26">
        <v>4.3754613034786</v>
      </c>
      <c r="L5" s="27">
        <v>2.82065884617527</v>
      </c>
      <c r="M5" s="27">
        <v>5.81836180863226</v>
      </c>
      <c r="N5" s="28">
        <f t="shared" si="4"/>
        <v>0.00495884617527009</v>
      </c>
      <c r="O5" s="28">
        <f t="shared" si="5"/>
        <v>-0.14143819136774</v>
      </c>
      <c r="P5" s="26">
        <v>0.0182241927471117</v>
      </c>
      <c r="Q5" s="26">
        <v>6.89827598593207</v>
      </c>
      <c r="R5" s="27">
        <v>2.80837812299594</v>
      </c>
      <c r="S5" s="27">
        <v>5.87188592792369</v>
      </c>
      <c r="T5" s="28">
        <f t="shared" si="6"/>
        <v>0.01757812299594</v>
      </c>
      <c r="U5" s="28">
        <f t="shared" si="7"/>
        <v>-0.15281407207631</v>
      </c>
      <c r="V5" s="26">
        <v>0.540396147266127</v>
      </c>
      <c r="W5" s="26">
        <v>3.22045917410219</v>
      </c>
      <c r="X5" s="27">
        <v>2.47808948049092</v>
      </c>
      <c r="Y5" s="27">
        <v>4.46902825368211</v>
      </c>
      <c r="Z5" s="28">
        <f t="shared" si="8"/>
        <v>-0.11611051950908</v>
      </c>
      <c r="AA5" s="28">
        <f t="shared" si="9"/>
        <v>-1.02557174631789</v>
      </c>
    </row>
    <row r="6" s="21" customFormat="1" spans="1:27">
      <c r="A6" s="22">
        <f t="shared" si="0"/>
        <v>0.110840114808127</v>
      </c>
      <c r="B6" s="22">
        <f t="shared" si="1"/>
        <v>12.1364429665167</v>
      </c>
      <c r="C6" s="25" t="s">
        <v>49</v>
      </c>
      <c r="D6" s="26">
        <v>0.0021500572642766</v>
      </c>
      <c r="E6" s="26">
        <v>1.79230567943327</v>
      </c>
      <c r="F6" s="27">
        <v>2.87697971466945</v>
      </c>
      <c r="G6" s="27">
        <v>6.16973625269734</v>
      </c>
      <c r="H6" s="28">
        <f t="shared" si="2"/>
        <v>0.00287971466944992</v>
      </c>
      <c r="I6" s="28">
        <f t="shared" si="3"/>
        <v>-0.0188637473026603</v>
      </c>
      <c r="J6" s="29">
        <v>0.00936143787332614</v>
      </c>
      <c r="K6" s="26">
        <v>1.92175626737801</v>
      </c>
      <c r="L6" s="27">
        <v>2.81334364185245</v>
      </c>
      <c r="M6" s="27">
        <v>5.89911089400301</v>
      </c>
      <c r="N6" s="28">
        <f t="shared" si="4"/>
        <v>-0.00235635814755009</v>
      </c>
      <c r="O6" s="28">
        <f t="shared" si="5"/>
        <v>-0.0606891059969907</v>
      </c>
      <c r="P6" s="26">
        <v>0.00569123958506704</v>
      </c>
      <c r="Q6" s="26">
        <v>5.43678936520931</v>
      </c>
      <c r="R6" s="27">
        <v>2.79001773931111</v>
      </c>
      <c r="S6" s="27">
        <v>5.90096084993465</v>
      </c>
      <c r="T6" s="28">
        <f t="shared" si="6"/>
        <v>-0.000782260688890091</v>
      </c>
      <c r="U6" s="28">
        <f t="shared" si="7"/>
        <v>-0.12373915006535</v>
      </c>
      <c r="V6" s="26">
        <v>0.0936373800854575</v>
      </c>
      <c r="W6" s="26">
        <v>2.98559165449615</v>
      </c>
      <c r="X6" s="27">
        <v>2.45841298993915</v>
      </c>
      <c r="Y6" s="27">
        <v>4.77428486324483</v>
      </c>
      <c r="Z6" s="28">
        <f t="shared" si="8"/>
        <v>-0.13578701006085</v>
      </c>
      <c r="AA6" s="28">
        <f t="shared" si="9"/>
        <v>-0.72031513675517</v>
      </c>
    </row>
    <row r="7" s="21" customFormat="1" spans="1:27">
      <c r="A7" s="21">
        <f t="shared" si="0"/>
        <v>0.0404755974585159</v>
      </c>
      <c r="B7" s="21">
        <f t="shared" si="1"/>
        <v>4.90357769033806</v>
      </c>
      <c r="C7" s="25" t="s">
        <v>14</v>
      </c>
      <c r="D7" s="29">
        <v>0.00156610703904517</v>
      </c>
      <c r="E7" s="26">
        <v>0.729542696336773</v>
      </c>
      <c r="F7" s="27">
        <v>2.87496830431512</v>
      </c>
      <c r="G7" s="27">
        <v>6.20205630785251</v>
      </c>
      <c r="H7" s="28">
        <f t="shared" si="2"/>
        <v>0.000868304315120305</v>
      </c>
      <c r="I7" s="28">
        <f t="shared" si="3"/>
        <v>0.0134563078525103</v>
      </c>
      <c r="J7" s="26">
        <v>0.0115698087051183</v>
      </c>
      <c r="K7" s="26">
        <v>2.37974692178636</v>
      </c>
      <c r="L7" s="27">
        <v>2.81807077883289</v>
      </c>
      <c r="M7" s="27">
        <v>5.892387155845</v>
      </c>
      <c r="N7" s="28">
        <f t="shared" si="4"/>
        <v>0.00237077883288972</v>
      </c>
      <c r="O7" s="28">
        <f t="shared" si="5"/>
        <v>-0.0674128441550002</v>
      </c>
      <c r="P7" s="29">
        <v>0.00178197073712902</v>
      </c>
      <c r="Q7" s="26">
        <v>0.865989395475729</v>
      </c>
      <c r="R7" s="27">
        <v>2.78844919672888</v>
      </c>
      <c r="S7" s="27">
        <v>6.00315986617932</v>
      </c>
      <c r="T7" s="28">
        <f t="shared" si="6"/>
        <v>-0.00235080327112014</v>
      </c>
      <c r="U7" s="28">
        <f t="shared" si="7"/>
        <v>-0.0215401338206798</v>
      </c>
      <c r="V7" s="29">
        <v>0.0255577109772234</v>
      </c>
      <c r="W7" s="29">
        <v>0.928298676739194</v>
      </c>
      <c r="X7" s="27">
        <v>2.55569667136726</v>
      </c>
      <c r="Y7" s="27">
        <v>5.33311639209515</v>
      </c>
      <c r="Z7" s="28">
        <f t="shared" si="8"/>
        <v>-0.0385033286327396</v>
      </c>
      <c r="AA7" s="28">
        <f t="shared" si="9"/>
        <v>-0.161483607904851</v>
      </c>
    </row>
    <row r="8" s="21" customFormat="1" spans="1:27">
      <c r="A8" s="22">
        <f t="shared" si="0"/>
        <v>0.0673689797200663</v>
      </c>
      <c r="B8" s="22">
        <f t="shared" si="1"/>
        <v>13.4429729261629</v>
      </c>
      <c r="C8" s="25" t="s">
        <v>50</v>
      </c>
      <c r="D8" s="26">
        <v>0.00248997071447163</v>
      </c>
      <c r="E8" s="26">
        <v>2.36850326397306</v>
      </c>
      <c r="F8" s="27">
        <v>2.87851432090164</v>
      </c>
      <c r="G8" s="27">
        <v>6.16354826209141</v>
      </c>
      <c r="H8" s="28">
        <f t="shared" si="2"/>
        <v>0.00441432090164007</v>
      </c>
      <c r="I8" s="28">
        <f t="shared" si="3"/>
        <v>-0.0250517379085897</v>
      </c>
      <c r="J8" s="29">
        <v>0.00952116837723403</v>
      </c>
      <c r="K8" s="26">
        <v>2.31408897501512</v>
      </c>
      <c r="L8" s="27">
        <v>2.81364228813052</v>
      </c>
      <c r="M8" s="27">
        <v>5.88952803084554</v>
      </c>
      <c r="N8" s="28">
        <f t="shared" si="4"/>
        <v>-0.00205771186948001</v>
      </c>
      <c r="O8" s="28">
        <f t="shared" si="5"/>
        <v>-0.0702719691544607</v>
      </c>
      <c r="P8" s="26">
        <v>0.00559228577742622</v>
      </c>
      <c r="Q8" s="26">
        <v>5.78972649765762</v>
      </c>
      <c r="R8" s="27">
        <v>2.78637669079152</v>
      </c>
      <c r="S8" s="27">
        <v>5.88862412175134</v>
      </c>
      <c r="T8" s="28">
        <f t="shared" si="6"/>
        <v>-0.00442330920847978</v>
      </c>
      <c r="U8" s="28">
        <f t="shared" si="7"/>
        <v>-0.13607587824866</v>
      </c>
      <c r="V8" s="26">
        <v>0.0497655548509344</v>
      </c>
      <c r="W8" s="26">
        <v>2.97065418951709</v>
      </c>
      <c r="X8" s="27">
        <v>2.39929248491538</v>
      </c>
      <c r="Y8" s="27">
        <v>4.7415433249335</v>
      </c>
      <c r="Z8" s="28">
        <f t="shared" si="8"/>
        <v>-0.19490751508462</v>
      </c>
      <c r="AA8" s="28">
        <f t="shared" si="9"/>
        <v>-0.7530566750665</v>
      </c>
    </row>
    <row r="9" s="21" customFormat="1" spans="1:27">
      <c r="A9" s="22">
        <f t="shared" si="0"/>
        <v>0.0510711581889057</v>
      </c>
      <c r="B9" s="22">
        <f t="shared" si="1"/>
        <v>8.83077573509391</v>
      </c>
      <c r="C9" s="25" t="s">
        <v>16</v>
      </c>
      <c r="D9" s="26">
        <v>0.00176703140753269</v>
      </c>
      <c r="E9" s="26">
        <v>1.00319525124688</v>
      </c>
      <c r="F9" s="27">
        <v>2.87508741436931</v>
      </c>
      <c r="G9" s="27">
        <v>6.17907029851612</v>
      </c>
      <c r="H9" s="28">
        <f t="shared" si="2"/>
        <v>0.000987414369310269</v>
      </c>
      <c r="I9" s="28">
        <f t="shared" si="3"/>
        <v>-0.00952970148388044</v>
      </c>
      <c r="J9" s="29">
        <v>0.00926340313376382</v>
      </c>
      <c r="K9" s="26">
        <v>1.88960921490637</v>
      </c>
      <c r="L9" s="27">
        <v>2.81329630414428</v>
      </c>
      <c r="M9" s="27">
        <v>5.89999669382026</v>
      </c>
      <c r="N9" s="28">
        <f t="shared" si="4"/>
        <v>-0.00240369585572031</v>
      </c>
      <c r="O9" s="28">
        <f t="shared" si="5"/>
        <v>-0.0598033061797407</v>
      </c>
      <c r="P9" s="26">
        <v>0.00274307874138618</v>
      </c>
      <c r="Q9" s="26">
        <v>3.57810770675763</v>
      </c>
      <c r="R9" s="27">
        <v>2.78856631871166</v>
      </c>
      <c r="S9" s="27">
        <v>5.94536552464475</v>
      </c>
      <c r="T9" s="28">
        <f t="shared" si="6"/>
        <v>-0.00223368128833989</v>
      </c>
      <c r="U9" s="28">
        <f t="shared" si="7"/>
        <v>-0.0793344753552505</v>
      </c>
      <c r="V9" s="26">
        <v>0.037297644906223</v>
      </c>
      <c r="W9" s="26">
        <v>2.35986356218303</v>
      </c>
      <c r="X9" s="27">
        <v>2.49561900087706</v>
      </c>
      <c r="Y9" s="27">
        <v>5.0428297420595</v>
      </c>
      <c r="Z9" s="28">
        <f t="shared" si="8"/>
        <v>-0.09858099912294</v>
      </c>
      <c r="AA9" s="28">
        <f t="shared" si="9"/>
        <v>-0.4517702579405</v>
      </c>
    </row>
    <row r="10" s="21" customFormat="1" spans="1:27">
      <c r="A10" s="22">
        <f t="shared" si="0"/>
        <v>0.0121896169682733</v>
      </c>
      <c r="B10" s="22">
        <f t="shared" si="1"/>
        <v>4.7267584211646</v>
      </c>
      <c r="C10" s="25" t="s">
        <v>17</v>
      </c>
      <c r="D10" s="29">
        <v>0.00157045407015445</v>
      </c>
      <c r="E10" s="26">
        <v>0.377215193623989</v>
      </c>
      <c r="F10" s="27">
        <v>2.87359565045683</v>
      </c>
      <c r="G10" s="27">
        <v>6.18895384065147</v>
      </c>
      <c r="H10" s="28">
        <f t="shared" si="2"/>
        <v>-0.000504349543169802</v>
      </c>
      <c r="I10" s="28">
        <f t="shared" si="3"/>
        <v>0.000353840651469817</v>
      </c>
      <c r="J10" s="29">
        <v>0.00862733745124653</v>
      </c>
      <c r="K10" s="26">
        <v>1.72877995662172</v>
      </c>
      <c r="L10" s="27">
        <v>2.8130421294431</v>
      </c>
      <c r="M10" s="27">
        <v>5.90464944965002</v>
      </c>
      <c r="N10" s="28">
        <f t="shared" si="4"/>
        <v>-0.00265787055690003</v>
      </c>
      <c r="O10" s="28">
        <f t="shared" si="5"/>
        <v>-0.0551505503499801</v>
      </c>
      <c r="P10" s="29">
        <v>0.00199182544687232</v>
      </c>
      <c r="Q10" s="26">
        <v>2.62076327091889</v>
      </c>
      <c r="R10" s="27">
        <v>2.78167566730453</v>
      </c>
      <c r="S10" s="27">
        <v>5.95500929152465</v>
      </c>
      <c r="T10" s="28">
        <f t="shared" si="6"/>
        <v>-0.00912433269546975</v>
      </c>
      <c r="U10" s="28">
        <f t="shared" si="7"/>
        <v>-0.06969070847535</v>
      </c>
      <c r="V10" s="36" t="s">
        <v>51</v>
      </c>
      <c r="W10" s="36" t="s">
        <v>51</v>
      </c>
      <c r="X10" s="37" t="s">
        <v>51</v>
      </c>
      <c r="Y10" s="37" t="s">
        <v>51</v>
      </c>
      <c r="Z10" s="38" t="s">
        <v>51</v>
      </c>
      <c r="AA10" s="38" t="s">
        <v>51</v>
      </c>
    </row>
    <row r="11" spans="1:27">
      <c r="A11" s="22">
        <f t="shared" si="0"/>
        <v>0.071188745185794</v>
      </c>
      <c r="B11" s="22">
        <f t="shared" si="1"/>
        <v>8.74754647057391</v>
      </c>
      <c r="C11" s="17" t="s">
        <v>52</v>
      </c>
      <c r="D11" s="30">
        <v>0.00154254205519957</v>
      </c>
      <c r="E11" s="31">
        <v>0.658173454328401</v>
      </c>
      <c r="F11" s="32">
        <v>2.87592895659618</v>
      </c>
      <c r="G11" s="32">
        <v>6.20197731740249</v>
      </c>
      <c r="H11" s="33">
        <f t="shared" si="2"/>
        <v>0.00182895659618021</v>
      </c>
      <c r="I11" s="33">
        <f t="shared" si="3"/>
        <v>0.0133773174024903</v>
      </c>
      <c r="J11" s="34">
        <v>0.0292950789332435</v>
      </c>
      <c r="K11" s="34">
        <v>4.19770493251365</v>
      </c>
      <c r="L11" s="32">
        <v>2.82005047988342</v>
      </c>
      <c r="M11" s="32">
        <v>5.82347983007445</v>
      </c>
      <c r="N11" s="33">
        <f t="shared" si="4"/>
        <v>0.00435047988341974</v>
      </c>
      <c r="O11" s="33">
        <f t="shared" si="5"/>
        <v>-0.136320169925551</v>
      </c>
      <c r="P11" s="31">
        <v>0.00185214602579416</v>
      </c>
      <c r="Q11" s="34">
        <v>1.90688441730161</v>
      </c>
      <c r="R11" s="32">
        <v>2.79881809742275</v>
      </c>
      <c r="S11" s="32">
        <v>5.99494389894513</v>
      </c>
      <c r="T11" s="33">
        <f t="shared" si="6"/>
        <v>0.00801809742275017</v>
      </c>
      <c r="U11" s="33">
        <f t="shared" si="7"/>
        <v>-0.0297561010548701</v>
      </c>
      <c r="V11" s="34">
        <v>0.0384989781715568</v>
      </c>
      <c r="W11" s="34">
        <v>1.98478366643025</v>
      </c>
      <c r="X11" s="32">
        <v>2.5704285702315</v>
      </c>
      <c r="Y11" s="32">
        <v>5.20499596917939</v>
      </c>
      <c r="Z11" s="33">
        <f t="shared" si="8"/>
        <v>-0.0237714297684999</v>
      </c>
      <c r="AA11" s="33">
        <f t="shared" si="9"/>
        <v>-0.28960403082061</v>
      </c>
    </row>
    <row r="12" spans="1:27">
      <c r="A12" s="22">
        <f t="shared" si="0"/>
        <v>0.0657155508984375</v>
      </c>
      <c r="B12" s="22">
        <f t="shared" si="1"/>
        <v>11.7143948181642</v>
      </c>
      <c r="C12" s="17" t="s">
        <v>53</v>
      </c>
      <c r="D12" s="34">
        <v>0.00195450870960551</v>
      </c>
      <c r="E12" s="34">
        <v>1.88018352807294</v>
      </c>
      <c r="F12" s="32">
        <v>2.87444083858753</v>
      </c>
      <c r="G12" s="32">
        <v>6.21470078742844</v>
      </c>
      <c r="H12" s="33">
        <f t="shared" si="2"/>
        <v>0.00034083858753009</v>
      </c>
      <c r="I12" s="33">
        <f t="shared" si="3"/>
        <v>0.0261007874284402</v>
      </c>
      <c r="J12" s="34">
        <v>0.0307595059736696</v>
      </c>
      <c r="K12" s="34">
        <v>4.31755138305015</v>
      </c>
      <c r="L12" s="32">
        <v>2.82092689259174</v>
      </c>
      <c r="M12" s="32">
        <v>5.81988566581762</v>
      </c>
      <c r="N12" s="33">
        <f t="shared" si="4"/>
        <v>0.00522689259174003</v>
      </c>
      <c r="O12" s="33">
        <f t="shared" si="5"/>
        <v>-0.139914334182381</v>
      </c>
      <c r="P12" s="34">
        <v>0.00730694238263373</v>
      </c>
      <c r="Q12" s="34">
        <v>4.99482694216342</v>
      </c>
      <c r="R12" s="32">
        <v>2.80531647009497</v>
      </c>
      <c r="S12" s="32">
        <v>5.93045422068004</v>
      </c>
      <c r="T12" s="33">
        <f t="shared" si="6"/>
        <v>0.01451647009497</v>
      </c>
      <c r="U12" s="33">
        <f t="shared" si="7"/>
        <v>-0.0942457793199605</v>
      </c>
      <c r="V12" s="31">
        <v>0.0256945938325287</v>
      </c>
      <c r="W12" s="34">
        <v>0.521832964877701</v>
      </c>
      <c r="X12" s="32">
        <v>2.5751400179924</v>
      </c>
      <c r="Y12" s="32">
        <v>5.38779666120262</v>
      </c>
      <c r="Z12" s="33">
        <f t="shared" si="8"/>
        <v>-0.0190599820075996</v>
      </c>
      <c r="AA12" s="33">
        <f t="shared" si="9"/>
        <v>-0.106803338797381</v>
      </c>
    </row>
    <row r="13" spans="1:27">
      <c r="A13" s="21">
        <f t="shared" si="0"/>
        <v>0.0383926116356998</v>
      </c>
      <c r="B13" s="21">
        <f t="shared" si="1"/>
        <v>4.79841718418758</v>
      </c>
      <c r="C13" s="17" t="s">
        <v>54</v>
      </c>
      <c r="D13" s="34">
        <v>0.0017264330038318</v>
      </c>
      <c r="E13" s="34">
        <v>1.30440369913904</v>
      </c>
      <c r="F13" s="32">
        <v>2.87347591524412</v>
      </c>
      <c r="G13" s="32">
        <v>6.20579542018231</v>
      </c>
      <c r="H13" s="33">
        <f t="shared" si="2"/>
        <v>-0.000624084755879828</v>
      </c>
      <c r="I13" s="33">
        <f t="shared" si="3"/>
        <v>0.0171954201823095</v>
      </c>
      <c r="J13" s="34">
        <v>0.0103739114277451</v>
      </c>
      <c r="K13" s="34">
        <v>2.01374703227259</v>
      </c>
      <c r="L13" s="32">
        <v>2.81550353774635</v>
      </c>
      <c r="M13" s="32">
        <v>5.89793324409793</v>
      </c>
      <c r="N13" s="33">
        <f t="shared" si="4"/>
        <v>-0.000196462253649887</v>
      </c>
      <c r="O13" s="33">
        <f t="shared" si="5"/>
        <v>-0.06186675590207</v>
      </c>
      <c r="P13" s="31">
        <v>0.00165289458067424</v>
      </c>
      <c r="Q13" s="34">
        <v>1.19749700772697</v>
      </c>
      <c r="R13" s="32">
        <v>2.78648337271518</v>
      </c>
      <c r="S13" s="32">
        <v>5.98846841228908</v>
      </c>
      <c r="T13" s="33">
        <f t="shared" si="6"/>
        <v>-0.00431662728481985</v>
      </c>
      <c r="U13" s="33">
        <f t="shared" si="7"/>
        <v>-0.0362315877109198</v>
      </c>
      <c r="V13" s="31">
        <v>0.0246393726234487</v>
      </c>
      <c r="W13" s="31">
        <v>0.282769445048983</v>
      </c>
      <c r="X13" s="32">
        <v>2.5528448259309</v>
      </c>
      <c r="Y13" s="32">
        <v>5.36513369010902</v>
      </c>
      <c r="Z13" s="33">
        <f t="shared" si="8"/>
        <v>-0.0413551740690998</v>
      </c>
      <c r="AA13" s="33">
        <f t="shared" si="9"/>
        <v>-0.12946630989098</v>
      </c>
    </row>
    <row r="14" spans="1:27">
      <c r="A14" s="22">
        <f t="shared" si="0"/>
        <v>0.039538053224829</v>
      </c>
      <c r="B14" s="22">
        <f t="shared" si="1"/>
        <v>5.45538186189272</v>
      </c>
      <c r="C14" s="17" t="s">
        <v>55</v>
      </c>
      <c r="D14" s="34">
        <v>0.00176773809966467</v>
      </c>
      <c r="E14" s="34">
        <v>1.42037424540919</v>
      </c>
      <c r="F14" s="32">
        <v>2.87347774255506</v>
      </c>
      <c r="G14" s="32">
        <v>6.2072296038862</v>
      </c>
      <c r="H14" s="33">
        <f t="shared" si="2"/>
        <v>-0.000622257444939933</v>
      </c>
      <c r="I14" s="33">
        <f t="shared" si="3"/>
        <v>0.0186296038861995</v>
      </c>
      <c r="J14" s="31">
        <v>0.00933363196657196</v>
      </c>
      <c r="K14" s="34">
        <v>1.84989492831401</v>
      </c>
      <c r="L14" s="32">
        <v>2.81545338427093</v>
      </c>
      <c r="M14" s="32">
        <v>5.90314403144852</v>
      </c>
      <c r="N14" s="33">
        <f t="shared" si="4"/>
        <v>-0.000246615729070143</v>
      </c>
      <c r="O14" s="33">
        <f t="shared" si="5"/>
        <v>-0.05665596855148</v>
      </c>
      <c r="P14" s="31">
        <v>0.00178757038327705</v>
      </c>
      <c r="Q14" s="34">
        <v>1.68863878709572</v>
      </c>
      <c r="R14" s="32">
        <v>2.78822963953357</v>
      </c>
      <c r="S14" s="32">
        <v>5.98026564066483</v>
      </c>
      <c r="T14" s="33">
        <f t="shared" si="6"/>
        <v>-0.00257036046643</v>
      </c>
      <c r="U14" s="33">
        <f t="shared" si="7"/>
        <v>-0.0444343593351704</v>
      </c>
      <c r="V14" s="34">
        <v>0.0266491127753153</v>
      </c>
      <c r="W14" s="34">
        <v>0.496473901073803</v>
      </c>
      <c r="X14" s="32">
        <v>2.54775785015142</v>
      </c>
      <c r="Y14" s="32">
        <v>5.40709927914186</v>
      </c>
      <c r="Z14" s="33">
        <f t="shared" si="8"/>
        <v>-0.0464421498485796</v>
      </c>
      <c r="AA14" s="33">
        <f t="shared" si="9"/>
        <v>-0.0875007208581398</v>
      </c>
    </row>
    <row r="15" s="21" customFormat="1" spans="1:27">
      <c r="A15" s="21">
        <f t="shared" si="0"/>
        <v>0.0375666794807637</v>
      </c>
      <c r="B15" s="21">
        <f t="shared" si="1"/>
        <v>3.15632268988956</v>
      </c>
      <c r="C15" s="25" t="s">
        <v>26</v>
      </c>
      <c r="D15" s="26">
        <v>0.00184195634891199</v>
      </c>
      <c r="E15" s="26">
        <v>1.59635317795088</v>
      </c>
      <c r="F15" s="27">
        <v>2.87434662710653</v>
      </c>
      <c r="G15" s="27">
        <v>6.21117023661012</v>
      </c>
      <c r="H15" s="28">
        <f t="shared" si="2"/>
        <v>0.000246627106530006</v>
      </c>
      <c r="I15" s="28">
        <f t="shared" si="3"/>
        <v>0.0225702366101199</v>
      </c>
      <c r="J15" s="29">
        <v>0.00607455301633503</v>
      </c>
      <c r="K15" s="29">
        <v>0.376572392621847</v>
      </c>
      <c r="L15" s="27">
        <v>2.81715735132559</v>
      </c>
      <c r="M15" s="27">
        <v>5.94996623727428</v>
      </c>
      <c r="N15" s="28">
        <f t="shared" si="4"/>
        <v>0.00145735132558977</v>
      </c>
      <c r="O15" s="28">
        <f t="shared" si="5"/>
        <v>-0.00983376272572034</v>
      </c>
      <c r="P15" s="29">
        <v>0.0017389831633879</v>
      </c>
      <c r="Q15" s="29">
        <v>0.750492838392244</v>
      </c>
      <c r="R15" s="27">
        <v>2.79350053772353</v>
      </c>
      <c r="S15" s="27">
        <v>6.01048834611642</v>
      </c>
      <c r="T15" s="28">
        <f t="shared" si="6"/>
        <v>0.00270053772353007</v>
      </c>
      <c r="U15" s="28">
        <f t="shared" si="7"/>
        <v>-0.0142116538835806</v>
      </c>
      <c r="V15" s="26">
        <v>0.0279111869521288</v>
      </c>
      <c r="W15" s="26">
        <v>0.432904280924594</v>
      </c>
      <c r="X15" s="27">
        <v>2.5590655347342</v>
      </c>
      <c r="Y15" s="27">
        <v>5.39764002965114</v>
      </c>
      <c r="Z15" s="28">
        <f t="shared" si="8"/>
        <v>-0.0351344652657999</v>
      </c>
      <c r="AA15" s="28">
        <f t="shared" si="9"/>
        <v>-0.0969599703488599</v>
      </c>
    </row>
    <row r="16" s="21" customFormat="1" spans="1:27">
      <c r="A16" s="22">
        <f t="shared" si="0"/>
        <v>21.0998305920898</v>
      </c>
      <c r="B16" s="22">
        <f t="shared" si="1"/>
        <v>8.01325310020528</v>
      </c>
      <c r="C16" s="25" t="s">
        <v>27</v>
      </c>
      <c r="D16" s="29">
        <v>0.00159214452106692</v>
      </c>
      <c r="E16" s="26">
        <v>0.816648921318465</v>
      </c>
      <c r="F16" s="27">
        <v>2.87382026552386</v>
      </c>
      <c r="G16" s="27">
        <v>6.20047893929438</v>
      </c>
      <c r="H16" s="28">
        <f t="shared" si="2"/>
        <v>-0.000279734476139826</v>
      </c>
      <c r="I16" s="28">
        <f t="shared" si="3"/>
        <v>0.0118789392943803</v>
      </c>
      <c r="J16" s="29">
        <v>0.00801869300603739</v>
      </c>
      <c r="K16" s="26">
        <v>1.56512852770132</v>
      </c>
      <c r="L16" s="27">
        <v>2.81694985750971</v>
      </c>
      <c r="M16" s="27">
        <v>5.91534754464289</v>
      </c>
      <c r="N16" s="28">
        <f t="shared" si="4"/>
        <v>0.00124985750970996</v>
      </c>
      <c r="O16" s="28">
        <f t="shared" si="5"/>
        <v>-0.0444524553571108</v>
      </c>
      <c r="P16" s="26">
        <v>0.00338232209379598</v>
      </c>
      <c r="Q16" s="26">
        <v>2.87314514309053</v>
      </c>
      <c r="R16" s="27">
        <v>2.78986456577904</v>
      </c>
      <c r="S16" s="27">
        <v>5.96011177325542</v>
      </c>
      <c r="T16" s="28">
        <f t="shared" si="6"/>
        <v>-0.000935434220959763</v>
      </c>
      <c r="U16" s="28">
        <f t="shared" si="7"/>
        <v>-0.0645882267445801</v>
      </c>
      <c r="V16" s="26">
        <v>21.0868374324689</v>
      </c>
      <c r="W16" s="26">
        <v>2.75833050809496</v>
      </c>
      <c r="X16" s="27">
        <v>2.57675183492676</v>
      </c>
      <c r="Y16" s="27">
        <v>4.18653478788226</v>
      </c>
      <c r="Z16" s="28">
        <f t="shared" si="8"/>
        <v>-0.0174481650732399</v>
      </c>
      <c r="AA16" s="28">
        <f t="shared" si="9"/>
        <v>-1.30806521211774</v>
      </c>
    </row>
    <row r="17" spans="1:27">
      <c r="A17" s="22">
        <f t="shared" si="0"/>
        <v>0.0409539149199846</v>
      </c>
      <c r="B17" s="22">
        <f t="shared" si="1"/>
        <v>6.04774110243676</v>
      </c>
      <c r="C17" s="17" t="s">
        <v>56</v>
      </c>
      <c r="D17" s="34">
        <v>0.00168951324826321</v>
      </c>
      <c r="E17" s="34">
        <v>0.593900348365008</v>
      </c>
      <c r="F17" s="32">
        <v>2.87278016127994</v>
      </c>
      <c r="G17" s="32">
        <v>6.18469212887515</v>
      </c>
      <c r="H17" s="33">
        <f t="shared" si="2"/>
        <v>-0.0013198387200597</v>
      </c>
      <c r="I17" s="33">
        <f t="shared" si="3"/>
        <v>-0.00390787112485036</v>
      </c>
      <c r="J17" s="34">
        <v>0.0127368122415865</v>
      </c>
      <c r="K17" s="34">
        <v>2.38642886973744</v>
      </c>
      <c r="L17" s="32">
        <v>2.81349844968001</v>
      </c>
      <c r="M17" s="32">
        <v>5.88398044509075</v>
      </c>
      <c r="N17" s="33">
        <f t="shared" si="4"/>
        <v>-0.00220155031998992</v>
      </c>
      <c r="O17" s="33">
        <f t="shared" si="5"/>
        <v>-0.0758195549092502</v>
      </c>
      <c r="P17" s="31">
        <v>0.00195906472324395</v>
      </c>
      <c r="Q17" s="34">
        <v>2.26331789961603</v>
      </c>
      <c r="R17" s="32">
        <v>2.78175429533096</v>
      </c>
      <c r="S17" s="32">
        <v>5.96139902549087</v>
      </c>
      <c r="T17" s="33">
        <f t="shared" si="6"/>
        <v>-0.00904570466903998</v>
      </c>
      <c r="U17" s="33">
        <f t="shared" si="7"/>
        <v>-0.0633009745091302</v>
      </c>
      <c r="V17" s="31">
        <v>0.0245685247068909</v>
      </c>
      <c r="W17" s="34">
        <v>0.804093984718278</v>
      </c>
      <c r="X17" s="32">
        <v>2.51835483899117</v>
      </c>
      <c r="Y17" s="32">
        <v>5.285317169984</v>
      </c>
      <c r="Z17" s="33">
        <f t="shared" si="8"/>
        <v>-0.07584516100883</v>
      </c>
      <c r="AA17" s="33">
        <f t="shared" si="9"/>
        <v>-0.209282830016</v>
      </c>
    </row>
    <row r="18" spans="1:27">
      <c r="A18" s="22">
        <f t="shared" si="0"/>
        <v>0.04169062614638</v>
      </c>
      <c r="B18" s="22">
        <f t="shared" si="1"/>
        <v>6.65097232326592</v>
      </c>
      <c r="C18" s="17" t="s">
        <v>57</v>
      </c>
      <c r="D18" s="34">
        <v>0.00188889395952964</v>
      </c>
      <c r="E18" s="34">
        <v>1.01904698650038</v>
      </c>
      <c r="F18" s="32">
        <v>2.87367970717583</v>
      </c>
      <c r="G18" s="32">
        <v>6.17744372892554</v>
      </c>
      <c r="H18" s="33">
        <f t="shared" si="2"/>
        <v>-0.000420292824169888</v>
      </c>
      <c r="I18" s="33">
        <f t="shared" si="3"/>
        <v>-0.0111562710744604</v>
      </c>
      <c r="J18" s="34">
        <v>0.0130632798642962</v>
      </c>
      <c r="K18" s="34">
        <v>2.43638688062927</v>
      </c>
      <c r="L18" s="32">
        <v>2.81357361538556</v>
      </c>
      <c r="M18" s="32">
        <v>5.88230627149975</v>
      </c>
      <c r="N18" s="33">
        <f t="shared" si="4"/>
        <v>-0.00212638461443992</v>
      </c>
      <c r="O18" s="33">
        <f t="shared" si="5"/>
        <v>-0.0774937285002508</v>
      </c>
      <c r="P18" s="31">
        <v>0.00202655074354773</v>
      </c>
      <c r="Q18" s="34">
        <v>2.3302180486431</v>
      </c>
      <c r="R18" s="32">
        <v>2.7814223228936</v>
      </c>
      <c r="S18" s="32">
        <v>5.95894849659144</v>
      </c>
      <c r="T18" s="33">
        <f t="shared" si="6"/>
        <v>-0.00937767710640003</v>
      </c>
      <c r="U18" s="33">
        <f t="shared" si="7"/>
        <v>-0.0657515034085598</v>
      </c>
      <c r="V18" s="31">
        <v>0.0247119015790064</v>
      </c>
      <c r="W18" s="34">
        <v>0.865320407493174</v>
      </c>
      <c r="X18" s="32">
        <v>2.50281862700825</v>
      </c>
      <c r="Y18" s="32">
        <v>5.2666652785621</v>
      </c>
      <c r="Z18" s="33">
        <f t="shared" si="8"/>
        <v>-0.0913813729917496</v>
      </c>
      <c r="AA18" s="33">
        <f t="shared" si="9"/>
        <v>-0.2279347214379</v>
      </c>
    </row>
    <row r="19" spans="1:27">
      <c r="A19" s="35">
        <f t="shared" si="0"/>
        <v>0.0359975298486238</v>
      </c>
      <c r="B19" s="21">
        <f t="shared" si="1"/>
        <v>4.96019823292711</v>
      </c>
      <c r="C19" s="17" t="s">
        <v>58</v>
      </c>
      <c r="D19" s="31">
        <v>0.00164029739347763</v>
      </c>
      <c r="E19" s="34">
        <v>0.511144058394066</v>
      </c>
      <c r="F19" s="32">
        <v>2.87283790330787</v>
      </c>
      <c r="G19" s="32">
        <v>6.18620246189128</v>
      </c>
      <c r="H19" s="33">
        <f t="shared" si="2"/>
        <v>-0.00126209669212995</v>
      </c>
      <c r="I19" s="33">
        <f t="shared" si="3"/>
        <v>-0.00239753810872045</v>
      </c>
      <c r="J19" s="31">
        <v>0.00786361622560129</v>
      </c>
      <c r="K19" s="34">
        <v>1.49069321142883</v>
      </c>
      <c r="L19" s="32">
        <v>2.81284545145853</v>
      </c>
      <c r="M19" s="32">
        <v>5.91172737780852</v>
      </c>
      <c r="N19" s="33">
        <f t="shared" si="4"/>
        <v>-0.00285454854147016</v>
      </c>
      <c r="O19" s="33">
        <f t="shared" si="5"/>
        <v>-0.04807262219148</v>
      </c>
      <c r="P19" s="31">
        <v>0.00187819453565397</v>
      </c>
      <c r="Q19" s="34">
        <v>2.14684067339689</v>
      </c>
      <c r="R19" s="32">
        <v>2.78180046996365</v>
      </c>
      <c r="S19" s="32">
        <v>5.96364447707031</v>
      </c>
      <c r="T19" s="33">
        <f t="shared" si="6"/>
        <v>-0.00899953003635012</v>
      </c>
      <c r="U19" s="33">
        <f t="shared" si="7"/>
        <v>-0.0610555229296903</v>
      </c>
      <c r="V19" s="31">
        <v>0.0246154216938909</v>
      </c>
      <c r="W19" s="34">
        <v>0.811520289707321</v>
      </c>
      <c r="X19" s="32">
        <v>2.50410372938629</v>
      </c>
      <c r="Y19" s="32">
        <v>5.27127949632019</v>
      </c>
      <c r="Z19" s="33">
        <f t="shared" si="8"/>
        <v>-0.0900962706137101</v>
      </c>
      <c r="AA19" s="33">
        <f t="shared" si="9"/>
        <v>-0.22332050367981</v>
      </c>
    </row>
    <row r="20" spans="1:27">
      <c r="A20" s="22">
        <f t="shared" si="0"/>
        <v>0.0379134900197926</v>
      </c>
      <c r="B20" s="22">
        <f t="shared" si="1"/>
        <v>6.23159904022752</v>
      </c>
      <c r="C20" s="17" t="s">
        <v>59</v>
      </c>
      <c r="D20" s="34">
        <v>0.00176385917093462</v>
      </c>
      <c r="E20" s="34">
        <v>0.879605333322868</v>
      </c>
      <c r="F20" s="32">
        <v>2.87382636610573</v>
      </c>
      <c r="G20" s="32">
        <v>6.1795558798602</v>
      </c>
      <c r="H20" s="33">
        <f t="shared" si="2"/>
        <v>-0.000273633894269931</v>
      </c>
      <c r="I20" s="33">
        <f t="shared" si="3"/>
        <v>-0.00904412013979972</v>
      </c>
      <c r="J20" s="31">
        <v>0.00952094396310406</v>
      </c>
      <c r="K20" s="34">
        <v>2.31391362172237</v>
      </c>
      <c r="L20" s="32">
        <v>2.81364361741514</v>
      </c>
      <c r="M20" s="32">
        <v>5.88953458556503</v>
      </c>
      <c r="N20" s="33">
        <f t="shared" si="4"/>
        <v>-0.00205638258486029</v>
      </c>
      <c r="O20" s="33">
        <f t="shared" si="5"/>
        <v>-0.0702654144349708</v>
      </c>
      <c r="P20" s="31">
        <v>0.00191918497232347</v>
      </c>
      <c r="Q20" s="34">
        <v>2.16569576261771</v>
      </c>
      <c r="R20" s="32">
        <v>2.78207889881998</v>
      </c>
      <c r="S20" s="32">
        <v>5.96293207885264</v>
      </c>
      <c r="T20" s="33">
        <f t="shared" si="6"/>
        <v>-0.0087211011800199</v>
      </c>
      <c r="U20" s="33">
        <f t="shared" si="7"/>
        <v>-0.0617679211473598</v>
      </c>
      <c r="V20" s="31">
        <v>0.0247095019134304</v>
      </c>
      <c r="W20" s="34">
        <v>0.872384322564568</v>
      </c>
      <c r="X20" s="32">
        <v>2.49523167150687</v>
      </c>
      <c r="Y20" s="32">
        <v>5.25751751588979</v>
      </c>
      <c r="Z20" s="33">
        <f t="shared" si="8"/>
        <v>-0.0989683284931298</v>
      </c>
      <c r="AA20" s="33">
        <f t="shared" si="9"/>
        <v>-0.23708248411021</v>
      </c>
    </row>
    <row r="21" spans="1:27">
      <c r="A21" s="22">
        <f t="shared" si="0"/>
        <v>0.0376142248954618</v>
      </c>
      <c r="B21" s="22">
        <f t="shared" si="1"/>
        <v>5.53638637495457</v>
      </c>
      <c r="C21" s="17" t="s">
        <v>60</v>
      </c>
      <c r="D21" s="31">
        <v>0.00163703386360421</v>
      </c>
      <c r="E21" s="34">
        <v>0.505606734780048</v>
      </c>
      <c r="F21" s="32">
        <v>2.87279431973411</v>
      </c>
      <c r="G21" s="32">
        <v>6.18624548390983</v>
      </c>
      <c r="H21" s="33">
        <f t="shared" si="2"/>
        <v>-0.00130568026588973</v>
      </c>
      <c r="I21" s="33">
        <f t="shared" si="3"/>
        <v>-0.00235451609017012</v>
      </c>
      <c r="J21" s="31">
        <v>0.00936145834274542</v>
      </c>
      <c r="K21" s="34">
        <v>1.92178844273112</v>
      </c>
      <c r="L21" s="32">
        <v>2.81334322571332</v>
      </c>
      <c r="M21" s="32">
        <v>5.8991095941716</v>
      </c>
      <c r="N21" s="33">
        <f t="shared" si="4"/>
        <v>-0.00235677428667991</v>
      </c>
      <c r="O21" s="33">
        <f t="shared" si="5"/>
        <v>-0.0606904058284004</v>
      </c>
      <c r="P21" s="31">
        <v>0.00190201968550692</v>
      </c>
      <c r="Q21" s="34">
        <v>2.13811171192716</v>
      </c>
      <c r="R21" s="32">
        <v>2.78233554305958</v>
      </c>
      <c r="S21" s="32">
        <v>5.96433309208734</v>
      </c>
      <c r="T21" s="33">
        <f t="shared" si="6"/>
        <v>-0.00846445694041975</v>
      </c>
      <c r="U21" s="33">
        <f t="shared" si="7"/>
        <v>-0.0603669079126599</v>
      </c>
      <c r="V21" s="31">
        <v>0.0247137130036053</v>
      </c>
      <c r="W21" s="34">
        <v>0.970879485516241</v>
      </c>
      <c r="X21" s="32">
        <v>2.49264692017903</v>
      </c>
      <c r="Y21" s="32">
        <v>5.24713945632836</v>
      </c>
      <c r="Z21" s="33">
        <f t="shared" si="8"/>
        <v>-0.10155307982097</v>
      </c>
      <c r="AA21" s="33">
        <f t="shared" si="9"/>
        <v>-0.24746054367164</v>
      </c>
    </row>
    <row r="22" spans="1:27">
      <c r="A22" s="22">
        <f t="shared" si="0"/>
        <v>0.0390400038443708</v>
      </c>
      <c r="B22" s="22">
        <f t="shared" si="1"/>
        <v>5.64947435395191</v>
      </c>
      <c r="C22" s="17" t="s">
        <v>61</v>
      </c>
      <c r="D22" s="31">
        <v>0.00162023015853929</v>
      </c>
      <c r="E22" s="34">
        <v>0.42042073706133</v>
      </c>
      <c r="F22" s="32">
        <v>2.87254162450994</v>
      </c>
      <c r="G22" s="32">
        <v>6.18800699942993</v>
      </c>
      <c r="H22" s="33">
        <f t="shared" si="2"/>
        <v>-0.00155837549005966</v>
      </c>
      <c r="I22" s="33">
        <f t="shared" si="3"/>
        <v>-0.000593000570070501</v>
      </c>
      <c r="J22" s="31">
        <v>0.00935397771466522</v>
      </c>
      <c r="K22" s="34">
        <v>1.91876513316013</v>
      </c>
      <c r="L22" s="32">
        <v>2.81333953780551</v>
      </c>
      <c r="M22" s="32">
        <v>5.89919178497443</v>
      </c>
      <c r="N22" s="33">
        <f t="shared" si="4"/>
        <v>-0.00236046219449015</v>
      </c>
      <c r="O22" s="33">
        <f t="shared" si="5"/>
        <v>-0.06060821502557</v>
      </c>
      <c r="P22" s="31">
        <v>0.00191415243663622</v>
      </c>
      <c r="Q22" s="34">
        <v>2.12080440346723</v>
      </c>
      <c r="R22" s="32">
        <v>2.78266067006071</v>
      </c>
      <c r="S22" s="32">
        <v>5.96472471051315</v>
      </c>
      <c r="T22" s="33">
        <f t="shared" si="6"/>
        <v>-0.00813932993929001</v>
      </c>
      <c r="U22" s="33">
        <f t="shared" si="7"/>
        <v>-0.0599752894868502</v>
      </c>
      <c r="V22" s="31">
        <v>0.0261516435345301</v>
      </c>
      <c r="W22" s="34">
        <v>1.18948408026322</v>
      </c>
      <c r="X22" s="32">
        <v>2.53202695143055</v>
      </c>
      <c r="Y22" s="32">
        <v>5.25895245061635</v>
      </c>
      <c r="Z22" s="33">
        <f t="shared" si="8"/>
        <v>-0.0621730485694498</v>
      </c>
      <c r="AA22" s="33">
        <f t="shared" si="9"/>
        <v>-0.23564754938365</v>
      </c>
    </row>
    <row r="23" spans="3:27">
      <c r="C23" s="23" t="s">
        <v>62</v>
      </c>
      <c r="D23" s="32"/>
      <c r="E23" s="32"/>
      <c r="F23" s="32">
        <v>2.8741</v>
      </c>
      <c r="G23" s="32">
        <v>6.1886</v>
      </c>
      <c r="H23" s="33"/>
      <c r="I23" s="33"/>
      <c r="J23" s="32"/>
      <c r="K23" s="32"/>
      <c r="L23" s="32">
        <v>2.8157</v>
      </c>
      <c r="M23" s="32">
        <v>5.9598</v>
      </c>
      <c r="N23" s="33"/>
      <c r="O23" s="33"/>
      <c r="P23" s="32"/>
      <c r="Q23" s="32"/>
      <c r="R23" s="32">
        <v>2.7908</v>
      </c>
      <c r="S23" s="32">
        <v>6.0247</v>
      </c>
      <c r="T23" s="33"/>
      <c r="U23" s="33"/>
      <c r="V23" s="32"/>
      <c r="W23" s="32"/>
      <c r="X23" s="32">
        <v>2.5942</v>
      </c>
      <c r="Y23" s="32">
        <v>5.4946</v>
      </c>
      <c r="Z23" s="33"/>
      <c r="AA23" s="33"/>
    </row>
  </sheetData>
  <mergeCells count="4">
    <mergeCell ref="D1:G1"/>
    <mergeCell ref="J1:M1"/>
    <mergeCell ref="P1:S1"/>
    <mergeCell ref="V1:Y1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7"/>
  <sheetViews>
    <sheetView workbookViewId="0">
      <selection activeCell="F13" sqref="F13"/>
    </sheetView>
  </sheetViews>
  <sheetFormatPr defaultColWidth="8.88888888888889" defaultRowHeight="13.8"/>
  <cols>
    <col min="1" max="16" width="12.3333333333333" customWidth="1"/>
  </cols>
  <sheetData>
    <row r="1" spans="1:11">
      <c r="A1" s="17" t="s">
        <v>3</v>
      </c>
      <c r="B1" s="18" t="s">
        <v>63</v>
      </c>
      <c r="C1" s="18"/>
      <c r="D1" s="18" t="s">
        <v>64</v>
      </c>
      <c r="E1" s="18"/>
      <c r="F1" s="18" t="s">
        <v>65</v>
      </c>
      <c r="G1" s="18"/>
      <c r="H1" s="18" t="s">
        <v>66</v>
      </c>
      <c r="I1" s="18"/>
      <c r="J1" s="18" t="s">
        <v>67</v>
      </c>
      <c r="K1" s="18"/>
    </row>
    <row r="2" spans="1:11">
      <c r="A2" s="17" t="s">
        <v>68</v>
      </c>
      <c r="B2" s="19" t="s">
        <v>69</v>
      </c>
      <c r="C2" s="20" t="s">
        <v>70</v>
      </c>
      <c r="D2" s="19" t="s">
        <v>69</v>
      </c>
      <c r="E2" s="20" t="s">
        <v>70</v>
      </c>
      <c r="F2" s="19" t="s">
        <v>69</v>
      </c>
      <c r="G2" s="20" t="s">
        <v>70</v>
      </c>
      <c r="H2" s="19" t="s">
        <v>69</v>
      </c>
      <c r="I2" s="20" t="s">
        <v>70</v>
      </c>
      <c r="J2" s="19" t="s">
        <v>69</v>
      </c>
      <c r="K2" s="20" t="s">
        <v>70</v>
      </c>
    </row>
    <row r="3" spans="1:11">
      <c r="A3" s="17" t="s">
        <v>71</v>
      </c>
      <c r="B3" s="19">
        <v>-59430.811</v>
      </c>
      <c r="C3" s="20">
        <v>-103513.13683464</v>
      </c>
      <c r="D3" s="19">
        <v>21813.338</v>
      </c>
      <c r="E3" s="20">
        <v>-10597.1696656742</v>
      </c>
      <c r="F3" s="19">
        <v>-6936.647</v>
      </c>
      <c r="G3" s="20">
        <v>-56299.368651475</v>
      </c>
      <c r="H3" s="19">
        <v>-11201.536</v>
      </c>
      <c r="I3" s="20">
        <v>-72496.5780880406</v>
      </c>
      <c r="J3" s="19">
        <v>2769.523</v>
      </c>
      <c r="K3" s="20">
        <v>-22615.8304564215</v>
      </c>
    </row>
    <row r="4" spans="1:11">
      <c r="A4" s="17" t="s">
        <v>72</v>
      </c>
      <c r="B4" s="19">
        <v>211313.4</v>
      </c>
      <c r="C4" s="20">
        <v>74116.6800017328</v>
      </c>
      <c r="D4" s="19">
        <v>188214.2</v>
      </c>
      <c r="E4" s="20">
        <v>98985.4213151595</v>
      </c>
      <c r="F4" s="19">
        <v>164825.2</v>
      </c>
      <c r="G4" s="20">
        <v>68657.785479081</v>
      </c>
      <c r="H4" s="19">
        <v>157604.1</v>
      </c>
      <c r="I4" s="20">
        <v>101749.427035593</v>
      </c>
      <c r="J4" s="19">
        <v>173118.2</v>
      </c>
      <c r="K4" s="20">
        <v>80652.6290913224</v>
      </c>
    </row>
    <row r="5" spans="1:11">
      <c r="A5" s="17" t="s">
        <v>73</v>
      </c>
      <c r="B5" s="19">
        <v>104281.61</v>
      </c>
      <c r="C5" s="20">
        <v>423854.9</v>
      </c>
      <c r="D5" s="19">
        <v>42846.29</v>
      </c>
      <c r="E5" s="20">
        <v>182248.5</v>
      </c>
      <c r="F5" s="19">
        <v>76590.8</v>
      </c>
      <c r="G5" s="20">
        <v>358747.6</v>
      </c>
      <c r="H5" s="19">
        <v>82553.93</v>
      </c>
      <c r="I5" s="20">
        <v>367683.2</v>
      </c>
      <c r="J5" s="19">
        <v>61842.84</v>
      </c>
      <c r="K5" s="20">
        <v>215729.6</v>
      </c>
    </row>
    <row r="6" spans="1:11">
      <c r="A6" s="17" t="s">
        <v>74</v>
      </c>
      <c r="B6" s="19">
        <v>-50210.644</v>
      </c>
      <c r="C6" s="20">
        <v>-261917.07</v>
      </c>
      <c r="D6" s="19">
        <v>22154.409</v>
      </c>
      <c r="E6" s="20">
        <v>-25889.97</v>
      </c>
      <c r="F6" s="19">
        <v>-7489.547</v>
      </c>
      <c r="G6" s="20">
        <v>-167891.67</v>
      </c>
      <c r="H6" s="19">
        <v>-12296.701</v>
      </c>
      <c r="I6" s="20">
        <v>-195285.28</v>
      </c>
      <c r="J6" s="19">
        <v>2797.221</v>
      </c>
      <c r="K6" s="20">
        <v>-56328.09</v>
      </c>
    </row>
    <row r="7" spans="1:11">
      <c r="A7" s="17" t="s">
        <v>75</v>
      </c>
      <c r="B7" s="19">
        <v>0.8448588</v>
      </c>
      <c r="C7" s="20">
        <v>2.530279</v>
      </c>
      <c r="D7" s="19">
        <v>1.0156359</v>
      </c>
      <c r="E7" s="20">
        <v>2.443102</v>
      </c>
      <c r="F7" s="19">
        <v>1.0797071</v>
      </c>
      <c r="G7" s="20">
        <v>2.982123</v>
      </c>
      <c r="H7" s="19">
        <v>1.0977692</v>
      </c>
      <c r="I7" s="20">
        <v>2.693717</v>
      </c>
      <c r="J7" s="19">
        <v>1.0100009</v>
      </c>
      <c r="K7" s="20">
        <v>2.490649</v>
      </c>
    </row>
    <row r="12" spans="2:10">
      <c r="B12" s="17"/>
      <c r="C12" s="17"/>
      <c r="D12" s="17"/>
      <c r="E12" s="17"/>
      <c r="F12" s="17"/>
      <c r="G12" s="17"/>
      <c r="H12" s="17"/>
      <c r="I12" s="17"/>
      <c r="J12" s="17"/>
    </row>
    <row r="13" spans="3:9">
      <c r="C13" s="17"/>
      <c r="E13" s="17"/>
      <c r="G13" s="17"/>
      <c r="I13" s="17"/>
    </row>
    <row r="14" spans="3:9">
      <c r="C14" s="17"/>
      <c r="E14" s="17"/>
      <c r="G14" s="17"/>
      <c r="I14" s="17"/>
    </row>
    <row r="15" spans="3:9">
      <c r="C15" s="17"/>
      <c r="E15" s="17"/>
      <c r="G15" s="17"/>
      <c r="I15" s="17"/>
    </row>
    <row r="16" spans="3:9">
      <c r="C16" s="17"/>
      <c r="E16" s="17"/>
      <c r="G16" s="17"/>
      <c r="I16" s="17"/>
    </row>
    <row r="17" spans="3:9">
      <c r="C17" s="17"/>
      <c r="E17" s="17"/>
      <c r="G17" s="17"/>
      <c r="I17" s="17"/>
    </row>
  </sheetData>
  <mergeCells count="5">
    <mergeCell ref="B1:C1"/>
    <mergeCell ref="D1:E1"/>
    <mergeCell ref="F1:G1"/>
    <mergeCell ref="H1:I1"/>
    <mergeCell ref="J1:K1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49"/>
  <sheetViews>
    <sheetView workbookViewId="0">
      <selection activeCell="A24" sqref="A24:V24"/>
    </sheetView>
  </sheetViews>
  <sheetFormatPr defaultColWidth="8.88888888888889" defaultRowHeight="13.8"/>
  <cols>
    <col min="2" max="25" width="5.88888888888889" customWidth="1"/>
  </cols>
  <sheetData>
    <row r="1" ht="16.05" customHeight="1" spans="1:25">
      <c r="A1" s="1" t="s">
        <v>76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customHeight="1" spans="1:25">
      <c r="A2" s="2"/>
      <c r="B2" s="3" t="s">
        <v>77</v>
      </c>
      <c r="C2" s="3"/>
      <c r="D2" s="3"/>
      <c r="E2" s="3" t="s">
        <v>77</v>
      </c>
      <c r="F2" s="3"/>
      <c r="G2" s="3"/>
      <c r="H2" s="3" t="s">
        <v>78</v>
      </c>
      <c r="I2" s="3"/>
      <c r="J2" s="3"/>
      <c r="K2" s="3" t="s">
        <v>78</v>
      </c>
      <c r="L2" s="3"/>
      <c r="M2" s="3"/>
      <c r="N2" s="3" t="s">
        <v>79</v>
      </c>
      <c r="O2" s="3"/>
      <c r="P2" s="3"/>
      <c r="Q2" s="3" t="s">
        <v>79</v>
      </c>
      <c r="R2" s="3"/>
      <c r="S2" s="3"/>
      <c r="T2" s="3" t="s">
        <v>80</v>
      </c>
      <c r="U2" s="3"/>
      <c r="V2" s="3"/>
      <c r="W2" s="3" t="s">
        <v>80</v>
      </c>
      <c r="X2" s="3"/>
      <c r="Y2" s="3"/>
    </row>
    <row r="3" ht="14.55" spans="1:25">
      <c r="A3" s="4" t="s">
        <v>81</v>
      </c>
      <c r="B3" s="5" t="s">
        <v>5</v>
      </c>
      <c r="C3" s="5" t="s">
        <v>82</v>
      </c>
      <c r="D3" s="4" t="s">
        <v>7</v>
      </c>
      <c r="E3" s="5" t="s">
        <v>5</v>
      </c>
      <c r="F3" s="5" t="s">
        <v>82</v>
      </c>
      <c r="G3" s="4" t="s">
        <v>7</v>
      </c>
      <c r="H3" s="5" t="s">
        <v>5</v>
      </c>
      <c r="I3" s="5" t="s">
        <v>82</v>
      </c>
      <c r="J3" s="4" t="s">
        <v>7</v>
      </c>
      <c r="K3" s="5" t="s">
        <v>5</v>
      </c>
      <c r="L3" s="5" t="s">
        <v>82</v>
      </c>
      <c r="M3" s="4" t="s">
        <v>7</v>
      </c>
      <c r="N3" s="5" t="s">
        <v>5</v>
      </c>
      <c r="O3" s="5" t="s">
        <v>82</v>
      </c>
      <c r="P3" s="4" t="s">
        <v>7</v>
      </c>
      <c r="Q3" s="5" t="s">
        <v>5</v>
      </c>
      <c r="R3" s="5" t="s">
        <v>82</v>
      </c>
      <c r="S3" s="4" t="s">
        <v>7</v>
      </c>
      <c r="T3" s="5" t="s">
        <v>5</v>
      </c>
      <c r="U3" s="5" t="s">
        <v>82</v>
      </c>
      <c r="V3" s="4" t="s">
        <v>7</v>
      </c>
      <c r="W3" s="5" t="s">
        <v>5</v>
      </c>
      <c r="X3" s="5" t="s">
        <v>82</v>
      </c>
      <c r="Y3" s="4" t="s">
        <v>7</v>
      </c>
    </row>
    <row r="4" spans="1:25">
      <c r="A4" s="2" t="s">
        <v>83</v>
      </c>
      <c r="B4" s="6">
        <v>-94.72</v>
      </c>
      <c r="C4" s="7">
        <v>1</v>
      </c>
      <c r="D4" s="6">
        <v>191.45</v>
      </c>
      <c r="E4" s="6">
        <v>-164.06</v>
      </c>
      <c r="F4" s="7">
        <v>1</v>
      </c>
      <c r="G4" s="6">
        <v>330.13</v>
      </c>
      <c r="H4" s="6">
        <v>-138.29</v>
      </c>
      <c r="I4" s="7">
        <v>1</v>
      </c>
      <c r="J4" s="6">
        <v>278.57</v>
      </c>
      <c r="K4" s="6">
        <v>-211.07</v>
      </c>
      <c r="L4" s="7">
        <v>1</v>
      </c>
      <c r="M4" s="6">
        <v>424.15</v>
      </c>
      <c r="N4" s="6">
        <v>-83.91</v>
      </c>
      <c r="O4" s="7">
        <v>1</v>
      </c>
      <c r="P4" s="6">
        <v>169.81</v>
      </c>
      <c r="Q4" s="6">
        <v>-158.44</v>
      </c>
      <c r="R4" s="7">
        <v>1</v>
      </c>
      <c r="S4" s="6">
        <v>318.88</v>
      </c>
      <c r="T4" s="6">
        <v>-218.51</v>
      </c>
      <c r="U4" s="7">
        <v>1</v>
      </c>
      <c r="V4" s="6">
        <v>439.01</v>
      </c>
      <c r="W4" s="6">
        <v>-240.45</v>
      </c>
      <c r="X4" s="7">
        <v>1</v>
      </c>
      <c r="Y4" s="6">
        <v>482.9</v>
      </c>
    </row>
    <row r="5" spans="1:25">
      <c r="A5" s="2" t="s">
        <v>84</v>
      </c>
      <c r="B5" s="6">
        <v>-88.95</v>
      </c>
      <c r="C5" s="7">
        <v>2</v>
      </c>
      <c r="D5" s="6">
        <v>181.91</v>
      </c>
      <c r="E5" s="6">
        <v>-137.4</v>
      </c>
      <c r="F5" s="7">
        <v>2</v>
      </c>
      <c r="G5" s="6">
        <v>278.8</v>
      </c>
      <c r="H5" s="6">
        <v>-111.4</v>
      </c>
      <c r="I5" s="7">
        <v>2</v>
      </c>
      <c r="J5" s="6">
        <v>226.81</v>
      </c>
      <c r="K5" s="6">
        <v>-153.42</v>
      </c>
      <c r="L5" s="7">
        <v>2</v>
      </c>
      <c r="M5" s="6">
        <v>310.84</v>
      </c>
      <c r="N5" s="6">
        <v>-83.93</v>
      </c>
      <c r="O5" s="7">
        <v>2</v>
      </c>
      <c r="P5" s="6">
        <v>171.87</v>
      </c>
      <c r="Q5" s="6">
        <v>-149.21</v>
      </c>
      <c r="R5" s="7">
        <v>2</v>
      </c>
      <c r="S5" s="6">
        <v>302.42</v>
      </c>
      <c r="T5" s="6">
        <v>-213.36</v>
      </c>
      <c r="U5" s="7">
        <v>2</v>
      </c>
      <c r="V5" s="6">
        <v>430.72</v>
      </c>
      <c r="W5" s="6">
        <v>-210.97</v>
      </c>
      <c r="X5" s="7">
        <v>2</v>
      </c>
      <c r="Y5" s="6">
        <v>425.95</v>
      </c>
    </row>
    <row r="6" spans="1:25">
      <c r="A6" s="2" t="s">
        <v>85</v>
      </c>
      <c r="B6" s="6">
        <v>-89.93</v>
      </c>
      <c r="C6" s="7">
        <v>2</v>
      </c>
      <c r="D6" s="6">
        <v>183.86</v>
      </c>
      <c r="E6" s="6">
        <v>-141.01</v>
      </c>
      <c r="F6" s="7">
        <v>2</v>
      </c>
      <c r="G6" s="6">
        <v>286.03</v>
      </c>
      <c r="H6" s="6">
        <v>-116.48</v>
      </c>
      <c r="I6" s="7">
        <v>2</v>
      </c>
      <c r="J6" s="6">
        <v>236.96</v>
      </c>
      <c r="K6" s="6">
        <v>-162.64</v>
      </c>
      <c r="L6" s="7">
        <v>2</v>
      </c>
      <c r="M6" s="6">
        <v>329.28</v>
      </c>
      <c r="N6" s="6">
        <v>-83.86</v>
      </c>
      <c r="O6" s="7">
        <v>2</v>
      </c>
      <c r="P6" s="6">
        <v>171.72</v>
      </c>
      <c r="Q6" s="6">
        <v>-152.79</v>
      </c>
      <c r="R6" s="7">
        <v>2</v>
      </c>
      <c r="S6" s="6">
        <v>309.58</v>
      </c>
      <c r="T6" s="6">
        <v>-218.68</v>
      </c>
      <c r="U6" s="7">
        <v>2</v>
      </c>
      <c r="V6" s="6">
        <v>441.35</v>
      </c>
      <c r="W6" s="6">
        <v>-227.05</v>
      </c>
      <c r="X6" s="7">
        <v>2</v>
      </c>
      <c r="Y6" s="6">
        <v>458.11</v>
      </c>
    </row>
    <row r="7" spans="1:25">
      <c r="A7" s="2" t="s">
        <v>86</v>
      </c>
      <c r="B7" s="6">
        <v>-84.58</v>
      </c>
      <c r="C7" s="7">
        <v>2</v>
      </c>
      <c r="D7" s="6">
        <v>173.15</v>
      </c>
      <c r="E7" s="6">
        <v>-127.35</v>
      </c>
      <c r="F7" s="7">
        <v>2</v>
      </c>
      <c r="G7" s="6">
        <v>258.69</v>
      </c>
      <c r="H7" s="6">
        <v>-99.49</v>
      </c>
      <c r="I7" s="7">
        <v>2</v>
      </c>
      <c r="J7" s="6">
        <v>202.99</v>
      </c>
      <c r="K7" s="6">
        <v>-136.73</v>
      </c>
      <c r="L7" s="7">
        <v>2</v>
      </c>
      <c r="M7" s="6">
        <v>277.45</v>
      </c>
      <c r="N7" s="8">
        <v>-79.05</v>
      </c>
      <c r="O7" s="9">
        <v>2</v>
      </c>
      <c r="P7" s="8">
        <v>162.1</v>
      </c>
      <c r="Q7" s="6">
        <v>-133.34</v>
      </c>
      <c r="R7" s="7">
        <v>2</v>
      </c>
      <c r="S7" s="6">
        <v>270.69</v>
      </c>
      <c r="T7" s="6">
        <v>-164.52</v>
      </c>
      <c r="U7" s="7">
        <v>2</v>
      </c>
      <c r="V7" s="6">
        <v>333.05</v>
      </c>
      <c r="W7" s="6">
        <v>-162.35</v>
      </c>
      <c r="X7" s="7">
        <v>2</v>
      </c>
      <c r="Y7" s="6">
        <v>328.71</v>
      </c>
    </row>
    <row r="8" spans="1:25">
      <c r="A8" s="2" t="s">
        <v>87</v>
      </c>
      <c r="B8" s="6">
        <v>-82.84</v>
      </c>
      <c r="C8" s="7">
        <v>2</v>
      </c>
      <c r="D8" s="6">
        <v>169.68</v>
      </c>
      <c r="E8" s="6">
        <v>-119.47</v>
      </c>
      <c r="F8" s="7">
        <v>2</v>
      </c>
      <c r="G8" s="6">
        <v>242.94</v>
      </c>
      <c r="H8" s="6">
        <v>-92.91</v>
      </c>
      <c r="I8" s="7">
        <v>2</v>
      </c>
      <c r="J8" s="6">
        <v>189.83</v>
      </c>
      <c r="K8" s="6">
        <v>-118.29</v>
      </c>
      <c r="L8" s="7">
        <v>2</v>
      </c>
      <c r="M8" s="6">
        <v>240.59</v>
      </c>
      <c r="N8" s="6">
        <v>-83.19</v>
      </c>
      <c r="O8" s="7">
        <v>2</v>
      </c>
      <c r="P8" s="6">
        <v>170.37</v>
      </c>
      <c r="Q8" s="6">
        <v>-134.08</v>
      </c>
      <c r="R8" s="7">
        <v>2</v>
      </c>
      <c r="S8" s="6">
        <v>272.15</v>
      </c>
      <c r="T8" s="6">
        <v>-188.02</v>
      </c>
      <c r="U8" s="7">
        <v>2</v>
      </c>
      <c r="V8" s="6">
        <v>380.04</v>
      </c>
      <c r="W8" s="6">
        <v>-165.65</v>
      </c>
      <c r="X8" s="7">
        <v>2</v>
      </c>
      <c r="Y8" s="6">
        <v>335.31</v>
      </c>
    </row>
    <row r="9" spans="1:25">
      <c r="A9" s="2" t="s">
        <v>88</v>
      </c>
      <c r="B9" s="6">
        <v>-86.38</v>
      </c>
      <c r="C9" s="7">
        <v>2</v>
      </c>
      <c r="D9" s="6">
        <v>176.77</v>
      </c>
      <c r="E9" s="6">
        <v>-131.54</v>
      </c>
      <c r="F9" s="7">
        <v>2</v>
      </c>
      <c r="G9" s="6">
        <v>267.09</v>
      </c>
      <c r="H9" s="6">
        <v>-102.45</v>
      </c>
      <c r="I9" s="7">
        <v>2</v>
      </c>
      <c r="J9" s="6">
        <v>208.9</v>
      </c>
      <c r="K9" s="6">
        <v>-139.99</v>
      </c>
      <c r="L9" s="7">
        <v>2</v>
      </c>
      <c r="M9" s="6">
        <v>283.98</v>
      </c>
      <c r="N9" s="6">
        <v>-80.31</v>
      </c>
      <c r="O9" s="7">
        <v>2</v>
      </c>
      <c r="P9" s="6">
        <v>164.61</v>
      </c>
      <c r="Q9" s="6">
        <v>-135.13</v>
      </c>
      <c r="R9" s="7">
        <v>2</v>
      </c>
      <c r="S9" s="6">
        <v>274.26</v>
      </c>
      <c r="T9" s="6">
        <v>-161.21</v>
      </c>
      <c r="U9" s="7">
        <v>2</v>
      </c>
      <c r="V9" s="6">
        <v>326.42</v>
      </c>
      <c r="W9" s="6">
        <v>-153.19</v>
      </c>
      <c r="X9" s="7">
        <v>2</v>
      </c>
      <c r="Y9" s="6">
        <v>310.38</v>
      </c>
    </row>
    <row r="10" spans="1:25">
      <c r="A10" s="2" t="s">
        <v>89</v>
      </c>
      <c r="B10" s="6">
        <v>-83.54</v>
      </c>
      <c r="C10" s="7">
        <v>3</v>
      </c>
      <c r="D10" s="6">
        <v>173.07</v>
      </c>
      <c r="E10" s="6">
        <v>-115</v>
      </c>
      <c r="F10" s="7">
        <v>3</v>
      </c>
      <c r="G10" s="6">
        <v>236</v>
      </c>
      <c r="H10" s="6">
        <v>-90.35</v>
      </c>
      <c r="I10" s="7">
        <v>3</v>
      </c>
      <c r="J10" s="6">
        <v>186.7</v>
      </c>
      <c r="K10" s="6">
        <v>-105.55</v>
      </c>
      <c r="L10" s="7">
        <v>3</v>
      </c>
      <c r="M10" s="6">
        <v>217.1</v>
      </c>
      <c r="N10" s="6">
        <v>-79.06</v>
      </c>
      <c r="O10" s="7">
        <v>3</v>
      </c>
      <c r="P10" s="6">
        <v>164.12</v>
      </c>
      <c r="Q10" s="6">
        <v>-130.97</v>
      </c>
      <c r="R10" s="7">
        <v>3</v>
      </c>
      <c r="S10" s="6">
        <v>267.94</v>
      </c>
      <c r="T10" s="6">
        <v>-136.53</v>
      </c>
      <c r="U10" s="7">
        <v>3</v>
      </c>
      <c r="V10" s="6">
        <v>279.06</v>
      </c>
      <c r="W10" s="6">
        <v>-135.49</v>
      </c>
      <c r="X10" s="7">
        <v>3</v>
      </c>
      <c r="Y10" s="6">
        <v>276.99</v>
      </c>
    </row>
    <row r="11" spans="1:25">
      <c r="A11" s="2" t="s">
        <v>90</v>
      </c>
      <c r="B11" s="6">
        <v>-81.11</v>
      </c>
      <c r="C11" s="7">
        <v>4</v>
      </c>
      <c r="D11" s="6">
        <v>170.23</v>
      </c>
      <c r="E11" s="6">
        <v>-115</v>
      </c>
      <c r="F11" s="7">
        <v>4</v>
      </c>
      <c r="G11" s="6">
        <v>237.99</v>
      </c>
      <c r="H11" s="6">
        <v>-77.78</v>
      </c>
      <c r="I11" s="7">
        <v>4</v>
      </c>
      <c r="J11" s="6">
        <v>163.56</v>
      </c>
      <c r="K11" s="6">
        <v>-94.91</v>
      </c>
      <c r="L11" s="7">
        <v>4</v>
      </c>
      <c r="M11" s="6">
        <v>197.83</v>
      </c>
      <c r="N11" s="6">
        <v>-79.11</v>
      </c>
      <c r="O11" s="7">
        <v>4</v>
      </c>
      <c r="P11" s="6">
        <v>166.23</v>
      </c>
      <c r="Q11" s="6">
        <v>-129.46</v>
      </c>
      <c r="R11" s="7">
        <v>4</v>
      </c>
      <c r="S11" s="6">
        <v>266.92</v>
      </c>
      <c r="T11" s="6" t="s">
        <v>10</v>
      </c>
      <c r="U11" s="16" t="s">
        <v>10</v>
      </c>
      <c r="V11" s="6" t="s">
        <v>10</v>
      </c>
      <c r="W11" s="6" t="s">
        <v>10</v>
      </c>
      <c r="X11" s="16" t="s">
        <v>10</v>
      </c>
      <c r="Y11" s="6" t="s">
        <v>10</v>
      </c>
    </row>
    <row r="12" spans="1:25">
      <c r="A12" s="2" t="s">
        <v>18</v>
      </c>
      <c r="B12" s="6">
        <v>-83.13</v>
      </c>
      <c r="C12" s="7">
        <v>2</v>
      </c>
      <c r="D12" s="6">
        <v>170.26</v>
      </c>
      <c r="E12" s="6">
        <v>-123.39</v>
      </c>
      <c r="F12" s="7">
        <v>2</v>
      </c>
      <c r="G12" s="6">
        <v>250.77</v>
      </c>
      <c r="H12" s="6">
        <v>-99.44</v>
      </c>
      <c r="I12" s="7">
        <v>2</v>
      </c>
      <c r="J12" s="6">
        <v>202.89</v>
      </c>
      <c r="K12" s="6">
        <v>-124.7</v>
      </c>
      <c r="L12" s="7">
        <v>2</v>
      </c>
      <c r="M12" s="6">
        <v>253.4</v>
      </c>
      <c r="N12" s="6">
        <v>-81.58</v>
      </c>
      <c r="O12" s="7">
        <v>2</v>
      </c>
      <c r="P12" s="6">
        <v>167.16</v>
      </c>
      <c r="Q12" s="6">
        <v>-134.28</v>
      </c>
      <c r="R12" s="7">
        <v>2</v>
      </c>
      <c r="S12" s="6">
        <v>272.56</v>
      </c>
      <c r="T12" s="6">
        <v>-226.85</v>
      </c>
      <c r="U12" s="7">
        <v>2</v>
      </c>
      <c r="V12" s="6">
        <v>457.69</v>
      </c>
      <c r="W12" s="6">
        <v>-198.82</v>
      </c>
      <c r="X12" s="7">
        <v>2</v>
      </c>
      <c r="Y12" s="6">
        <v>401.64</v>
      </c>
    </row>
    <row r="13" spans="1:25">
      <c r="A13" s="2" t="s">
        <v>19</v>
      </c>
      <c r="B13" s="8">
        <v>-82.08</v>
      </c>
      <c r="C13" s="9">
        <v>2</v>
      </c>
      <c r="D13" s="8">
        <v>168.15</v>
      </c>
      <c r="E13" s="6">
        <v>-137.02</v>
      </c>
      <c r="F13" s="7">
        <v>2</v>
      </c>
      <c r="G13" s="6">
        <v>278.05</v>
      </c>
      <c r="H13" s="6">
        <v>-112.58</v>
      </c>
      <c r="I13" s="7">
        <v>2</v>
      </c>
      <c r="J13" s="6">
        <v>229.16</v>
      </c>
      <c r="K13" s="6">
        <v>-153.09</v>
      </c>
      <c r="L13" s="7">
        <v>2</v>
      </c>
      <c r="M13" s="6">
        <v>310.18</v>
      </c>
      <c r="N13" s="6">
        <v>-82.46</v>
      </c>
      <c r="O13" s="7">
        <v>2</v>
      </c>
      <c r="P13" s="6">
        <v>168.92</v>
      </c>
      <c r="Q13" s="6">
        <v>-131.96</v>
      </c>
      <c r="R13" s="7">
        <v>2</v>
      </c>
      <c r="S13" s="6">
        <v>267.93</v>
      </c>
      <c r="T13" s="6">
        <v>-215.57</v>
      </c>
      <c r="U13" s="7">
        <v>2</v>
      </c>
      <c r="V13" s="6">
        <v>435.15</v>
      </c>
      <c r="W13" s="6">
        <v>-184.96</v>
      </c>
      <c r="X13" s="7">
        <v>2</v>
      </c>
      <c r="Y13" s="6">
        <v>373.93</v>
      </c>
    </row>
    <row r="14" spans="1:25">
      <c r="A14" s="2" t="s">
        <v>20</v>
      </c>
      <c r="B14" s="6">
        <v>-81.25</v>
      </c>
      <c r="C14" s="7">
        <v>3</v>
      </c>
      <c r="D14" s="6">
        <v>168.5</v>
      </c>
      <c r="E14" s="8">
        <v>-113.28</v>
      </c>
      <c r="F14" s="9">
        <v>3</v>
      </c>
      <c r="G14" s="8">
        <v>232.56</v>
      </c>
      <c r="H14" s="6">
        <v>-86</v>
      </c>
      <c r="I14" s="7">
        <v>3</v>
      </c>
      <c r="J14" s="6">
        <v>177.99</v>
      </c>
      <c r="K14" s="6">
        <v>-97.94</v>
      </c>
      <c r="L14" s="7">
        <v>3</v>
      </c>
      <c r="M14" s="6">
        <v>201.87</v>
      </c>
      <c r="N14" s="6">
        <v>-79</v>
      </c>
      <c r="O14" s="7">
        <v>3</v>
      </c>
      <c r="P14" s="6">
        <v>164.01</v>
      </c>
      <c r="Q14" s="8">
        <v>-127.81</v>
      </c>
      <c r="R14" s="9">
        <v>3</v>
      </c>
      <c r="S14" s="8">
        <v>261.62</v>
      </c>
      <c r="T14" s="6">
        <v>-143.17</v>
      </c>
      <c r="U14" s="7">
        <v>3</v>
      </c>
      <c r="V14" s="6">
        <v>292.34</v>
      </c>
      <c r="W14" s="6">
        <v>-126.14</v>
      </c>
      <c r="X14" s="7">
        <v>3</v>
      </c>
      <c r="Y14" s="6">
        <v>258.28</v>
      </c>
    </row>
    <row r="15" spans="1:25">
      <c r="A15" s="2" t="s">
        <v>23</v>
      </c>
      <c r="B15" s="6">
        <v>-81.29</v>
      </c>
      <c r="C15" s="7">
        <v>3</v>
      </c>
      <c r="D15" s="6">
        <v>168.57</v>
      </c>
      <c r="E15" s="6">
        <v>-113.91</v>
      </c>
      <c r="F15" s="7">
        <v>3</v>
      </c>
      <c r="G15" s="6">
        <v>233.83</v>
      </c>
      <c r="H15" s="6">
        <v>-86.51</v>
      </c>
      <c r="I15" s="7">
        <v>3</v>
      </c>
      <c r="J15" s="6">
        <v>179.02</v>
      </c>
      <c r="K15" s="6">
        <v>-99.93</v>
      </c>
      <c r="L15" s="7">
        <v>3</v>
      </c>
      <c r="M15" s="6">
        <v>205.85</v>
      </c>
      <c r="N15" s="6">
        <v>-79.04</v>
      </c>
      <c r="O15" s="7">
        <v>3</v>
      </c>
      <c r="P15" s="6">
        <v>164.07</v>
      </c>
      <c r="Q15" s="6">
        <v>-127.87</v>
      </c>
      <c r="R15" s="7">
        <v>3</v>
      </c>
      <c r="S15" s="6">
        <v>261.73</v>
      </c>
      <c r="T15" s="6">
        <v>-143.68</v>
      </c>
      <c r="U15" s="7">
        <v>3</v>
      </c>
      <c r="V15" s="6">
        <v>293.36</v>
      </c>
      <c r="W15" s="6">
        <v>-129.7</v>
      </c>
      <c r="X15" s="7">
        <v>3</v>
      </c>
      <c r="Y15" s="6">
        <v>265.4</v>
      </c>
    </row>
    <row r="16" spans="1:25">
      <c r="A16" s="2" t="s">
        <v>26</v>
      </c>
      <c r="B16" s="6">
        <v>-82.02</v>
      </c>
      <c r="C16" s="7">
        <v>3</v>
      </c>
      <c r="D16" s="6">
        <v>170.03</v>
      </c>
      <c r="E16" s="6">
        <v>-119.59</v>
      </c>
      <c r="F16" s="7">
        <v>3</v>
      </c>
      <c r="G16" s="6">
        <v>245.18</v>
      </c>
      <c r="H16" s="6">
        <v>-95.23</v>
      </c>
      <c r="I16" s="7">
        <v>3</v>
      </c>
      <c r="J16" s="6">
        <v>196.45</v>
      </c>
      <c r="K16" s="6">
        <v>-116.38</v>
      </c>
      <c r="L16" s="7">
        <v>3</v>
      </c>
      <c r="M16" s="6">
        <v>238.75</v>
      </c>
      <c r="N16" s="6">
        <v>-82.16</v>
      </c>
      <c r="O16" s="7">
        <v>3</v>
      </c>
      <c r="P16" s="6">
        <v>170.32</v>
      </c>
      <c r="Q16" s="6">
        <v>-131.82</v>
      </c>
      <c r="R16" s="7">
        <v>3</v>
      </c>
      <c r="S16" s="6">
        <v>269.63</v>
      </c>
      <c r="T16" s="6">
        <v>-214.04</v>
      </c>
      <c r="U16" s="7">
        <v>3</v>
      </c>
      <c r="V16" s="6">
        <v>434.09</v>
      </c>
      <c r="W16" s="6">
        <v>-184.92</v>
      </c>
      <c r="X16" s="7">
        <v>3</v>
      </c>
      <c r="Y16" s="6">
        <v>375.85</v>
      </c>
    </row>
    <row r="17" spans="1:25">
      <c r="A17" s="2" t="s">
        <v>27</v>
      </c>
      <c r="B17" s="6">
        <v>-81.09</v>
      </c>
      <c r="C17" s="7">
        <v>4</v>
      </c>
      <c r="D17" s="6">
        <v>170.19</v>
      </c>
      <c r="E17" s="6">
        <v>-117.65</v>
      </c>
      <c r="F17" s="7">
        <v>4</v>
      </c>
      <c r="G17" s="6">
        <v>245.26</v>
      </c>
      <c r="H17" s="6">
        <v>-90.75</v>
      </c>
      <c r="I17" s="7">
        <v>4</v>
      </c>
      <c r="J17" s="6">
        <v>189.5</v>
      </c>
      <c r="K17" s="6">
        <v>-102.76</v>
      </c>
      <c r="L17" s="7">
        <v>4</v>
      </c>
      <c r="M17" s="6">
        <v>213.52</v>
      </c>
      <c r="N17" s="6">
        <v>-81.72</v>
      </c>
      <c r="O17" s="7">
        <v>4</v>
      </c>
      <c r="P17" s="6">
        <v>171.45</v>
      </c>
      <c r="Q17" s="6">
        <v>-130.31</v>
      </c>
      <c r="R17" s="7">
        <v>4</v>
      </c>
      <c r="S17" s="6">
        <v>268.61</v>
      </c>
      <c r="T17" s="6">
        <v>-118.28</v>
      </c>
      <c r="U17" s="7">
        <v>4</v>
      </c>
      <c r="V17" s="6">
        <v>244.56</v>
      </c>
      <c r="W17" s="8">
        <v>-104.66</v>
      </c>
      <c r="X17" s="9">
        <v>4</v>
      </c>
      <c r="Y17" s="8">
        <v>217.31</v>
      </c>
    </row>
    <row r="18" spans="1:25">
      <c r="A18" s="2" t="s">
        <v>28</v>
      </c>
      <c r="B18" s="6">
        <v>-81.1</v>
      </c>
      <c r="C18" s="7">
        <v>4</v>
      </c>
      <c r="D18" s="6">
        <v>170.21</v>
      </c>
      <c r="E18" s="6">
        <v>-116.02</v>
      </c>
      <c r="F18" s="7">
        <v>3</v>
      </c>
      <c r="G18" s="6">
        <v>238.03</v>
      </c>
      <c r="H18" s="6">
        <v>-75.91</v>
      </c>
      <c r="I18" s="7">
        <v>6</v>
      </c>
      <c r="J18" s="6">
        <v>163.82</v>
      </c>
      <c r="K18" s="6">
        <v>-91.19</v>
      </c>
      <c r="L18" s="7">
        <v>7</v>
      </c>
      <c r="M18" s="6">
        <v>196.39</v>
      </c>
      <c r="N18" s="6">
        <v>-79.53</v>
      </c>
      <c r="O18" s="7">
        <v>3</v>
      </c>
      <c r="P18" s="6">
        <v>165.07</v>
      </c>
      <c r="Q18" s="6">
        <v>-127.74</v>
      </c>
      <c r="R18" s="7">
        <v>5</v>
      </c>
      <c r="S18" s="6">
        <v>265.49</v>
      </c>
      <c r="T18" s="8">
        <v>-115.9</v>
      </c>
      <c r="U18" s="9">
        <v>4</v>
      </c>
      <c r="V18" s="8">
        <v>239.8</v>
      </c>
      <c r="W18" s="6">
        <v>-108.34</v>
      </c>
      <c r="X18" s="7">
        <v>4</v>
      </c>
      <c r="Y18" s="6">
        <v>224.68</v>
      </c>
    </row>
    <row r="19" spans="1:25">
      <c r="A19" s="2" t="s">
        <v>29</v>
      </c>
      <c r="B19" s="6">
        <v>-82.47</v>
      </c>
      <c r="C19" s="7">
        <v>3</v>
      </c>
      <c r="D19" s="6">
        <v>170.95</v>
      </c>
      <c r="E19" s="6">
        <v>-115.89</v>
      </c>
      <c r="F19" s="7">
        <v>4</v>
      </c>
      <c r="G19" s="6">
        <v>239.78</v>
      </c>
      <c r="H19" s="8">
        <v>-72.73</v>
      </c>
      <c r="I19" s="9">
        <v>7</v>
      </c>
      <c r="J19" s="8">
        <v>159.47</v>
      </c>
      <c r="K19" s="6">
        <v>-88.57</v>
      </c>
      <c r="L19" s="7">
        <v>6</v>
      </c>
      <c r="M19" s="6">
        <v>189.13</v>
      </c>
      <c r="N19" s="6">
        <v>-79.38</v>
      </c>
      <c r="O19" s="7">
        <v>4</v>
      </c>
      <c r="P19" s="6">
        <v>166.77</v>
      </c>
      <c r="Q19" s="6">
        <v>-127.26</v>
      </c>
      <c r="R19" s="7">
        <v>6</v>
      </c>
      <c r="S19" s="6">
        <v>266.53</v>
      </c>
      <c r="T19" s="6">
        <v>-124.81</v>
      </c>
      <c r="U19" s="7">
        <v>3</v>
      </c>
      <c r="V19" s="6">
        <v>255.61</v>
      </c>
      <c r="W19" s="6">
        <v>-115.3</v>
      </c>
      <c r="X19" s="7">
        <v>3</v>
      </c>
      <c r="Y19" s="6">
        <v>236.6</v>
      </c>
    </row>
    <row r="20" spans="1:25">
      <c r="A20" s="2" t="s">
        <v>30</v>
      </c>
      <c r="B20" s="6">
        <v>-81.08</v>
      </c>
      <c r="C20" s="7">
        <v>4</v>
      </c>
      <c r="D20" s="6">
        <v>170.17</v>
      </c>
      <c r="E20" s="6">
        <v>-115.96</v>
      </c>
      <c r="F20" s="7">
        <v>3</v>
      </c>
      <c r="G20" s="6">
        <v>237.92</v>
      </c>
      <c r="H20" s="6">
        <v>-75.67</v>
      </c>
      <c r="I20" s="7">
        <v>6</v>
      </c>
      <c r="J20" s="6">
        <v>163.33</v>
      </c>
      <c r="K20" s="6">
        <v>-91.46</v>
      </c>
      <c r="L20" s="7">
        <v>7</v>
      </c>
      <c r="M20" s="6">
        <v>196.92</v>
      </c>
      <c r="N20" s="6">
        <v>-79.61</v>
      </c>
      <c r="O20" s="7">
        <v>3</v>
      </c>
      <c r="P20" s="6">
        <v>165.22</v>
      </c>
      <c r="Q20" s="6">
        <v>-127.61</v>
      </c>
      <c r="R20" s="7">
        <v>5</v>
      </c>
      <c r="S20" s="6">
        <v>265.21</v>
      </c>
      <c r="T20" s="6">
        <v>-117.5</v>
      </c>
      <c r="U20" s="7">
        <v>3</v>
      </c>
      <c r="V20" s="6">
        <v>241</v>
      </c>
      <c r="W20" s="6">
        <v>-108.89</v>
      </c>
      <c r="X20" s="7">
        <v>3</v>
      </c>
      <c r="Y20" s="6">
        <v>223.78</v>
      </c>
    </row>
    <row r="21" spans="1:25">
      <c r="A21" s="2" t="s">
        <v>31</v>
      </c>
      <c r="B21" s="6">
        <v>-82.41</v>
      </c>
      <c r="C21" s="7">
        <v>3</v>
      </c>
      <c r="D21" s="6">
        <v>170.83</v>
      </c>
      <c r="E21" s="6">
        <v>-115.87</v>
      </c>
      <c r="F21" s="7">
        <v>4</v>
      </c>
      <c r="G21" s="6">
        <v>239.75</v>
      </c>
      <c r="H21" s="6">
        <v>-73.05</v>
      </c>
      <c r="I21" s="7">
        <v>7</v>
      </c>
      <c r="J21" s="6">
        <v>160.11</v>
      </c>
      <c r="K21" s="8">
        <v>-88.56</v>
      </c>
      <c r="L21" s="9">
        <v>6</v>
      </c>
      <c r="M21" s="8">
        <v>189.11</v>
      </c>
      <c r="N21" s="6">
        <v>-80.31</v>
      </c>
      <c r="O21" s="7">
        <v>2</v>
      </c>
      <c r="P21" s="6">
        <v>164.61</v>
      </c>
      <c r="Q21" s="6">
        <v>-129.89</v>
      </c>
      <c r="R21" s="7">
        <v>3</v>
      </c>
      <c r="S21" s="6">
        <v>265.78</v>
      </c>
      <c r="T21" s="6">
        <v>-120.13</v>
      </c>
      <c r="U21" s="7">
        <v>4</v>
      </c>
      <c r="V21" s="6">
        <v>248.27</v>
      </c>
      <c r="W21" s="6">
        <v>-109.83</v>
      </c>
      <c r="X21" s="7">
        <v>4</v>
      </c>
      <c r="Y21" s="6">
        <v>227.65</v>
      </c>
    </row>
    <row r="22" spans="1:25">
      <c r="A22" s="2" t="s">
        <v>32</v>
      </c>
      <c r="B22" s="6">
        <v>-81.12</v>
      </c>
      <c r="C22" s="7">
        <v>4</v>
      </c>
      <c r="D22" s="6">
        <v>170.24</v>
      </c>
      <c r="E22" s="6">
        <v>-115.28</v>
      </c>
      <c r="F22" s="7">
        <v>3</v>
      </c>
      <c r="G22" s="6">
        <v>236.56</v>
      </c>
      <c r="H22" s="6">
        <v>-75.87</v>
      </c>
      <c r="I22" s="7">
        <v>6</v>
      </c>
      <c r="J22" s="6">
        <v>163.73</v>
      </c>
      <c r="K22" s="6">
        <v>-92.14</v>
      </c>
      <c r="L22" s="7">
        <v>7</v>
      </c>
      <c r="M22" s="6">
        <v>198.29</v>
      </c>
      <c r="N22" s="8">
        <v>-79.05</v>
      </c>
      <c r="O22" s="9">
        <v>2</v>
      </c>
      <c r="P22" s="8">
        <v>162.1</v>
      </c>
      <c r="Q22" s="6">
        <v>-127.62</v>
      </c>
      <c r="R22" s="7">
        <v>5</v>
      </c>
      <c r="S22" s="6">
        <v>265.23</v>
      </c>
      <c r="T22" s="6">
        <v>-126.57</v>
      </c>
      <c r="U22" s="7">
        <v>4</v>
      </c>
      <c r="V22" s="6">
        <v>261.14</v>
      </c>
      <c r="W22" s="6">
        <v>-113.8</v>
      </c>
      <c r="X22" s="7">
        <v>4</v>
      </c>
      <c r="Y22" s="6">
        <v>235.59</v>
      </c>
    </row>
    <row r="23" ht="14.55" spans="1:25">
      <c r="A23" s="4" t="s">
        <v>33</v>
      </c>
      <c r="B23" s="10">
        <v>-81.15</v>
      </c>
      <c r="C23" s="11">
        <v>5</v>
      </c>
      <c r="D23" s="10">
        <v>172.3</v>
      </c>
      <c r="E23" s="10">
        <v>-115.07</v>
      </c>
      <c r="F23" s="11">
        <v>4</v>
      </c>
      <c r="G23" s="10">
        <v>238.15</v>
      </c>
      <c r="H23" s="10">
        <v>-74.39</v>
      </c>
      <c r="I23" s="11">
        <v>7</v>
      </c>
      <c r="J23" s="10">
        <v>162.78</v>
      </c>
      <c r="K23" s="10">
        <v>-88.9</v>
      </c>
      <c r="L23" s="11">
        <v>6</v>
      </c>
      <c r="M23" s="10">
        <v>189.8</v>
      </c>
      <c r="N23" s="10">
        <v>-79.05</v>
      </c>
      <c r="O23" s="11">
        <v>3</v>
      </c>
      <c r="P23" s="10">
        <v>164.11</v>
      </c>
      <c r="Q23" s="10">
        <v>-129.07</v>
      </c>
      <c r="R23" s="11">
        <v>4</v>
      </c>
      <c r="S23" s="10">
        <v>266.13</v>
      </c>
      <c r="T23" s="10">
        <v>-124.46</v>
      </c>
      <c r="U23" s="11">
        <v>3</v>
      </c>
      <c r="V23" s="10">
        <v>254.92</v>
      </c>
      <c r="W23" s="10">
        <v>-120.04</v>
      </c>
      <c r="X23" s="11">
        <v>3</v>
      </c>
      <c r="Y23" s="10">
        <v>246.07</v>
      </c>
    </row>
    <row r="24" customHeight="1" spans="1:22">
      <c r="A24" s="12" t="s">
        <v>91</v>
      </c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</row>
    <row r="26" ht="14.55" spans="1:22">
      <c r="A26" s="4" t="s">
        <v>92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</row>
    <row r="27" spans="1:22">
      <c r="A27" s="2"/>
      <c r="B27" s="13" t="s">
        <v>77</v>
      </c>
      <c r="C27" s="13"/>
      <c r="D27" s="13"/>
      <c r="E27" s="13"/>
      <c r="F27" s="13"/>
      <c r="G27" s="13"/>
      <c r="H27" s="13" t="s">
        <v>78</v>
      </c>
      <c r="I27" s="13"/>
      <c r="J27" s="13"/>
      <c r="K27" s="13"/>
      <c r="L27" s="13"/>
      <c r="M27" s="13"/>
      <c r="N27" s="13" t="s">
        <v>79</v>
      </c>
      <c r="O27" s="13"/>
      <c r="P27" s="13"/>
      <c r="Q27" s="13"/>
      <c r="R27" s="13"/>
      <c r="S27" s="13"/>
      <c r="T27" s="13" t="s">
        <v>80</v>
      </c>
      <c r="U27" s="13"/>
      <c r="V27" s="13"/>
    </row>
    <row r="28" ht="14.55" spans="1:22">
      <c r="A28" s="4" t="s">
        <v>81</v>
      </c>
      <c r="B28" s="5" t="s">
        <v>5</v>
      </c>
      <c r="C28" s="5" t="s">
        <v>6</v>
      </c>
      <c r="D28" s="4" t="s">
        <v>7</v>
      </c>
      <c r="E28" s="4"/>
      <c r="F28" s="4"/>
      <c r="G28" s="4"/>
      <c r="H28" s="5" t="s">
        <v>5</v>
      </c>
      <c r="I28" s="5" t="s">
        <v>6</v>
      </c>
      <c r="J28" s="4" t="s">
        <v>7</v>
      </c>
      <c r="K28" s="4"/>
      <c r="L28" s="4"/>
      <c r="M28" s="4"/>
      <c r="N28" s="5" t="s">
        <v>5</v>
      </c>
      <c r="O28" s="5" t="s">
        <v>6</v>
      </c>
      <c r="P28" s="4" t="s">
        <v>7</v>
      </c>
      <c r="Q28" s="4"/>
      <c r="R28" s="4"/>
      <c r="S28" s="4"/>
      <c r="T28" s="5" t="s">
        <v>5</v>
      </c>
      <c r="U28" s="5" t="s">
        <v>6</v>
      </c>
      <c r="V28" s="4" t="s">
        <v>7</v>
      </c>
    </row>
    <row r="29" spans="1:22">
      <c r="A29" s="2" t="s">
        <v>83</v>
      </c>
      <c r="B29" s="14">
        <v>-164.06</v>
      </c>
      <c r="C29" s="14">
        <v>1</v>
      </c>
      <c r="D29" s="14">
        <v>330.13</v>
      </c>
      <c r="E29" s="14"/>
      <c r="F29" s="14"/>
      <c r="G29" s="14"/>
      <c r="H29" s="14">
        <v>-211.07</v>
      </c>
      <c r="I29" s="14">
        <v>1</v>
      </c>
      <c r="J29" s="14">
        <v>424.15</v>
      </c>
      <c r="K29" s="14"/>
      <c r="L29" s="14"/>
      <c r="M29" s="14"/>
      <c r="N29" s="14">
        <v>-158.44</v>
      </c>
      <c r="O29" s="14">
        <v>1</v>
      </c>
      <c r="P29" s="14">
        <v>318.88</v>
      </c>
      <c r="Q29" s="14"/>
      <c r="R29" s="14"/>
      <c r="S29" s="14"/>
      <c r="T29" s="14">
        <v>-240.45</v>
      </c>
      <c r="U29" s="14">
        <v>1</v>
      </c>
      <c r="V29" s="14">
        <v>482.9</v>
      </c>
    </row>
    <row r="30" spans="1:22">
      <c r="A30" s="2" t="s">
        <v>84</v>
      </c>
      <c r="B30" s="14">
        <v>-137.4</v>
      </c>
      <c r="C30" s="14">
        <v>2</v>
      </c>
      <c r="D30" s="14">
        <v>278.8</v>
      </c>
      <c r="E30" s="14"/>
      <c r="F30" s="14"/>
      <c r="G30" s="14"/>
      <c r="H30" s="14">
        <v>-153.42</v>
      </c>
      <c r="I30" s="14">
        <v>2</v>
      </c>
      <c r="J30" s="14">
        <v>310.84</v>
      </c>
      <c r="K30" s="14"/>
      <c r="L30" s="14"/>
      <c r="M30" s="14"/>
      <c r="N30" s="14">
        <v>-149.21</v>
      </c>
      <c r="O30" s="14">
        <v>2</v>
      </c>
      <c r="P30" s="14">
        <v>302.42</v>
      </c>
      <c r="Q30" s="14"/>
      <c r="R30" s="14"/>
      <c r="S30" s="14"/>
      <c r="T30" s="14">
        <v>-210.97</v>
      </c>
      <c r="U30" s="14">
        <v>2</v>
      </c>
      <c r="V30" s="14">
        <v>425.95</v>
      </c>
    </row>
    <row r="31" spans="1:22">
      <c r="A31" s="2" t="s">
        <v>85</v>
      </c>
      <c r="B31" s="14">
        <v>-141.01</v>
      </c>
      <c r="C31" s="14">
        <v>2</v>
      </c>
      <c r="D31" s="14">
        <v>286.03</v>
      </c>
      <c r="E31" s="14"/>
      <c r="F31" s="14"/>
      <c r="G31" s="14"/>
      <c r="H31" s="14">
        <v>-162.64</v>
      </c>
      <c r="I31" s="14">
        <v>2</v>
      </c>
      <c r="J31" s="14">
        <v>329.28</v>
      </c>
      <c r="K31" s="14"/>
      <c r="L31" s="14"/>
      <c r="M31" s="14"/>
      <c r="N31" s="14">
        <v>-152.79</v>
      </c>
      <c r="O31" s="14">
        <v>2</v>
      </c>
      <c r="P31" s="14">
        <v>309.58</v>
      </c>
      <c r="Q31" s="14"/>
      <c r="R31" s="14"/>
      <c r="S31" s="14"/>
      <c r="T31" s="14">
        <v>-227.05</v>
      </c>
      <c r="U31" s="14">
        <v>2</v>
      </c>
      <c r="V31" s="14">
        <v>458.11</v>
      </c>
    </row>
    <row r="32" spans="1:22">
      <c r="A32" s="2" t="s">
        <v>86</v>
      </c>
      <c r="B32" s="14">
        <v>-127.35</v>
      </c>
      <c r="C32" s="14">
        <v>2</v>
      </c>
      <c r="D32" s="14">
        <v>258.69</v>
      </c>
      <c r="E32" s="14"/>
      <c r="F32" s="14"/>
      <c r="G32" s="14"/>
      <c r="H32" s="14">
        <v>-136.73</v>
      </c>
      <c r="I32" s="14">
        <v>2</v>
      </c>
      <c r="J32" s="14">
        <v>277.45</v>
      </c>
      <c r="K32" s="14"/>
      <c r="L32" s="14"/>
      <c r="M32" s="14"/>
      <c r="N32" s="14">
        <v>-133.34</v>
      </c>
      <c r="O32" s="14">
        <v>2</v>
      </c>
      <c r="P32" s="14">
        <v>270.69</v>
      </c>
      <c r="Q32" s="14"/>
      <c r="R32" s="14"/>
      <c r="S32" s="14"/>
      <c r="T32" s="14">
        <v>-162.35</v>
      </c>
      <c r="U32" s="14">
        <v>2</v>
      </c>
      <c r="V32" s="14">
        <v>328.71</v>
      </c>
    </row>
    <row r="33" spans="1:22">
      <c r="A33" s="2" t="s">
        <v>87</v>
      </c>
      <c r="B33" s="14">
        <v>-119.47</v>
      </c>
      <c r="C33" s="14">
        <v>2</v>
      </c>
      <c r="D33" s="14">
        <v>242.94</v>
      </c>
      <c r="E33" s="14"/>
      <c r="F33" s="14"/>
      <c r="G33" s="14"/>
      <c r="H33" s="14">
        <v>-118.29</v>
      </c>
      <c r="I33" s="14">
        <v>2</v>
      </c>
      <c r="J33" s="14">
        <v>240.59</v>
      </c>
      <c r="K33" s="14"/>
      <c r="L33" s="14"/>
      <c r="M33" s="14"/>
      <c r="N33" s="14">
        <v>-134.08</v>
      </c>
      <c r="O33" s="14">
        <v>2</v>
      </c>
      <c r="P33" s="14">
        <v>272.15</v>
      </c>
      <c r="Q33" s="14"/>
      <c r="R33" s="14"/>
      <c r="S33" s="14"/>
      <c r="T33" s="14">
        <v>-165.65</v>
      </c>
      <c r="U33" s="14">
        <v>2</v>
      </c>
      <c r="V33" s="14">
        <v>335.31</v>
      </c>
    </row>
    <row r="34" spans="1:22">
      <c r="A34" s="2" t="s">
        <v>88</v>
      </c>
      <c r="B34" s="14">
        <v>-131.54</v>
      </c>
      <c r="C34" s="14">
        <v>2</v>
      </c>
      <c r="D34" s="14">
        <v>267.09</v>
      </c>
      <c r="E34" s="14"/>
      <c r="F34" s="14"/>
      <c r="G34" s="14"/>
      <c r="H34" s="14">
        <v>-139.99</v>
      </c>
      <c r="I34" s="14">
        <v>2</v>
      </c>
      <c r="J34" s="14">
        <v>283.98</v>
      </c>
      <c r="K34" s="14"/>
      <c r="L34" s="14"/>
      <c r="M34" s="14"/>
      <c r="N34" s="14">
        <v>-135.13</v>
      </c>
      <c r="O34" s="14">
        <v>2</v>
      </c>
      <c r="P34" s="14">
        <v>274.26</v>
      </c>
      <c r="Q34" s="14"/>
      <c r="R34" s="14"/>
      <c r="S34" s="14"/>
      <c r="T34" s="14">
        <v>-153.19</v>
      </c>
      <c r="U34" s="14">
        <v>2</v>
      </c>
      <c r="V34" s="14">
        <v>310.38</v>
      </c>
    </row>
    <row r="35" spans="1:22">
      <c r="A35" s="2" t="s">
        <v>89</v>
      </c>
      <c r="B35" s="14">
        <v>-115</v>
      </c>
      <c r="C35" s="14">
        <v>3</v>
      </c>
      <c r="D35" s="14">
        <v>236</v>
      </c>
      <c r="E35" s="14"/>
      <c r="F35" s="14"/>
      <c r="G35" s="14"/>
      <c r="H35" s="14">
        <v>-105.55</v>
      </c>
      <c r="I35" s="14">
        <v>3</v>
      </c>
      <c r="J35" s="14">
        <v>217.1</v>
      </c>
      <c r="K35" s="14"/>
      <c r="L35" s="14"/>
      <c r="M35" s="14"/>
      <c r="N35" s="14">
        <v>-130.97</v>
      </c>
      <c r="O35" s="14">
        <v>3</v>
      </c>
      <c r="P35" s="14">
        <v>267.94</v>
      </c>
      <c r="Q35" s="14"/>
      <c r="R35" s="14"/>
      <c r="S35" s="14"/>
      <c r="T35" s="14">
        <v>-135.49</v>
      </c>
      <c r="U35" s="14">
        <v>3</v>
      </c>
      <c r="V35" s="14">
        <v>276.99</v>
      </c>
    </row>
    <row r="36" spans="1:22">
      <c r="A36" s="2" t="s">
        <v>90</v>
      </c>
      <c r="B36" s="14">
        <v>-115</v>
      </c>
      <c r="C36" s="14">
        <v>4</v>
      </c>
      <c r="D36" s="14">
        <v>237.99</v>
      </c>
      <c r="E36" s="14"/>
      <c r="F36" s="14"/>
      <c r="G36" s="14"/>
      <c r="H36" s="14">
        <v>-94.91</v>
      </c>
      <c r="I36" s="14">
        <v>4</v>
      </c>
      <c r="J36" s="14">
        <v>197.83</v>
      </c>
      <c r="K36" s="14"/>
      <c r="L36" s="14"/>
      <c r="M36" s="14"/>
      <c r="N36" s="14">
        <v>-129.46</v>
      </c>
      <c r="O36" s="14">
        <v>4</v>
      </c>
      <c r="P36" s="14">
        <v>266.92</v>
      </c>
      <c r="Q36" s="14"/>
      <c r="R36" s="14"/>
      <c r="S36" s="14"/>
      <c r="T36" s="14" t="s">
        <v>10</v>
      </c>
      <c r="U36" s="2" t="s">
        <v>10</v>
      </c>
      <c r="V36" s="14" t="s">
        <v>10</v>
      </c>
    </row>
    <row r="37" spans="1:22">
      <c r="A37" s="2" t="s">
        <v>18</v>
      </c>
      <c r="B37" s="14">
        <v>-123.39</v>
      </c>
      <c r="C37" s="14">
        <v>2</v>
      </c>
      <c r="D37" s="14">
        <v>250.77</v>
      </c>
      <c r="E37" s="14"/>
      <c r="F37" s="14"/>
      <c r="G37" s="14"/>
      <c r="H37" s="14">
        <v>-124.7</v>
      </c>
      <c r="I37" s="14">
        <v>2</v>
      </c>
      <c r="J37" s="14">
        <v>253.4</v>
      </c>
      <c r="K37" s="14"/>
      <c r="L37" s="14"/>
      <c r="M37" s="14"/>
      <c r="N37" s="14">
        <v>-134.28</v>
      </c>
      <c r="O37" s="14">
        <v>2</v>
      </c>
      <c r="P37" s="14">
        <v>272.56</v>
      </c>
      <c r="Q37" s="14"/>
      <c r="R37" s="14"/>
      <c r="S37" s="14"/>
      <c r="T37" s="14">
        <v>-198.82</v>
      </c>
      <c r="U37" s="14">
        <v>2</v>
      </c>
      <c r="V37" s="14">
        <v>401.64</v>
      </c>
    </row>
    <row r="38" spans="1:22">
      <c r="A38" s="2" t="s">
        <v>19</v>
      </c>
      <c r="B38" s="14">
        <v>-137.02</v>
      </c>
      <c r="C38" s="14">
        <v>2</v>
      </c>
      <c r="D38" s="14">
        <v>278.05</v>
      </c>
      <c r="E38" s="14"/>
      <c r="F38" s="14"/>
      <c r="G38" s="14"/>
      <c r="H38" s="14">
        <v>-153.09</v>
      </c>
      <c r="I38" s="14">
        <v>2</v>
      </c>
      <c r="J38" s="14">
        <v>310.18</v>
      </c>
      <c r="K38" s="14"/>
      <c r="L38" s="14"/>
      <c r="M38" s="14"/>
      <c r="N38" s="14">
        <v>-131.96</v>
      </c>
      <c r="O38" s="14">
        <v>2</v>
      </c>
      <c r="P38" s="14">
        <v>267.93</v>
      </c>
      <c r="Q38" s="14"/>
      <c r="R38" s="14"/>
      <c r="S38" s="14"/>
      <c r="T38" s="14">
        <v>-184.96</v>
      </c>
      <c r="U38" s="14">
        <v>2</v>
      </c>
      <c r="V38" s="14">
        <v>373.93</v>
      </c>
    </row>
    <row r="39" spans="1:22">
      <c r="A39" s="2" t="s">
        <v>20</v>
      </c>
      <c r="B39" s="15">
        <v>-113.28</v>
      </c>
      <c r="C39" s="15">
        <v>3</v>
      </c>
      <c r="D39" s="15">
        <v>232.56</v>
      </c>
      <c r="E39" s="15"/>
      <c r="F39" s="15"/>
      <c r="G39" s="15"/>
      <c r="H39" s="14">
        <v>-97.94</v>
      </c>
      <c r="I39" s="14">
        <v>3</v>
      </c>
      <c r="J39" s="14">
        <v>201.87</v>
      </c>
      <c r="K39" s="14"/>
      <c r="L39" s="14"/>
      <c r="M39" s="14"/>
      <c r="N39" s="15">
        <v>-127.81</v>
      </c>
      <c r="O39" s="15">
        <v>3</v>
      </c>
      <c r="P39" s="15">
        <v>261.62</v>
      </c>
      <c r="Q39" s="15"/>
      <c r="R39" s="15"/>
      <c r="S39" s="15"/>
      <c r="T39" s="14">
        <v>-126.14</v>
      </c>
      <c r="U39" s="14">
        <v>3</v>
      </c>
      <c r="V39" s="14">
        <v>258.28</v>
      </c>
    </row>
    <row r="40" spans="1:22">
      <c r="A40" s="2" t="s">
        <v>23</v>
      </c>
      <c r="B40" s="14">
        <v>-113.91</v>
      </c>
      <c r="C40" s="14">
        <v>3</v>
      </c>
      <c r="D40" s="14">
        <v>233.83</v>
      </c>
      <c r="E40" s="14"/>
      <c r="F40" s="14"/>
      <c r="G40" s="14"/>
      <c r="H40" s="14">
        <v>-99.93</v>
      </c>
      <c r="I40" s="14">
        <v>3</v>
      </c>
      <c r="J40" s="14">
        <v>205.85</v>
      </c>
      <c r="K40" s="14"/>
      <c r="L40" s="14"/>
      <c r="M40" s="14"/>
      <c r="N40" s="14">
        <v>-127.87</v>
      </c>
      <c r="O40" s="14">
        <v>3</v>
      </c>
      <c r="P40" s="14">
        <v>261.73</v>
      </c>
      <c r="Q40" s="14"/>
      <c r="R40" s="14"/>
      <c r="S40" s="14"/>
      <c r="T40" s="14">
        <v>-129.7</v>
      </c>
      <c r="U40" s="14">
        <v>3</v>
      </c>
      <c r="V40" s="14">
        <v>265.4</v>
      </c>
    </row>
    <row r="41" spans="1:22">
      <c r="A41" s="2" t="s">
        <v>26</v>
      </c>
      <c r="B41" s="14">
        <v>-119.59</v>
      </c>
      <c r="C41" s="14">
        <v>3</v>
      </c>
      <c r="D41" s="14">
        <v>245.18</v>
      </c>
      <c r="E41" s="14"/>
      <c r="F41" s="14"/>
      <c r="G41" s="14"/>
      <c r="H41" s="14">
        <v>-116.38</v>
      </c>
      <c r="I41" s="14">
        <v>3</v>
      </c>
      <c r="J41" s="14">
        <v>238.75</v>
      </c>
      <c r="K41" s="14"/>
      <c r="L41" s="14"/>
      <c r="M41" s="14"/>
      <c r="N41" s="14">
        <v>-131.82</v>
      </c>
      <c r="O41" s="14">
        <v>3</v>
      </c>
      <c r="P41" s="14">
        <v>269.63</v>
      </c>
      <c r="Q41" s="14"/>
      <c r="R41" s="14"/>
      <c r="S41" s="14"/>
      <c r="T41" s="14">
        <v>-184.92</v>
      </c>
      <c r="U41" s="14">
        <v>3</v>
      </c>
      <c r="V41" s="14">
        <v>375.85</v>
      </c>
    </row>
    <row r="42" spans="1:22">
      <c r="A42" s="2" t="s">
        <v>27</v>
      </c>
      <c r="B42" s="14">
        <v>-117.65</v>
      </c>
      <c r="C42" s="14">
        <v>4</v>
      </c>
      <c r="D42" s="14">
        <v>245.26</v>
      </c>
      <c r="E42" s="14"/>
      <c r="F42" s="14"/>
      <c r="G42" s="14"/>
      <c r="H42" s="14">
        <v>-102.76</v>
      </c>
      <c r="I42" s="14">
        <v>4</v>
      </c>
      <c r="J42" s="14">
        <v>213.52</v>
      </c>
      <c r="K42" s="14"/>
      <c r="L42" s="14"/>
      <c r="M42" s="14"/>
      <c r="N42" s="14">
        <v>-130.31</v>
      </c>
      <c r="O42" s="14">
        <v>4</v>
      </c>
      <c r="P42" s="14">
        <v>268.61</v>
      </c>
      <c r="Q42" s="14"/>
      <c r="R42" s="14"/>
      <c r="S42" s="14"/>
      <c r="T42" s="15">
        <v>-104.66</v>
      </c>
      <c r="U42" s="15">
        <v>4</v>
      </c>
      <c r="V42" s="15">
        <v>217.31</v>
      </c>
    </row>
    <row r="43" spans="1:22">
      <c r="A43" s="2" t="s">
        <v>28</v>
      </c>
      <c r="B43" s="14">
        <v>-116.02</v>
      </c>
      <c r="C43" s="14">
        <v>3</v>
      </c>
      <c r="D43" s="14">
        <v>238.03</v>
      </c>
      <c r="E43" s="14"/>
      <c r="F43" s="14"/>
      <c r="G43" s="14"/>
      <c r="H43" s="14">
        <v>-91.19</v>
      </c>
      <c r="I43" s="14">
        <v>7</v>
      </c>
      <c r="J43" s="14">
        <v>196.39</v>
      </c>
      <c r="K43" s="14"/>
      <c r="L43" s="14"/>
      <c r="M43" s="14"/>
      <c r="N43" s="14">
        <v>-127.74</v>
      </c>
      <c r="O43" s="14">
        <v>5</v>
      </c>
      <c r="P43" s="14">
        <v>265.49</v>
      </c>
      <c r="Q43" s="14"/>
      <c r="R43" s="14"/>
      <c r="S43" s="14"/>
      <c r="T43" s="14">
        <v>-108.34</v>
      </c>
      <c r="U43" s="14">
        <v>4</v>
      </c>
      <c r="V43" s="14">
        <v>224.68</v>
      </c>
    </row>
    <row r="44" spans="1:22">
      <c r="A44" s="2" t="s">
        <v>29</v>
      </c>
      <c r="B44" s="14">
        <v>-115.89</v>
      </c>
      <c r="C44" s="14">
        <v>4</v>
      </c>
      <c r="D44" s="14">
        <v>239.78</v>
      </c>
      <c r="E44" s="14"/>
      <c r="F44" s="14"/>
      <c r="G44" s="14"/>
      <c r="H44" s="14">
        <v>-88.57</v>
      </c>
      <c r="I44" s="14">
        <v>6</v>
      </c>
      <c r="J44" s="14">
        <v>189.13</v>
      </c>
      <c r="K44" s="14"/>
      <c r="L44" s="14"/>
      <c r="M44" s="14"/>
      <c r="N44" s="14">
        <v>-127.26</v>
      </c>
      <c r="O44" s="14">
        <v>6</v>
      </c>
      <c r="P44" s="14">
        <v>266.53</v>
      </c>
      <c r="Q44" s="14"/>
      <c r="R44" s="14"/>
      <c r="S44" s="14"/>
      <c r="T44" s="14">
        <v>-115.3</v>
      </c>
      <c r="U44" s="14">
        <v>3</v>
      </c>
      <c r="V44" s="14">
        <v>236.6</v>
      </c>
    </row>
    <row r="45" spans="1:22">
      <c r="A45" s="2" t="s">
        <v>30</v>
      </c>
      <c r="B45" s="14">
        <v>-115.96</v>
      </c>
      <c r="C45" s="14">
        <v>3</v>
      </c>
      <c r="D45" s="14">
        <v>237.92</v>
      </c>
      <c r="E45" s="14"/>
      <c r="F45" s="14"/>
      <c r="G45" s="14"/>
      <c r="H45" s="14">
        <v>-91.46</v>
      </c>
      <c r="I45" s="14">
        <v>7</v>
      </c>
      <c r="J45" s="14">
        <v>196.92</v>
      </c>
      <c r="K45" s="14"/>
      <c r="L45" s="14"/>
      <c r="M45" s="14"/>
      <c r="N45" s="14">
        <v>-127.61</v>
      </c>
      <c r="O45" s="14">
        <v>5</v>
      </c>
      <c r="P45" s="14">
        <v>265.21</v>
      </c>
      <c r="Q45" s="14"/>
      <c r="R45" s="14"/>
      <c r="S45" s="14"/>
      <c r="T45" s="14">
        <v>-108.89</v>
      </c>
      <c r="U45" s="14">
        <v>3</v>
      </c>
      <c r="V45" s="14">
        <v>223.78</v>
      </c>
    </row>
    <row r="46" spans="1:22">
      <c r="A46" s="2" t="s">
        <v>31</v>
      </c>
      <c r="B46" s="14">
        <v>-115.87</v>
      </c>
      <c r="C46" s="14">
        <v>4</v>
      </c>
      <c r="D46" s="14">
        <v>239.75</v>
      </c>
      <c r="E46" s="14"/>
      <c r="F46" s="14"/>
      <c r="G46" s="14"/>
      <c r="H46" s="15">
        <v>-88.56</v>
      </c>
      <c r="I46" s="15">
        <v>6</v>
      </c>
      <c r="J46" s="15">
        <v>189.11</v>
      </c>
      <c r="K46" s="15"/>
      <c r="L46" s="15"/>
      <c r="M46" s="15"/>
      <c r="N46" s="14">
        <v>-129.89</v>
      </c>
      <c r="O46" s="14">
        <v>3</v>
      </c>
      <c r="P46" s="14">
        <v>265.78</v>
      </c>
      <c r="Q46" s="14"/>
      <c r="R46" s="14"/>
      <c r="S46" s="14"/>
      <c r="T46" s="14">
        <v>-109.83</v>
      </c>
      <c r="U46" s="14">
        <v>4</v>
      </c>
      <c r="V46" s="14">
        <v>227.65</v>
      </c>
    </row>
    <row r="47" spans="1:22">
      <c r="A47" s="2" t="s">
        <v>32</v>
      </c>
      <c r="B47" s="14">
        <v>-115.28</v>
      </c>
      <c r="C47" s="14">
        <v>3</v>
      </c>
      <c r="D47" s="14">
        <v>236.56</v>
      </c>
      <c r="E47" s="14"/>
      <c r="F47" s="14"/>
      <c r="G47" s="14"/>
      <c r="H47" s="14">
        <v>-92.14</v>
      </c>
      <c r="I47" s="14">
        <v>7</v>
      </c>
      <c r="J47" s="14">
        <v>198.29</v>
      </c>
      <c r="K47" s="14"/>
      <c r="L47" s="14"/>
      <c r="M47" s="14"/>
      <c r="N47" s="14">
        <v>-127.62</v>
      </c>
      <c r="O47" s="14">
        <v>5</v>
      </c>
      <c r="P47" s="14">
        <v>265.23</v>
      </c>
      <c r="Q47" s="14"/>
      <c r="R47" s="14"/>
      <c r="S47" s="14"/>
      <c r="T47" s="14">
        <v>-113.8</v>
      </c>
      <c r="U47" s="14">
        <v>4</v>
      </c>
      <c r="V47" s="14">
        <v>235.59</v>
      </c>
    </row>
    <row r="48" ht="14.55" spans="1:22">
      <c r="A48" s="4" t="s">
        <v>33</v>
      </c>
      <c r="B48" s="5">
        <v>-115.07</v>
      </c>
      <c r="C48" s="5">
        <v>4</v>
      </c>
      <c r="D48" s="5">
        <v>238.15</v>
      </c>
      <c r="E48" s="5"/>
      <c r="F48" s="5"/>
      <c r="G48" s="5"/>
      <c r="H48" s="5">
        <v>-88.9</v>
      </c>
      <c r="I48" s="5">
        <v>6</v>
      </c>
      <c r="J48" s="5">
        <v>189.8</v>
      </c>
      <c r="K48" s="5"/>
      <c r="L48" s="5"/>
      <c r="M48" s="5"/>
      <c r="N48" s="5">
        <v>-129.07</v>
      </c>
      <c r="O48" s="5">
        <v>4</v>
      </c>
      <c r="P48" s="5">
        <v>266.13</v>
      </c>
      <c r="Q48" s="5"/>
      <c r="R48" s="5"/>
      <c r="S48" s="5"/>
      <c r="T48" s="5">
        <v>-120.04</v>
      </c>
      <c r="U48" s="5">
        <v>3</v>
      </c>
      <c r="V48" s="5">
        <v>246.07</v>
      </c>
    </row>
    <row r="49" spans="1:22">
      <c r="A49" s="12" t="s">
        <v>93</v>
      </c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</row>
  </sheetData>
  <mergeCells count="16">
    <mergeCell ref="A1:Y1"/>
    <mergeCell ref="B2:D2"/>
    <mergeCell ref="E2:G2"/>
    <mergeCell ref="H2:J2"/>
    <mergeCell ref="K2:M2"/>
    <mergeCell ref="N2:P2"/>
    <mergeCell ref="Q2:S2"/>
    <mergeCell ref="T2:V2"/>
    <mergeCell ref="W2:Y2"/>
    <mergeCell ref="A24:V24"/>
    <mergeCell ref="A26:V26"/>
    <mergeCell ref="B27:D27"/>
    <mergeCell ref="H27:J27"/>
    <mergeCell ref="N27:P27"/>
    <mergeCell ref="T27:V27"/>
    <mergeCell ref="A49:V49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niv-os</vt:lpstr>
      <vt:lpstr>niv-pfs</vt:lpstr>
      <vt:lpstr>ipi-os</vt:lpstr>
      <vt:lpstr>ipi-pfs</vt:lpstr>
      <vt:lpstr>拟合3</vt:lpstr>
      <vt:lpstr>拟合6.5</vt:lpstr>
      <vt:lpstr>SSE-SAE-LYS</vt:lpstr>
      <vt:lpstr>ICER_table</vt:lpstr>
      <vt:lpstr>table1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ECHO</dc:creator>
  <cp:lastModifiedBy>Taihang, Shao</cp:lastModifiedBy>
  <dcterms:created xsi:type="dcterms:W3CDTF">2015-06-05T18:17:00Z</dcterms:created>
  <dcterms:modified xsi:type="dcterms:W3CDTF">2022-03-23T12:28:10Z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FA45E46A7C274797B0B193A01FE48846</vt:lpwstr>
  </property>
  <property fmtid="{D5CDD505-2E9C-101B-9397-08002B2CF9AE}" pid="3" name="KSOProductBuildVer">
    <vt:lpwstr>2052-11.1.0.11365</vt:lpwstr>
  </property>
</Properties>
</file>