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8BD84F63-4089-489C-A3ED-BEB8D5BE1364}"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L4" i="10" l="1"/>
  <c r="AJ4" i="10"/>
  <c r="AF4" i="10"/>
  <c r="AD4" i="10"/>
  <c r="AC4" i="10"/>
  <c r="AA4" i="10"/>
  <c r="W4" i="10"/>
  <c r="U4" i="10"/>
  <c r="I4" i="10"/>
  <c r="K4" i="10"/>
  <c r="D4" i="10" l="1"/>
  <c r="C4" i="10"/>
  <c r="AO4" i="10" l="1"/>
  <c r="AM4" i="10"/>
  <c r="Q4" i="10"/>
  <c r="Z4" i="10" s="1"/>
  <c r="O4" i="10"/>
  <c r="X4" i="10" s="1"/>
  <c r="I351" i="8" l="1"/>
  <c r="H351" i="8"/>
  <c r="G351" i="8"/>
  <c r="L351" i="8" s="1"/>
  <c r="E351" i="8"/>
  <c r="C354" i="9"/>
  <c r="K351" i="8" l="1"/>
  <c r="F351" i="8" s="1"/>
  <c r="D351" i="8" s="1"/>
  <c r="C188" i="9" l="1"/>
  <c r="C189" i="9"/>
  <c r="C190" i="9"/>
  <c r="C191" i="9"/>
  <c r="C192" i="9"/>
  <c r="C193" i="9"/>
  <c r="G319" i="8"/>
  <c r="F319" i="8" s="1"/>
  <c r="D319" i="8" s="1"/>
  <c r="I12" i="18" s="1"/>
  <c r="G325" i="8"/>
  <c r="F325" i="8" s="1"/>
  <c r="D325" i="8" s="1"/>
  <c r="F8" i="1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AN4" i="10" s="1"/>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J4" i="10"/>
  <c r="P4" i="10" s="1"/>
  <c r="Y4" i="10" s="1"/>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311" i="18" l="1"/>
  <c r="F247" i="18"/>
  <c r="F183" i="18"/>
  <c r="F119" i="18"/>
  <c r="F55" i="18"/>
  <c r="I339" i="18"/>
  <c r="I275" i="18"/>
  <c r="I211" i="18"/>
  <c r="I147" i="18"/>
  <c r="I83" i="18"/>
  <c r="I19" i="18"/>
  <c r="F303" i="18"/>
  <c r="F239" i="18"/>
  <c r="F175" i="18"/>
  <c r="F111" i="18"/>
  <c r="F47" i="18"/>
  <c r="I331" i="18"/>
  <c r="I267" i="18"/>
  <c r="I203" i="18"/>
  <c r="I139" i="18"/>
  <c r="I75" i="18"/>
  <c r="I11" i="18"/>
  <c r="F295" i="18"/>
  <c r="F231" i="18"/>
  <c r="F167" i="18"/>
  <c r="F103" i="18"/>
  <c r="F39" i="18"/>
  <c r="I323" i="18"/>
  <c r="I259" i="18"/>
  <c r="I195" i="18"/>
  <c r="I131" i="18"/>
  <c r="I67" i="18"/>
  <c r="F351" i="18"/>
  <c r="F287" i="18"/>
  <c r="F223" i="18"/>
  <c r="F159" i="18"/>
  <c r="F95" i="18"/>
  <c r="F31" i="18"/>
  <c r="I315" i="18"/>
  <c r="I251" i="18"/>
  <c r="I187" i="18"/>
  <c r="I123" i="18"/>
  <c r="I59" i="18"/>
  <c r="F343" i="18"/>
  <c r="F279" i="18"/>
  <c r="F215" i="18"/>
  <c r="F151" i="18"/>
  <c r="F87" i="18"/>
  <c r="F23" i="18"/>
  <c r="I307" i="18"/>
  <c r="I243" i="18"/>
  <c r="I179" i="18"/>
  <c r="I115" i="18"/>
  <c r="I51" i="18"/>
  <c r="F335" i="18"/>
  <c r="F271" i="18"/>
  <c r="F207" i="18"/>
  <c r="F143" i="18"/>
  <c r="F79" i="18"/>
  <c r="F15" i="18"/>
  <c r="I299" i="18"/>
  <c r="I235" i="18"/>
  <c r="I171" i="18"/>
  <c r="I107" i="18"/>
  <c r="I43" i="18"/>
  <c r="F327" i="18"/>
  <c r="F263" i="18"/>
  <c r="F199" i="18"/>
  <c r="F135" i="18"/>
  <c r="F71" i="18"/>
  <c r="F7" i="18"/>
  <c r="I291" i="18"/>
  <c r="I227" i="18"/>
  <c r="I163" i="18"/>
  <c r="I99" i="18"/>
  <c r="I35" i="18"/>
  <c r="F319" i="18"/>
  <c r="F255" i="18"/>
  <c r="F191" i="18"/>
  <c r="F127" i="18"/>
  <c r="F63" i="18"/>
  <c r="I347" i="18"/>
  <c r="I283" i="18"/>
  <c r="I219" i="18"/>
  <c r="I155" i="18"/>
  <c r="I91" i="18"/>
  <c r="I27" i="18"/>
  <c r="F350" i="18"/>
  <c r="F342" i="18"/>
  <c r="F334" i="18"/>
  <c r="F326" i="18"/>
  <c r="F318" i="18"/>
  <c r="F310" i="18"/>
  <c r="F302" i="18"/>
  <c r="F294" i="18"/>
  <c r="F286" i="18"/>
  <c r="F278" i="18"/>
  <c r="F270" i="18"/>
  <c r="F262" i="18"/>
  <c r="F254" i="18"/>
  <c r="F246" i="18"/>
  <c r="F238" i="18"/>
  <c r="F230" i="18"/>
  <c r="F222" i="18"/>
  <c r="F214" i="18"/>
  <c r="F206" i="18"/>
  <c r="F198" i="18"/>
  <c r="F190" i="18"/>
  <c r="F182" i="18"/>
  <c r="F174" i="18"/>
  <c r="F166" i="18"/>
  <c r="F158" i="18"/>
  <c r="F150" i="18"/>
  <c r="F142" i="18"/>
  <c r="F134" i="18"/>
  <c r="F126" i="18"/>
  <c r="F118" i="18"/>
  <c r="F110" i="18"/>
  <c r="F102" i="18"/>
  <c r="F94" i="18"/>
  <c r="F86" i="18"/>
  <c r="F78" i="18"/>
  <c r="F70" i="18"/>
  <c r="F62" i="18"/>
  <c r="F54" i="18"/>
  <c r="F46" i="18"/>
  <c r="F38" i="18"/>
  <c r="F30" i="18"/>
  <c r="F22" i="18"/>
  <c r="F14" i="18"/>
  <c r="F6" i="18"/>
  <c r="I346" i="18"/>
  <c r="I338" i="18"/>
  <c r="I330" i="18"/>
  <c r="I322" i="18"/>
  <c r="I314" i="18"/>
  <c r="I306" i="18"/>
  <c r="I298" i="18"/>
  <c r="I290" i="18"/>
  <c r="I282" i="18"/>
  <c r="I274" i="18"/>
  <c r="I266" i="18"/>
  <c r="I258" i="18"/>
  <c r="I250" i="18"/>
  <c r="I242" i="18"/>
  <c r="I234" i="18"/>
  <c r="I226" i="18"/>
  <c r="I218" i="18"/>
  <c r="I210" i="18"/>
  <c r="I202" i="18"/>
  <c r="I194" i="18"/>
  <c r="I186" i="18"/>
  <c r="I178" i="18"/>
  <c r="I170" i="18"/>
  <c r="I162" i="18"/>
  <c r="I154" i="18"/>
  <c r="I146" i="18"/>
  <c r="I138" i="18"/>
  <c r="I130" i="18"/>
  <c r="I122" i="18"/>
  <c r="I114" i="18"/>
  <c r="I106" i="18"/>
  <c r="I98" i="18"/>
  <c r="I90" i="18"/>
  <c r="I82" i="18"/>
  <c r="I74" i="18"/>
  <c r="I66" i="18"/>
  <c r="I58" i="18"/>
  <c r="I50" i="18"/>
  <c r="I42" i="18"/>
  <c r="I34" i="18"/>
  <c r="I26" i="18"/>
  <c r="I18" i="18"/>
  <c r="I10" i="18"/>
  <c r="F349" i="18"/>
  <c r="F341" i="18"/>
  <c r="F333" i="18"/>
  <c r="F325" i="18"/>
  <c r="F317" i="18"/>
  <c r="F309" i="18"/>
  <c r="F301" i="18"/>
  <c r="F293" i="18"/>
  <c r="F285" i="18"/>
  <c r="F277" i="18"/>
  <c r="F269" i="18"/>
  <c r="F261" i="18"/>
  <c r="F253" i="18"/>
  <c r="F245" i="18"/>
  <c r="F237" i="18"/>
  <c r="F229" i="18"/>
  <c r="F221" i="18"/>
  <c r="F213" i="18"/>
  <c r="F205" i="18"/>
  <c r="F197" i="18"/>
  <c r="F189" i="18"/>
  <c r="F181" i="18"/>
  <c r="F173" i="18"/>
  <c r="F165" i="18"/>
  <c r="F157" i="18"/>
  <c r="F149" i="18"/>
  <c r="F141" i="18"/>
  <c r="F133" i="18"/>
  <c r="F125" i="18"/>
  <c r="F117" i="18"/>
  <c r="F109" i="18"/>
  <c r="F101" i="18"/>
  <c r="F93" i="18"/>
  <c r="F85" i="18"/>
  <c r="F77" i="18"/>
  <c r="F69" i="18"/>
  <c r="F61" i="18"/>
  <c r="F53" i="18"/>
  <c r="F45" i="18"/>
  <c r="F37" i="18"/>
  <c r="F29" i="18"/>
  <c r="F21" i="18"/>
  <c r="F13" i="18"/>
  <c r="I353" i="18"/>
  <c r="I345" i="18"/>
  <c r="I337" i="18"/>
  <c r="I329" i="18"/>
  <c r="I321" i="18"/>
  <c r="I313" i="18"/>
  <c r="I305" i="18"/>
  <c r="I297" i="18"/>
  <c r="I289" i="18"/>
  <c r="I281" i="18"/>
  <c r="I273" i="18"/>
  <c r="I265" i="18"/>
  <c r="I257" i="18"/>
  <c r="I249" i="18"/>
  <c r="I241" i="18"/>
  <c r="I233" i="18"/>
  <c r="I225" i="18"/>
  <c r="I217" i="18"/>
  <c r="I209" i="18"/>
  <c r="I201" i="18"/>
  <c r="I193" i="18"/>
  <c r="I185" i="18"/>
  <c r="I177" i="18"/>
  <c r="I169" i="18"/>
  <c r="I161" i="18"/>
  <c r="I153" i="18"/>
  <c r="I145" i="18"/>
  <c r="I137" i="18"/>
  <c r="I129" i="18"/>
  <c r="I121" i="18"/>
  <c r="I113" i="18"/>
  <c r="I105" i="18"/>
  <c r="I97" i="18"/>
  <c r="I89" i="18"/>
  <c r="I81" i="18"/>
  <c r="I73" i="18"/>
  <c r="I65" i="18"/>
  <c r="I57" i="18"/>
  <c r="I49" i="18"/>
  <c r="I41" i="18"/>
  <c r="I33" i="18"/>
  <c r="I25" i="18"/>
  <c r="I17" i="18"/>
  <c r="I9" i="18"/>
  <c r="F348" i="18"/>
  <c r="F340" i="18"/>
  <c r="F332" i="18"/>
  <c r="F324" i="18"/>
  <c r="F316" i="18"/>
  <c r="F308" i="18"/>
  <c r="F300" i="18"/>
  <c r="F292" i="18"/>
  <c r="F284" i="18"/>
  <c r="F276" i="18"/>
  <c r="F268" i="18"/>
  <c r="F260" i="18"/>
  <c r="F252" i="18"/>
  <c r="F244" i="18"/>
  <c r="F236" i="18"/>
  <c r="F228" i="18"/>
  <c r="F220" i="18"/>
  <c r="F212" i="18"/>
  <c r="F204" i="18"/>
  <c r="F196" i="18"/>
  <c r="F188" i="18"/>
  <c r="F180" i="18"/>
  <c r="F172" i="18"/>
  <c r="F164" i="18"/>
  <c r="F156" i="18"/>
  <c r="F148" i="18"/>
  <c r="F140" i="18"/>
  <c r="F132" i="18"/>
  <c r="F124" i="18"/>
  <c r="F116" i="18"/>
  <c r="F108" i="18"/>
  <c r="F100" i="18"/>
  <c r="F92" i="18"/>
  <c r="F84" i="18"/>
  <c r="F76" i="18"/>
  <c r="F68" i="18"/>
  <c r="F60" i="18"/>
  <c r="F52" i="18"/>
  <c r="F44" i="18"/>
  <c r="F36" i="18"/>
  <c r="F28" i="18"/>
  <c r="F20" i="18"/>
  <c r="F12" i="18"/>
  <c r="I352" i="18"/>
  <c r="I344" i="18"/>
  <c r="I336" i="18"/>
  <c r="I328" i="18"/>
  <c r="I320" i="18"/>
  <c r="I312" i="18"/>
  <c r="I304" i="18"/>
  <c r="I296" i="18"/>
  <c r="I288" i="18"/>
  <c r="I280" i="18"/>
  <c r="I272" i="18"/>
  <c r="I264" i="18"/>
  <c r="I256" i="18"/>
  <c r="I248" i="18"/>
  <c r="I240" i="18"/>
  <c r="I232" i="18"/>
  <c r="I224" i="18"/>
  <c r="I216" i="18"/>
  <c r="I208" i="18"/>
  <c r="I200" i="18"/>
  <c r="I192" i="18"/>
  <c r="I184" i="18"/>
  <c r="I176" i="18"/>
  <c r="I168" i="18"/>
  <c r="I160" i="18"/>
  <c r="I152" i="18"/>
  <c r="I144" i="18"/>
  <c r="I136" i="18"/>
  <c r="I128" i="18"/>
  <c r="I120" i="18"/>
  <c r="I112" i="18"/>
  <c r="I104" i="18"/>
  <c r="I96" i="18"/>
  <c r="I88" i="18"/>
  <c r="I80" i="18"/>
  <c r="I72" i="18"/>
  <c r="I64" i="18"/>
  <c r="I56" i="18"/>
  <c r="I48" i="18"/>
  <c r="I40" i="18"/>
  <c r="I32" i="18"/>
  <c r="I24" i="18"/>
  <c r="I16" i="18"/>
  <c r="I8" i="18"/>
  <c r="F347" i="18"/>
  <c r="F339" i="18"/>
  <c r="F331" i="18"/>
  <c r="F323" i="18"/>
  <c r="F315" i="18"/>
  <c r="F307" i="18"/>
  <c r="F299" i="18"/>
  <c r="F291" i="18"/>
  <c r="F283" i="18"/>
  <c r="F275" i="18"/>
  <c r="F267" i="18"/>
  <c r="F259" i="18"/>
  <c r="F251" i="18"/>
  <c r="F243" i="18"/>
  <c r="F235" i="18"/>
  <c r="F227" i="18"/>
  <c r="F219" i="18"/>
  <c r="F211" i="18"/>
  <c r="F203" i="18"/>
  <c r="F195" i="18"/>
  <c r="F187" i="18"/>
  <c r="F179" i="18"/>
  <c r="F171" i="18"/>
  <c r="F163" i="18"/>
  <c r="F155" i="18"/>
  <c r="F147" i="18"/>
  <c r="F139" i="18"/>
  <c r="F131" i="18"/>
  <c r="F123" i="18"/>
  <c r="F115" i="18"/>
  <c r="F107" i="18"/>
  <c r="F99" i="18"/>
  <c r="F91" i="18"/>
  <c r="F83" i="18"/>
  <c r="F75" i="18"/>
  <c r="F67" i="18"/>
  <c r="F59" i="18"/>
  <c r="F51" i="18"/>
  <c r="F43" i="18"/>
  <c r="F35" i="18"/>
  <c r="F27" i="18"/>
  <c r="F19" i="18"/>
  <c r="F11" i="18"/>
  <c r="I351" i="18"/>
  <c r="I343" i="18"/>
  <c r="I335" i="18"/>
  <c r="I327" i="18"/>
  <c r="I319" i="18"/>
  <c r="I311" i="18"/>
  <c r="I303" i="18"/>
  <c r="I295" i="18"/>
  <c r="I287" i="18"/>
  <c r="I279" i="18"/>
  <c r="I271" i="18"/>
  <c r="I263" i="18"/>
  <c r="I255" i="18"/>
  <c r="I247" i="18"/>
  <c r="I239" i="18"/>
  <c r="I231" i="18"/>
  <c r="I223" i="18"/>
  <c r="I215" i="18"/>
  <c r="I207" i="18"/>
  <c r="I199" i="18"/>
  <c r="I191" i="18"/>
  <c r="I183" i="18"/>
  <c r="I175" i="18"/>
  <c r="I167" i="18"/>
  <c r="I159" i="18"/>
  <c r="I151" i="18"/>
  <c r="I143" i="18"/>
  <c r="I135" i="18"/>
  <c r="I127" i="18"/>
  <c r="I119" i="18"/>
  <c r="I111" i="18"/>
  <c r="I103" i="18"/>
  <c r="I95" i="18"/>
  <c r="I87" i="18"/>
  <c r="I79" i="18"/>
  <c r="I71" i="18"/>
  <c r="I63" i="18"/>
  <c r="I55" i="18"/>
  <c r="I47" i="18"/>
  <c r="I39" i="18"/>
  <c r="I31" i="18"/>
  <c r="I23" i="18"/>
  <c r="I15" i="18"/>
  <c r="I7" i="18"/>
  <c r="I6" i="18"/>
  <c r="F346" i="18"/>
  <c r="F338" i="18"/>
  <c r="F330" i="18"/>
  <c r="F322" i="18"/>
  <c r="F314" i="18"/>
  <c r="F306" i="18"/>
  <c r="F298" i="18"/>
  <c r="F290" i="18"/>
  <c r="F282" i="18"/>
  <c r="F274" i="18"/>
  <c r="F266" i="18"/>
  <c r="F258" i="18"/>
  <c r="F250" i="18"/>
  <c r="F242" i="18"/>
  <c r="F234" i="18"/>
  <c r="F226" i="18"/>
  <c r="F218" i="18"/>
  <c r="F210" i="18"/>
  <c r="F202" i="18"/>
  <c r="F194" i="18"/>
  <c r="F186" i="18"/>
  <c r="F178" i="18"/>
  <c r="F170" i="18"/>
  <c r="F162" i="18"/>
  <c r="F154" i="18"/>
  <c r="F146" i="18"/>
  <c r="F138" i="18"/>
  <c r="F130" i="18"/>
  <c r="F122" i="18"/>
  <c r="F114" i="18"/>
  <c r="F106" i="18"/>
  <c r="F98" i="18"/>
  <c r="F90" i="18"/>
  <c r="F82" i="18"/>
  <c r="F74" i="18"/>
  <c r="F66" i="18"/>
  <c r="F58" i="18"/>
  <c r="F50" i="18"/>
  <c r="F42" i="18"/>
  <c r="F34" i="18"/>
  <c r="F26" i="18"/>
  <c r="F18" i="18"/>
  <c r="F10" i="18"/>
  <c r="I350" i="18"/>
  <c r="I342" i="18"/>
  <c r="I334" i="18"/>
  <c r="I326" i="18"/>
  <c r="I318" i="18"/>
  <c r="I310" i="18"/>
  <c r="I302" i="18"/>
  <c r="I294" i="18"/>
  <c r="I286" i="18"/>
  <c r="I278" i="18"/>
  <c r="I270" i="18"/>
  <c r="I262" i="18"/>
  <c r="I254" i="18"/>
  <c r="I246" i="18"/>
  <c r="I238" i="18"/>
  <c r="I230" i="18"/>
  <c r="I222" i="18"/>
  <c r="I214" i="18"/>
  <c r="I206" i="18"/>
  <c r="I198" i="18"/>
  <c r="I190" i="18"/>
  <c r="I182" i="18"/>
  <c r="I174" i="18"/>
  <c r="I166" i="18"/>
  <c r="I158" i="18"/>
  <c r="I150" i="18"/>
  <c r="I142" i="18"/>
  <c r="I134" i="18"/>
  <c r="I126" i="18"/>
  <c r="I118" i="18"/>
  <c r="I110" i="18"/>
  <c r="I102" i="18"/>
  <c r="I94" i="18"/>
  <c r="I86" i="18"/>
  <c r="I78" i="18"/>
  <c r="I70" i="18"/>
  <c r="I62" i="18"/>
  <c r="I54" i="18"/>
  <c r="I46" i="18"/>
  <c r="I38" i="18"/>
  <c r="I30" i="18"/>
  <c r="I22" i="18"/>
  <c r="I14" i="18"/>
  <c r="F353" i="18"/>
  <c r="F345" i="18"/>
  <c r="F337" i="18"/>
  <c r="F329" i="18"/>
  <c r="F321" i="18"/>
  <c r="F313" i="18"/>
  <c r="F305" i="18"/>
  <c r="F297" i="18"/>
  <c r="F289" i="18"/>
  <c r="F281" i="18"/>
  <c r="F273" i="18"/>
  <c r="F265" i="18"/>
  <c r="F257" i="18"/>
  <c r="F249" i="18"/>
  <c r="F241" i="18"/>
  <c r="F233" i="18"/>
  <c r="F225" i="18"/>
  <c r="F217" i="18"/>
  <c r="F209" i="18"/>
  <c r="F201" i="18"/>
  <c r="F193" i="18"/>
  <c r="F185" i="18"/>
  <c r="F177" i="18"/>
  <c r="F169" i="18"/>
  <c r="F161" i="18"/>
  <c r="F153" i="18"/>
  <c r="F145" i="18"/>
  <c r="F137" i="18"/>
  <c r="F129" i="18"/>
  <c r="F121" i="18"/>
  <c r="F113" i="18"/>
  <c r="F105" i="18"/>
  <c r="F97" i="18"/>
  <c r="F89" i="18"/>
  <c r="F81" i="18"/>
  <c r="F73" i="18"/>
  <c r="F65" i="18"/>
  <c r="F57" i="18"/>
  <c r="F49" i="18"/>
  <c r="F41" i="18"/>
  <c r="F33" i="18"/>
  <c r="F25" i="18"/>
  <c r="F17" i="18"/>
  <c r="F9" i="18"/>
  <c r="I349" i="18"/>
  <c r="I341" i="18"/>
  <c r="I333" i="18"/>
  <c r="I325" i="18"/>
  <c r="I317" i="18"/>
  <c r="I309" i="18"/>
  <c r="I301" i="18"/>
  <c r="I293" i="18"/>
  <c r="I285" i="18"/>
  <c r="I277" i="18"/>
  <c r="I269" i="18"/>
  <c r="I261" i="18"/>
  <c r="I253" i="18"/>
  <c r="I245" i="18"/>
  <c r="I237" i="18"/>
  <c r="I229" i="18"/>
  <c r="I221" i="18"/>
  <c r="I213" i="18"/>
  <c r="I205" i="18"/>
  <c r="I197" i="18"/>
  <c r="I189" i="18"/>
  <c r="I181" i="18"/>
  <c r="I173" i="18"/>
  <c r="I165" i="18"/>
  <c r="I157" i="18"/>
  <c r="I149" i="18"/>
  <c r="I141" i="18"/>
  <c r="I133" i="18"/>
  <c r="I125" i="18"/>
  <c r="I117" i="18"/>
  <c r="I109" i="18"/>
  <c r="I101" i="18"/>
  <c r="I93" i="18"/>
  <c r="I85" i="18"/>
  <c r="I77" i="18"/>
  <c r="I69" i="18"/>
  <c r="I61" i="18"/>
  <c r="I53" i="18"/>
  <c r="I45" i="18"/>
  <c r="I37" i="18"/>
  <c r="I29" i="18"/>
  <c r="I21" i="18"/>
  <c r="I13" i="18"/>
  <c r="F352" i="18"/>
  <c r="F344" i="18"/>
  <c r="F336" i="18"/>
  <c r="F328" i="18"/>
  <c r="F320" i="18"/>
  <c r="F312" i="18"/>
  <c r="F304" i="18"/>
  <c r="F296" i="18"/>
  <c r="F288" i="18"/>
  <c r="F280" i="18"/>
  <c r="F272" i="18"/>
  <c r="F264" i="18"/>
  <c r="F256" i="18"/>
  <c r="F248" i="18"/>
  <c r="F240" i="18"/>
  <c r="F232" i="18"/>
  <c r="F224" i="18"/>
  <c r="F216" i="18"/>
  <c r="F208" i="18"/>
  <c r="F200" i="18"/>
  <c r="F192" i="18"/>
  <c r="F184" i="18"/>
  <c r="F176" i="18"/>
  <c r="F168" i="18"/>
  <c r="F160" i="18"/>
  <c r="F152" i="18"/>
  <c r="F144" i="18"/>
  <c r="F136" i="18"/>
  <c r="F128" i="18"/>
  <c r="F120" i="18"/>
  <c r="F112" i="18"/>
  <c r="F104" i="18"/>
  <c r="F96" i="18"/>
  <c r="F88" i="18"/>
  <c r="F80" i="18"/>
  <c r="F72" i="18"/>
  <c r="F64" i="18"/>
  <c r="F56" i="18"/>
  <c r="F48" i="18"/>
  <c r="F40" i="18"/>
  <c r="F32" i="18"/>
  <c r="F24" i="18"/>
  <c r="F16" i="18"/>
  <c r="I348" i="18"/>
  <c r="I340" i="18"/>
  <c r="I332" i="18"/>
  <c r="I324" i="18"/>
  <c r="I316" i="18"/>
  <c r="I308" i="18"/>
  <c r="I300" i="18"/>
  <c r="I292" i="18"/>
  <c r="I284" i="18"/>
  <c r="I276" i="18"/>
  <c r="I268" i="18"/>
  <c r="I260" i="18"/>
  <c r="I252" i="18"/>
  <c r="I244" i="18"/>
  <c r="I236" i="18"/>
  <c r="I228" i="18"/>
  <c r="I220" i="18"/>
  <c r="I212" i="18"/>
  <c r="I204" i="18"/>
  <c r="I196" i="18"/>
  <c r="I188" i="18"/>
  <c r="I180" i="18"/>
  <c r="I172" i="18"/>
  <c r="I164" i="18"/>
  <c r="I156" i="18"/>
  <c r="I148" i="18"/>
  <c r="I140" i="18"/>
  <c r="I132" i="18"/>
  <c r="I124" i="18"/>
  <c r="I116" i="18"/>
  <c r="I108" i="18"/>
  <c r="I100" i="18"/>
  <c r="I92" i="18"/>
  <c r="I84" i="18"/>
  <c r="I76" i="18"/>
  <c r="I68" i="18"/>
  <c r="I60" i="18"/>
  <c r="I52" i="18"/>
  <c r="I44" i="18"/>
  <c r="I36" i="18"/>
  <c r="I28" i="18"/>
  <c r="I20"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63"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26"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22" i="18" s="1"/>
  <c r="L329" i="8"/>
  <c r="F328" i="8"/>
  <c r="D328" i="8" s="1"/>
  <c r="J29" i="18" s="1"/>
  <c r="L328" i="8"/>
  <c r="F327" i="8"/>
  <c r="D327" i="8" s="1"/>
  <c r="P9"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59" i="18" s="1"/>
  <c r="U58" i="10" s="1"/>
  <c r="F265" i="8"/>
  <c r="D265" i="8" s="1"/>
  <c r="F261" i="8"/>
  <c r="D261" i="8" s="1"/>
  <c r="F256" i="8"/>
  <c r="D256" i="8" s="1"/>
  <c r="F251" i="8"/>
  <c r="D251" i="8" s="1"/>
  <c r="BW59" i="18" s="1"/>
  <c r="AL58" i="10" s="1"/>
  <c r="F247" i="8"/>
  <c r="D247" i="8" s="1"/>
  <c r="BQ61" i="18" s="1"/>
  <c r="K60" i="10" s="1"/>
  <c r="Q60" i="10" s="1"/>
  <c r="Z60" i="10" s="1"/>
  <c r="F241" i="8"/>
  <c r="D241" i="8" s="1"/>
  <c r="F237" i="8"/>
  <c r="D237" i="8" s="1"/>
  <c r="F233" i="8"/>
  <c r="D233" i="8" s="1"/>
  <c r="BL54"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CB338" i="1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BQ52" i="18" l="1"/>
  <c r="K51" i="10" s="1"/>
  <c r="Q51" i="10" s="1"/>
  <c r="Z51" i="10" s="1"/>
  <c r="BQ39" i="18"/>
  <c r="K38" i="10" s="1"/>
  <c r="Q38" i="10" s="1"/>
  <c r="Z38" i="10" s="1"/>
  <c r="BQ51" i="18"/>
  <c r="K50" i="10" s="1"/>
  <c r="Q50" i="10" s="1"/>
  <c r="Z50" i="10" s="1"/>
  <c r="BQ57" i="18"/>
  <c r="K56" i="10" s="1"/>
  <c r="Q56" i="10" s="1"/>
  <c r="Z56" i="10" s="1"/>
  <c r="BQ42" i="18"/>
  <c r="K41" i="10" s="1"/>
  <c r="Q41" i="10" s="1"/>
  <c r="Z41" i="10" s="1"/>
  <c r="BQ7" i="18"/>
  <c r="K6" i="10" s="1"/>
  <c r="Q6" i="10" s="1"/>
  <c r="Z6" i="10" s="1"/>
  <c r="BQ21" i="18"/>
  <c r="K20" i="10" s="1"/>
  <c r="Q20" i="10" s="1"/>
  <c r="Z20" i="10" s="1"/>
  <c r="BQ54" i="18"/>
  <c r="K53" i="10" s="1"/>
  <c r="Q53" i="10" s="1"/>
  <c r="Z53" i="10" s="1"/>
  <c r="BQ43" i="18"/>
  <c r="K42" i="10" s="1"/>
  <c r="Q42" i="10" s="1"/>
  <c r="Z42" i="10" s="1"/>
  <c r="BQ53" i="18"/>
  <c r="K52" i="10" s="1"/>
  <c r="Q52" i="10" s="1"/>
  <c r="Z52" i="10" s="1"/>
  <c r="BQ9" i="18"/>
  <c r="K8" i="10" s="1"/>
  <c r="Q8" i="10" s="1"/>
  <c r="Z8" i="10" s="1"/>
  <c r="BQ15" i="18"/>
  <c r="K14" i="10" s="1"/>
  <c r="Q14" i="10" s="1"/>
  <c r="Z14" i="10" s="1"/>
  <c r="O163" i="18"/>
  <c r="O179" i="18"/>
  <c r="O279" i="18"/>
  <c r="O229" i="18"/>
  <c r="O330" i="18"/>
  <c r="BQ8" i="18"/>
  <c r="K7" i="10" s="1"/>
  <c r="Q7" i="10" s="1"/>
  <c r="Z7" i="10" s="1"/>
  <c r="BQ50" i="18"/>
  <c r="K49" i="10" s="1"/>
  <c r="Q49" i="10" s="1"/>
  <c r="Z49" i="10" s="1"/>
  <c r="BL9" i="18"/>
  <c r="BQ20" i="18"/>
  <c r="K19" i="10" s="1"/>
  <c r="Q19" i="10" s="1"/>
  <c r="Z19" i="10" s="1"/>
  <c r="BQ26" i="18"/>
  <c r="K25" i="10" s="1"/>
  <c r="Q25" i="10" s="1"/>
  <c r="Z25" i="10" s="1"/>
  <c r="BR38" i="18"/>
  <c r="U37" i="10" s="1"/>
  <c r="BQ27" i="18"/>
  <c r="K26" i="10" s="1"/>
  <c r="Q26" i="10" s="1"/>
  <c r="Z26" i="10" s="1"/>
  <c r="BQ32" i="18"/>
  <c r="K31" i="10" s="1"/>
  <c r="Q31" i="10" s="1"/>
  <c r="Z31" i="10" s="1"/>
  <c r="BQ36" i="18"/>
  <c r="K35" i="10" s="1"/>
  <c r="Q35" i="10" s="1"/>
  <c r="Z35" i="10" s="1"/>
  <c r="BQ56" i="18"/>
  <c r="K55" i="10" s="1"/>
  <c r="Q55" i="10" s="1"/>
  <c r="Z55" i="10" s="1"/>
  <c r="BW49" i="18"/>
  <c r="AL48" i="10" s="1"/>
  <c r="BW8" i="18"/>
  <c r="AL7" i="10" s="1"/>
  <c r="O318" i="18"/>
  <c r="BQ25" i="18"/>
  <c r="K24" i="10" s="1"/>
  <c r="Q24" i="10" s="1"/>
  <c r="Z24" i="10" s="1"/>
  <c r="BQ11" i="18"/>
  <c r="K10" i="10" s="1"/>
  <c r="Q10" i="10" s="1"/>
  <c r="Z10" i="10" s="1"/>
  <c r="BQ19" i="18"/>
  <c r="K18" i="10" s="1"/>
  <c r="Q18" i="10" s="1"/>
  <c r="Z18" i="10" s="1"/>
  <c r="BQ65" i="18"/>
  <c r="K64" i="10" s="1"/>
  <c r="Q64" i="10" s="1"/>
  <c r="Z64" i="10" s="1"/>
  <c r="BW65" i="18"/>
  <c r="AL64" i="10" s="1"/>
  <c r="O238" i="18"/>
  <c r="CQ330" i="18"/>
  <c r="BQ6" i="18"/>
  <c r="K5" i="10" s="1"/>
  <c r="Q5" i="10" s="1"/>
  <c r="Z5" i="10" s="1"/>
  <c r="BQ34" i="18"/>
  <c r="K33" i="10" s="1"/>
  <c r="Q33" i="10" s="1"/>
  <c r="Z33" i="10" s="1"/>
  <c r="BQ28" i="18"/>
  <c r="K27" i="10" s="1"/>
  <c r="Q27" i="10" s="1"/>
  <c r="Z27" i="10" s="1"/>
  <c r="BQ59" i="18"/>
  <c r="K58" i="10" s="1"/>
  <c r="Q58" i="10" s="1"/>
  <c r="Z58" i="10" s="1"/>
  <c r="BP344" i="18"/>
  <c r="I343" i="10" s="1"/>
  <c r="O343" i="10" s="1"/>
  <c r="X343" i="10" s="1"/>
  <c r="BQ10" i="18"/>
  <c r="K9" i="10" s="1"/>
  <c r="Q9" i="10" s="1"/>
  <c r="Z9" i="10" s="1"/>
  <c r="BQ49" i="18"/>
  <c r="K48" i="10" s="1"/>
  <c r="Q48" i="10" s="1"/>
  <c r="Z48" i="10" s="1"/>
  <c r="BQ40" i="18"/>
  <c r="K39" i="10" s="1"/>
  <c r="Q39" i="10" s="1"/>
  <c r="Z39" i="10" s="1"/>
  <c r="BQ60" i="18"/>
  <c r="K59" i="10" s="1"/>
  <c r="Q59" i="10" s="1"/>
  <c r="Z59" i="10" s="1"/>
  <c r="BQ16" i="18"/>
  <c r="K15" i="10" s="1"/>
  <c r="Q15" i="10" s="1"/>
  <c r="Z15" i="10" s="1"/>
  <c r="BQ18" i="18"/>
  <c r="K17" i="10" s="1"/>
  <c r="Q17" i="10" s="1"/>
  <c r="Z17" i="10" s="1"/>
  <c r="BQ29" i="18"/>
  <c r="K28" i="10" s="1"/>
  <c r="Q28" i="10" s="1"/>
  <c r="Z28" i="10" s="1"/>
  <c r="BQ38" i="18"/>
  <c r="K37" i="10" s="1"/>
  <c r="Q37" i="10" s="1"/>
  <c r="Z37" i="10" s="1"/>
  <c r="BQ63" i="18"/>
  <c r="K62" i="10" s="1"/>
  <c r="Q62" i="10" s="1"/>
  <c r="Z62" i="10" s="1"/>
  <c r="O62" i="18"/>
  <c r="BQ23" i="18"/>
  <c r="K22" i="10" s="1"/>
  <c r="Q22" i="10" s="1"/>
  <c r="Z22" i="10" s="1"/>
  <c r="BQ31" i="18"/>
  <c r="K30" i="10" s="1"/>
  <c r="Q30" i="10" s="1"/>
  <c r="Z30" i="10" s="1"/>
  <c r="BQ41" i="18"/>
  <c r="K40" i="10" s="1"/>
  <c r="Q40" i="10" s="1"/>
  <c r="Z40" i="10" s="1"/>
  <c r="BQ47" i="18"/>
  <c r="K46" i="10" s="1"/>
  <c r="Q46" i="10" s="1"/>
  <c r="Z46" i="10" s="1"/>
  <c r="BQ64" i="18"/>
  <c r="K63" i="10" s="1"/>
  <c r="Q63" i="10" s="1"/>
  <c r="Z63" i="10" s="1"/>
  <c r="O101" i="18"/>
  <c r="BW21" i="18"/>
  <c r="AL20" i="10" s="1"/>
  <c r="O21" i="18"/>
  <c r="O315" i="18"/>
  <c r="BW6" i="18"/>
  <c r="AL5" i="10" s="1"/>
  <c r="J176" i="18"/>
  <c r="J347" i="18"/>
  <c r="J269" i="18"/>
  <c r="Q228" i="18"/>
  <c r="BL63" i="18"/>
  <c r="J310" i="18"/>
  <c r="J6" i="18"/>
  <c r="O350" i="18"/>
  <c r="J151" i="18"/>
  <c r="BQ30" i="18"/>
  <c r="K29" i="10" s="1"/>
  <c r="Q29" i="10" s="1"/>
  <c r="Z29" i="10" s="1"/>
  <c r="BQ12" i="18"/>
  <c r="K11" i="10" s="1"/>
  <c r="Q11" i="10" s="1"/>
  <c r="Z11" i="10" s="1"/>
  <c r="BQ17" i="18"/>
  <c r="K16" i="10" s="1"/>
  <c r="Q16" i="10" s="1"/>
  <c r="Z16" i="10" s="1"/>
  <c r="BQ22" i="18"/>
  <c r="K21" i="10" s="1"/>
  <c r="Q21" i="10" s="1"/>
  <c r="Z21" i="10" s="1"/>
  <c r="BQ24" i="18"/>
  <c r="K23" i="10" s="1"/>
  <c r="Q23" i="10" s="1"/>
  <c r="Z23" i="10" s="1"/>
  <c r="BQ13" i="18"/>
  <c r="K12" i="10" s="1"/>
  <c r="Q12" i="10" s="1"/>
  <c r="Z12" i="10" s="1"/>
  <c r="BQ62" i="18"/>
  <c r="K61" i="10" s="1"/>
  <c r="Q61" i="10" s="1"/>
  <c r="Z61" i="10" s="1"/>
  <c r="BQ58" i="18"/>
  <c r="K57" i="10" s="1"/>
  <c r="Q57" i="10" s="1"/>
  <c r="Z57" i="10" s="1"/>
  <c r="BL26" i="18"/>
  <c r="BL55" i="18"/>
  <c r="BR18" i="18"/>
  <c r="U17" i="10" s="1"/>
  <c r="BW15" i="18"/>
  <c r="AL14" i="10" s="1"/>
  <c r="P350" i="18"/>
  <c r="O333" i="18"/>
  <c r="O245" i="18"/>
  <c r="O270" i="18"/>
  <c r="O97" i="18"/>
  <c r="BR57" i="18"/>
  <c r="U56" i="10" s="1"/>
  <c r="BL48" i="18"/>
  <c r="BR6" i="18"/>
  <c r="U5" i="10" s="1"/>
  <c r="BR63" i="18"/>
  <c r="U62" i="10" s="1"/>
  <c r="BW19" i="18"/>
  <c r="AL18" i="10" s="1"/>
  <c r="P304" i="18"/>
  <c r="L243" i="18"/>
  <c r="O167" i="18"/>
  <c r="O271" i="18"/>
  <c r="O234" i="18"/>
  <c r="O344" i="18"/>
  <c r="BL19" i="18"/>
  <c r="BL43" i="18"/>
  <c r="BR30" i="18"/>
  <c r="U29" i="10" s="1"/>
  <c r="BR65" i="18"/>
  <c r="U64" i="10" s="1"/>
  <c r="P256" i="18"/>
  <c r="L264" i="18"/>
  <c r="O317" i="18"/>
  <c r="O151" i="18"/>
  <c r="O143" i="18"/>
  <c r="O158" i="18"/>
  <c r="O272" i="18"/>
  <c r="BR24" i="18"/>
  <c r="U23" i="10" s="1"/>
  <c r="BQ46" i="18"/>
  <c r="K45" i="10" s="1"/>
  <c r="Q45" i="10" s="1"/>
  <c r="Z45" i="10" s="1"/>
  <c r="BQ48" i="18"/>
  <c r="K47" i="10" s="1"/>
  <c r="Q47" i="10" s="1"/>
  <c r="Z47" i="10" s="1"/>
  <c r="BQ55" i="18"/>
  <c r="K54" i="10" s="1"/>
  <c r="Q54" i="10" s="1"/>
  <c r="Z54" i="10" s="1"/>
  <c r="BL32" i="18"/>
  <c r="BR42" i="18"/>
  <c r="U41" i="10" s="1"/>
  <c r="BW32" i="18"/>
  <c r="AL31" i="10" s="1"/>
  <c r="BW17" i="18"/>
  <c r="AL16" i="10" s="1"/>
  <c r="P217" i="18"/>
  <c r="L249" i="18"/>
  <c r="O259" i="18"/>
  <c r="O273" i="18"/>
  <c r="O345" i="18"/>
  <c r="O142" i="18"/>
  <c r="O224" i="18"/>
  <c r="P318" i="18"/>
  <c r="BQ37" i="18"/>
  <c r="K36" i="10" s="1"/>
  <c r="Q36" i="10" s="1"/>
  <c r="Z36" i="10" s="1"/>
  <c r="BQ14" i="18"/>
  <c r="K13" i="10" s="1"/>
  <c r="Q13" i="10" s="1"/>
  <c r="Z13" i="10" s="1"/>
  <c r="BQ44" i="18"/>
  <c r="K43" i="10" s="1"/>
  <c r="Q43" i="10" s="1"/>
  <c r="Z43" i="10" s="1"/>
  <c r="BQ35" i="18"/>
  <c r="K34" i="10" s="1"/>
  <c r="Q34" i="10" s="1"/>
  <c r="Z34" i="10" s="1"/>
  <c r="BQ33" i="18"/>
  <c r="K32" i="10" s="1"/>
  <c r="Q32" i="10" s="1"/>
  <c r="Z32" i="10" s="1"/>
  <c r="BQ45" i="18"/>
  <c r="K44" i="10" s="1"/>
  <c r="Q44" i="10" s="1"/>
  <c r="Z44" i="10" s="1"/>
  <c r="BL15" i="18"/>
  <c r="BL23" i="18"/>
  <c r="BR32" i="18"/>
  <c r="U31" i="10" s="1"/>
  <c r="BW7" i="18"/>
  <c r="AL6" i="10" s="1"/>
  <c r="BW55" i="18"/>
  <c r="AL54" i="10" s="1"/>
  <c r="P192" i="18"/>
  <c r="J65" i="18"/>
  <c r="L170" i="18"/>
  <c r="O195" i="18"/>
  <c r="O145" i="18"/>
  <c r="O201" i="18"/>
  <c r="O74" i="18"/>
  <c r="BL31" i="18"/>
  <c r="BL46" i="18"/>
  <c r="BR34" i="18"/>
  <c r="U33" i="10" s="1"/>
  <c r="P79" i="18"/>
  <c r="BL38" i="18"/>
  <c r="BL37" i="18"/>
  <c r="BL59" i="18"/>
  <c r="BR11" i="18"/>
  <c r="U10" i="10" s="1"/>
  <c r="BR14" i="18"/>
  <c r="U13" i="10" s="1"/>
  <c r="BR61" i="18"/>
  <c r="U60" i="10" s="1"/>
  <c r="BW29" i="18"/>
  <c r="AL28" i="10" s="1"/>
  <c r="BW28" i="18"/>
  <c r="AL27" i="10" s="1"/>
  <c r="BW60" i="18"/>
  <c r="AL59" i="10" s="1"/>
  <c r="P302" i="18"/>
  <c r="P176" i="18"/>
  <c r="J214" i="18"/>
  <c r="J39" i="18"/>
  <c r="J57" i="18"/>
  <c r="J21" i="18"/>
  <c r="L211" i="18"/>
  <c r="L200" i="18"/>
  <c r="L217" i="18"/>
  <c r="L134" i="18"/>
  <c r="Q320" i="18"/>
  <c r="O131" i="18"/>
  <c r="O269" i="18"/>
  <c r="O135" i="18"/>
  <c r="O251" i="18"/>
  <c r="O181" i="18"/>
  <c r="O329" i="18"/>
  <c r="O302" i="18"/>
  <c r="O222" i="18"/>
  <c r="O138" i="18"/>
  <c r="O46" i="18"/>
  <c r="O85" i="18"/>
  <c r="O340" i="18"/>
  <c r="O184" i="18"/>
  <c r="BL8" i="18"/>
  <c r="BL42" i="18"/>
  <c r="BL57" i="18"/>
  <c r="BR7" i="18"/>
  <c r="U6" i="10" s="1"/>
  <c r="BR23" i="18"/>
  <c r="U22" i="10" s="1"/>
  <c r="BR53" i="18"/>
  <c r="U52" i="10" s="1"/>
  <c r="BW41" i="18"/>
  <c r="AL40" i="10" s="1"/>
  <c r="BW45" i="18"/>
  <c r="AL44" i="10" s="1"/>
  <c r="BW57" i="18"/>
  <c r="AL56" i="10" s="1"/>
  <c r="P281" i="18"/>
  <c r="P151" i="18"/>
  <c r="J198" i="18"/>
  <c r="J312" i="18"/>
  <c r="J234" i="18"/>
  <c r="J13" i="18"/>
  <c r="L179" i="18"/>
  <c r="L168" i="18"/>
  <c r="L153" i="18"/>
  <c r="L78" i="18"/>
  <c r="Q21" i="18"/>
  <c r="O301" i="18"/>
  <c r="O141" i="18"/>
  <c r="O347" i="18"/>
  <c r="O235" i="18"/>
  <c r="O335" i="18"/>
  <c r="O281" i="18"/>
  <c r="O298" i="18"/>
  <c r="O206" i="18"/>
  <c r="O126" i="18"/>
  <c r="O42" i="18"/>
  <c r="O69" i="18"/>
  <c r="O328" i="18"/>
  <c r="O176" i="18"/>
  <c r="P265" i="18"/>
  <c r="P129" i="18"/>
  <c r="J110" i="18"/>
  <c r="J304" i="18"/>
  <c r="J10" i="18"/>
  <c r="L115" i="18"/>
  <c r="L136" i="18"/>
  <c r="L121" i="18"/>
  <c r="Q46" i="18"/>
  <c r="O147" i="18"/>
  <c r="O243" i="18"/>
  <c r="O295" i="18"/>
  <c r="O289" i="18"/>
  <c r="O187" i="18"/>
  <c r="O319" i="18"/>
  <c r="O217" i="18"/>
  <c r="O286" i="18"/>
  <c r="O202" i="18"/>
  <c r="O110" i="18"/>
  <c r="O30" i="18"/>
  <c r="O65" i="18"/>
  <c r="O312" i="18"/>
  <c r="O120" i="18"/>
  <c r="L83" i="18"/>
  <c r="L72" i="18"/>
  <c r="L89" i="18"/>
  <c r="O190" i="18"/>
  <c r="O106" i="18"/>
  <c r="O14" i="18"/>
  <c r="O53" i="18"/>
  <c r="O308" i="18"/>
  <c r="O104" i="18"/>
  <c r="BS346" i="18"/>
  <c r="W345" i="10" s="1"/>
  <c r="BL27" i="18"/>
  <c r="BL41" i="18"/>
  <c r="BR22" i="18"/>
  <c r="U21" i="10" s="1"/>
  <c r="BR31" i="18"/>
  <c r="U30" i="10" s="1"/>
  <c r="BR39" i="18"/>
  <c r="U38" i="10" s="1"/>
  <c r="BW10" i="18"/>
  <c r="AL9" i="10" s="1"/>
  <c r="BW26" i="18"/>
  <c r="AL25" i="10" s="1"/>
  <c r="BW52" i="18"/>
  <c r="AL51" i="10" s="1"/>
  <c r="P336" i="18"/>
  <c r="P238" i="18"/>
  <c r="P31" i="18"/>
  <c r="J351" i="18"/>
  <c r="J48" i="18"/>
  <c r="J91" i="18"/>
  <c r="L352" i="18"/>
  <c r="L51" i="18"/>
  <c r="L40" i="18"/>
  <c r="L334" i="18"/>
  <c r="O339" i="18"/>
  <c r="O285" i="18"/>
  <c r="O263" i="18"/>
  <c r="O225" i="18"/>
  <c r="O346" i="18"/>
  <c r="O207" i="18"/>
  <c r="O153" i="18"/>
  <c r="O266" i="18"/>
  <c r="O174" i="18"/>
  <c r="O94" i="18"/>
  <c r="O10" i="18"/>
  <c r="O37" i="18"/>
  <c r="O296" i="18"/>
  <c r="O32" i="18"/>
  <c r="BL39" i="18"/>
  <c r="BL49" i="18"/>
  <c r="BR26" i="18"/>
  <c r="U25" i="10" s="1"/>
  <c r="BR51" i="18"/>
  <c r="U50" i="10" s="1"/>
  <c r="BR47" i="18"/>
  <c r="U46" i="10" s="1"/>
  <c r="BW20" i="18"/>
  <c r="AL19" i="10" s="1"/>
  <c r="BW36" i="18"/>
  <c r="AL35" i="10" s="1"/>
  <c r="BW64" i="18"/>
  <c r="AL63" i="10" s="1"/>
  <c r="P334" i="18"/>
  <c r="P222" i="18"/>
  <c r="J247" i="18"/>
  <c r="J32" i="18"/>
  <c r="J188" i="18"/>
  <c r="L339" i="18"/>
  <c r="L328" i="18"/>
  <c r="L8" i="18"/>
  <c r="L298" i="18"/>
  <c r="O352" i="18"/>
  <c r="O157" i="18"/>
  <c r="O231" i="18"/>
  <c r="O161" i="18"/>
  <c r="O309" i="18"/>
  <c r="O191" i="18"/>
  <c r="O334" i="18"/>
  <c r="O254" i="18"/>
  <c r="O170" i="18"/>
  <c r="O78" i="18"/>
  <c r="O117" i="18"/>
  <c r="O33" i="18"/>
  <c r="O280" i="18"/>
  <c r="J159" i="18"/>
  <c r="J233" i="18"/>
  <c r="J180" i="18"/>
  <c r="L307" i="18"/>
  <c r="L296" i="18"/>
  <c r="L281" i="18"/>
  <c r="L262" i="18"/>
  <c r="P174" i="18"/>
  <c r="P113" i="18"/>
  <c r="P15" i="18"/>
  <c r="Q153" i="18"/>
  <c r="Q14" i="18"/>
  <c r="BL6" i="18"/>
  <c r="BL11" i="18"/>
  <c r="BL47" i="18"/>
  <c r="BL50" i="18"/>
  <c r="BL12" i="18"/>
  <c r="BL62" i="18"/>
  <c r="BR19" i="18"/>
  <c r="U18" i="10" s="1"/>
  <c r="BR20" i="18"/>
  <c r="U19" i="10" s="1"/>
  <c r="BR10" i="18"/>
  <c r="U9" i="10" s="1"/>
  <c r="BR36" i="18"/>
  <c r="U35" i="10" s="1"/>
  <c r="BR48" i="18"/>
  <c r="U47" i="10" s="1"/>
  <c r="BR58" i="18"/>
  <c r="U57" i="10" s="1"/>
  <c r="BW25" i="18"/>
  <c r="AL24" i="10" s="1"/>
  <c r="BW38" i="18"/>
  <c r="AL37" i="10" s="1"/>
  <c r="BW31" i="18"/>
  <c r="AL30" i="10" s="1"/>
  <c r="BW62" i="18"/>
  <c r="AL61" i="10" s="1"/>
  <c r="P329" i="18"/>
  <c r="P297" i="18"/>
  <c r="P254" i="18"/>
  <c r="P208" i="18"/>
  <c r="P169" i="18"/>
  <c r="P110" i="18"/>
  <c r="J190" i="18"/>
  <c r="J343" i="18"/>
  <c r="J143" i="18"/>
  <c r="J264" i="18"/>
  <c r="J345" i="18"/>
  <c r="J346" i="18"/>
  <c r="J243" i="18"/>
  <c r="J76" i="18"/>
  <c r="L303" i="18"/>
  <c r="L175" i="18"/>
  <c r="L47" i="18"/>
  <c r="L260" i="18"/>
  <c r="L132" i="18"/>
  <c r="L341" i="18"/>
  <c r="L213" i="18"/>
  <c r="L85" i="18"/>
  <c r="L238" i="18"/>
  <c r="L74" i="18"/>
  <c r="Q315" i="18"/>
  <c r="Q184" i="18"/>
  <c r="Q282" i="18"/>
  <c r="P328" i="18"/>
  <c r="P288" i="18"/>
  <c r="P249" i="18"/>
  <c r="P206" i="18"/>
  <c r="P159" i="18"/>
  <c r="P105" i="18"/>
  <c r="J174" i="18"/>
  <c r="J311" i="18"/>
  <c r="J103" i="18"/>
  <c r="J248" i="18"/>
  <c r="J321" i="18"/>
  <c r="J330" i="18"/>
  <c r="J227" i="18"/>
  <c r="J60" i="18"/>
  <c r="L299" i="18"/>
  <c r="L171" i="18"/>
  <c r="L43" i="18"/>
  <c r="L256" i="18"/>
  <c r="L128" i="18"/>
  <c r="L337" i="18"/>
  <c r="L209" i="18"/>
  <c r="L61" i="18"/>
  <c r="L234" i="18"/>
  <c r="L70" i="18"/>
  <c r="Q313" i="18"/>
  <c r="Q129" i="18"/>
  <c r="BL17" i="18"/>
  <c r="BL22" i="18"/>
  <c r="BL40" i="18"/>
  <c r="BL51" i="18"/>
  <c r="BL35" i="18"/>
  <c r="BL64" i="18"/>
  <c r="BR28" i="18"/>
  <c r="U27" i="10" s="1"/>
  <c r="BR37" i="18"/>
  <c r="U36" i="10" s="1"/>
  <c r="BR52" i="18"/>
  <c r="U51" i="10" s="1"/>
  <c r="BR46" i="18"/>
  <c r="U45" i="10" s="1"/>
  <c r="BR62" i="18"/>
  <c r="U61" i="10" s="1"/>
  <c r="P352" i="18"/>
  <c r="P320" i="18"/>
  <c r="P286" i="18"/>
  <c r="P240" i="18"/>
  <c r="P201" i="18"/>
  <c r="P153" i="18"/>
  <c r="P89" i="18"/>
  <c r="J318" i="18"/>
  <c r="J118" i="18"/>
  <c r="J271" i="18"/>
  <c r="J55" i="18"/>
  <c r="J184" i="18"/>
  <c r="J241" i="18"/>
  <c r="J250" i="18"/>
  <c r="J99" i="18"/>
  <c r="J277" i="18"/>
  <c r="L6" i="18"/>
  <c r="L275" i="18"/>
  <c r="L147" i="18"/>
  <c r="L19" i="18"/>
  <c r="L232" i="18"/>
  <c r="L104" i="18"/>
  <c r="L313" i="18"/>
  <c r="L185" i="18"/>
  <c r="L53" i="18"/>
  <c r="L206" i="18"/>
  <c r="L42" i="18"/>
  <c r="Q272" i="18"/>
  <c r="Q41" i="18"/>
  <c r="BL36" i="18"/>
  <c r="BL18" i="18"/>
  <c r="BL20" i="18"/>
  <c r="BL44" i="18"/>
  <c r="BL58" i="18"/>
  <c r="BL61" i="18"/>
  <c r="BR13" i="18"/>
  <c r="U12" i="10" s="1"/>
  <c r="BR50" i="18"/>
  <c r="U49" i="10" s="1"/>
  <c r="BR41" i="18"/>
  <c r="U40" i="10" s="1"/>
  <c r="BR21" i="18"/>
  <c r="U20" i="10" s="1"/>
  <c r="BR64" i="18"/>
  <c r="U63" i="10" s="1"/>
  <c r="BW18" i="18"/>
  <c r="AL17" i="10" s="1"/>
  <c r="BW14" i="18"/>
  <c r="AL13" i="10" s="1"/>
  <c r="BW40" i="18"/>
  <c r="AL39" i="10" s="1"/>
  <c r="BW61" i="18"/>
  <c r="AL60" i="10" s="1"/>
  <c r="P345" i="18"/>
  <c r="P313" i="18"/>
  <c r="P272" i="18"/>
  <c r="P233" i="18"/>
  <c r="P190" i="18"/>
  <c r="P137" i="18"/>
  <c r="P65" i="18"/>
  <c r="J302" i="18"/>
  <c r="J86" i="18"/>
  <c r="J231" i="18"/>
  <c r="J31" i="18"/>
  <c r="J136" i="18"/>
  <c r="J177" i="18"/>
  <c r="J154" i="18"/>
  <c r="J332" i="18"/>
  <c r="J165" i="18"/>
  <c r="L348" i="18"/>
  <c r="L239" i="18"/>
  <c r="L111" i="18"/>
  <c r="L324" i="18"/>
  <c r="L196" i="18"/>
  <c r="L68" i="18"/>
  <c r="L277" i="18"/>
  <c r="L149" i="18"/>
  <c r="L330" i="18"/>
  <c r="L166" i="18"/>
  <c r="Q264" i="18"/>
  <c r="Q301" i="18"/>
  <c r="O24" i="18"/>
  <c r="BL29" i="18"/>
  <c r="BL21" i="18"/>
  <c r="BL30" i="18"/>
  <c r="BL52" i="18"/>
  <c r="BL65" i="18"/>
  <c r="BR9" i="18"/>
  <c r="U8" i="10" s="1"/>
  <c r="BR8" i="18"/>
  <c r="U7" i="10" s="1"/>
  <c r="BR17" i="18"/>
  <c r="U16" i="10" s="1"/>
  <c r="BR12" i="18"/>
  <c r="U11" i="10" s="1"/>
  <c r="BR27" i="18"/>
  <c r="U26" i="10" s="1"/>
  <c r="BR55" i="18"/>
  <c r="U54" i="10" s="1"/>
  <c r="P344" i="18"/>
  <c r="P312" i="18"/>
  <c r="P270" i="18"/>
  <c r="P224" i="18"/>
  <c r="P185" i="18"/>
  <c r="P134" i="18"/>
  <c r="P54" i="18"/>
  <c r="J262" i="18"/>
  <c r="J62" i="18"/>
  <c r="J215" i="18"/>
  <c r="J15" i="18"/>
  <c r="J120" i="18"/>
  <c r="J161" i="18"/>
  <c r="J138" i="18"/>
  <c r="J316" i="18"/>
  <c r="J149" i="18"/>
  <c r="L349" i="18"/>
  <c r="L235" i="18"/>
  <c r="L107" i="18"/>
  <c r="L320" i="18"/>
  <c r="L192" i="18"/>
  <c r="L64" i="18"/>
  <c r="L273" i="18"/>
  <c r="L145" i="18"/>
  <c r="L326" i="18"/>
  <c r="L142" i="18"/>
  <c r="Q252" i="18"/>
  <c r="Q78" i="18"/>
  <c r="O232" i="18"/>
  <c r="AL58" i="18"/>
  <c r="BL24" i="18"/>
  <c r="BL7" i="18"/>
  <c r="BL33" i="18"/>
  <c r="BL25" i="18"/>
  <c r="BL10" i="18"/>
  <c r="BL14" i="18"/>
  <c r="BL60" i="18"/>
  <c r="BL56" i="18"/>
  <c r="BR29" i="18"/>
  <c r="U28" i="10" s="1"/>
  <c r="BR25" i="18"/>
  <c r="U24" i="10" s="1"/>
  <c r="BR43" i="18"/>
  <c r="U42" i="10" s="1"/>
  <c r="BR49" i="18"/>
  <c r="U48" i="10" s="1"/>
  <c r="BR16" i="18"/>
  <c r="U15" i="10" s="1"/>
  <c r="BR60" i="18"/>
  <c r="U59" i="10" s="1"/>
  <c r="BR56" i="18"/>
  <c r="U55" i="10" s="1"/>
  <c r="BW33" i="18"/>
  <c r="AL32" i="10" s="1"/>
  <c r="BW12" i="18"/>
  <c r="AL11" i="10" s="1"/>
  <c r="BW23" i="18"/>
  <c r="AL22" i="10" s="1"/>
  <c r="BW46" i="18"/>
  <c r="AL45" i="10" s="1"/>
  <c r="BW48" i="18"/>
  <c r="AL47" i="10" s="1"/>
  <c r="BW43" i="18"/>
  <c r="AL42" i="10" s="1"/>
  <c r="BW56" i="18"/>
  <c r="AL55" i="10" s="1"/>
  <c r="BW63" i="18"/>
  <c r="AL62" i="10" s="1"/>
  <c r="P343" i="18"/>
  <c r="P327" i="18"/>
  <c r="P311" i="18"/>
  <c r="P295" i="18"/>
  <c r="P279" i="18"/>
  <c r="P263" i="18"/>
  <c r="P247" i="18"/>
  <c r="P231" i="18"/>
  <c r="P215" i="18"/>
  <c r="P199" i="18"/>
  <c r="P183" i="18"/>
  <c r="P167" i="18"/>
  <c r="P145" i="18"/>
  <c r="P121" i="18"/>
  <c r="P97" i="18"/>
  <c r="P73" i="18"/>
  <c r="P46" i="18"/>
  <c r="BW30" i="18"/>
  <c r="AL29" i="10" s="1"/>
  <c r="BW11" i="18"/>
  <c r="AL10" i="10" s="1"/>
  <c r="BW35" i="18"/>
  <c r="AL34" i="10" s="1"/>
  <c r="BW39" i="18"/>
  <c r="AL38" i="10" s="1"/>
  <c r="BW37" i="18"/>
  <c r="AL36" i="10" s="1"/>
  <c r="BW51" i="18"/>
  <c r="AL50" i="10" s="1"/>
  <c r="BW53" i="18"/>
  <c r="AL52" i="10" s="1"/>
  <c r="P8" i="18"/>
  <c r="P17" i="18"/>
  <c r="P39" i="18"/>
  <c r="P62" i="18"/>
  <c r="P81" i="18"/>
  <c r="P103" i="18"/>
  <c r="P126" i="18"/>
  <c r="P22" i="18"/>
  <c r="P41" i="18"/>
  <c r="P63" i="18"/>
  <c r="P7" i="18"/>
  <c r="P30" i="18"/>
  <c r="P49" i="18"/>
  <c r="P342" i="18"/>
  <c r="P326" i="18"/>
  <c r="P310" i="18"/>
  <c r="P294" i="18"/>
  <c r="P278" i="18"/>
  <c r="P262" i="18"/>
  <c r="P246" i="18"/>
  <c r="P230" i="18"/>
  <c r="P214" i="18"/>
  <c r="P198" i="18"/>
  <c r="P182" i="18"/>
  <c r="P166" i="18"/>
  <c r="P143" i="18"/>
  <c r="P119" i="18"/>
  <c r="P95" i="18"/>
  <c r="P71" i="18"/>
  <c r="P38" i="18"/>
  <c r="BG348" i="18"/>
  <c r="BW16" i="18"/>
  <c r="AL15" i="10" s="1"/>
  <c r="BW22" i="18"/>
  <c r="AL21" i="10" s="1"/>
  <c r="BW9" i="18"/>
  <c r="AL8" i="10" s="1"/>
  <c r="BW47" i="18"/>
  <c r="AL46" i="10" s="1"/>
  <c r="BW42" i="18"/>
  <c r="AL41" i="10" s="1"/>
  <c r="BW44" i="18"/>
  <c r="AL43" i="10" s="1"/>
  <c r="BW58" i="18"/>
  <c r="AL57" i="10" s="1"/>
  <c r="P353" i="18"/>
  <c r="P337" i="18"/>
  <c r="P321" i="18"/>
  <c r="P305" i="18"/>
  <c r="P289" i="18"/>
  <c r="P273" i="18"/>
  <c r="P257" i="18"/>
  <c r="P241" i="18"/>
  <c r="P225" i="18"/>
  <c r="P209" i="18"/>
  <c r="P193" i="18"/>
  <c r="P177" i="18"/>
  <c r="P161" i="18"/>
  <c r="P142" i="18"/>
  <c r="P118" i="18"/>
  <c r="P94" i="18"/>
  <c r="P70" i="18"/>
  <c r="P33" i="18"/>
  <c r="BL13" i="18"/>
  <c r="BL16" i="18"/>
  <c r="BL28" i="18"/>
  <c r="BL45" i="18"/>
  <c r="BL34" i="18"/>
  <c r="BL53" i="18"/>
  <c r="BR15" i="18"/>
  <c r="U14" i="10" s="1"/>
  <c r="BR40" i="18"/>
  <c r="U39" i="10" s="1"/>
  <c r="BR45" i="18"/>
  <c r="U44" i="10" s="1"/>
  <c r="BR44" i="18"/>
  <c r="U43" i="10" s="1"/>
  <c r="BR35" i="18"/>
  <c r="U34" i="10" s="1"/>
  <c r="BR33" i="18"/>
  <c r="U32" i="10" s="1"/>
  <c r="BR54" i="18"/>
  <c r="U53" i="10" s="1"/>
  <c r="BW27" i="18"/>
  <c r="AL26" i="10" s="1"/>
  <c r="BW34" i="18"/>
  <c r="AL33" i="10" s="1"/>
  <c r="BW24" i="18"/>
  <c r="AL23" i="10" s="1"/>
  <c r="BW13" i="18"/>
  <c r="AL12" i="10" s="1"/>
  <c r="BW50" i="18"/>
  <c r="AL49" i="10" s="1"/>
  <c r="BW54" i="18"/>
  <c r="AL53" i="10" s="1"/>
  <c r="P351" i="18"/>
  <c r="P335" i="18"/>
  <c r="P319" i="18"/>
  <c r="P303" i="18"/>
  <c r="P287" i="18"/>
  <c r="P271" i="18"/>
  <c r="P255" i="18"/>
  <c r="P239" i="18"/>
  <c r="P223" i="18"/>
  <c r="P207" i="18"/>
  <c r="P191" i="18"/>
  <c r="P175" i="18"/>
  <c r="P158" i="18"/>
  <c r="P135" i="18"/>
  <c r="P111" i="18"/>
  <c r="P87" i="18"/>
  <c r="P57" i="18"/>
  <c r="P25" i="18"/>
  <c r="P86" i="18"/>
  <c r="P55" i="18"/>
  <c r="P23" i="18"/>
  <c r="P296" i="18"/>
  <c r="P280" i="18"/>
  <c r="P264" i="18"/>
  <c r="P248" i="18"/>
  <c r="P232" i="18"/>
  <c r="P216" i="18"/>
  <c r="P200" i="18"/>
  <c r="P184" i="18"/>
  <c r="P168" i="18"/>
  <c r="P150" i="18"/>
  <c r="P127" i="18"/>
  <c r="P102" i="18"/>
  <c r="P78" i="18"/>
  <c r="P47" i="18"/>
  <c r="P14" i="18"/>
  <c r="O257" i="18"/>
  <c r="O129" i="18"/>
  <c r="O219" i="18"/>
  <c r="O341" i="18"/>
  <c r="O213" i="18"/>
  <c r="O303" i="18"/>
  <c r="O175" i="18"/>
  <c r="O313" i="18"/>
  <c r="O185" i="18"/>
  <c r="O326" i="18"/>
  <c r="O294" i="18"/>
  <c r="O262" i="18"/>
  <c r="O230" i="18"/>
  <c r="O198" i="18"/>
  <c r="O166" i="18"/>
  <c r="O134" i="18"/>
  <c r="O102" i="18"/>
  <c r="O70" i="18"/>
  <c r="O38" i="18"/>
  <c r="O125" i="18"/>
  <c r="O93" i="18"/>
  <c r="O61" i="18"/>
  <c r="O29" i="18"/>
  <c r="O336" i="18"/>
  <c r="O304" i="18"/>
  <c r="O264" i="18"/>
  <c r="O220" i="18"/>
  <c r="O168" i="18"/>
  <c r="O96" i="18"/>
  <c r="O119" i="18"/>
  <c r="J278" i="18"/>
  <c r="J182" i="18"/>
  <c r="J70" i="18"/>
  <c r="J335" i="18"/>
  <c r="J223" i="18"/>
  <c r="J119" i="18"/>
  <c r="J23" i="18"/>
  <c r="J256" i="18"/>
  <c r="J128" i="18"/>
  <c r="J337" i="18"/>
  <c r="J169" i="18"/>
  <c r="J338" i="18"/>
  <c r="J146" i="18"/>
  <c r="J235" i="18"/>
  <c r="J324" i="18"/>
  <c r="J68" i="18"/>
  <c r="J157" i="18"/>
  <c r="L343" i="18"/>
  <c r="L279" i="18"/>
  <c r="L215" i="18"/>
  <c r="L151" i="18"/>
  <c r="L87" i="18"/>
  <c r="L23" i="18"/>
  <c r="L300" i="18"/>
  <c r="L236" i="18"/>
  <c r="L172" i="18"/>
  <c r="L108" i="18"/>
  <c r="L44" i="18"/>
  <c r="L317" i="18"/>
  <c r="L253" i="18"/>
  <c r="L189" i="18"/>
  <c r="L125" i="18"/>
  <c r="L57" i="18"/>
  <c r="L302" i="18"/>
  <c r="L230" i="18"/>
  <c r="L138" i="18"/>
  <c r="L46" i="18"/>
  <c r="Q305" i="18"/>
  <c r="Q345" i="18"/>
  <c r="Q348" i="18"/>
  <c r="Q346" i="18"/>
  <c r="O253" i="18"/>
  <c r="O6" i="18"/>
  <c r="O221" i="18"/>
  <c r="O205" i="18"/>
  <c r="O247" i="18"/>
  <c r="O351" i="18"/>
  <c r="O241" i="18"/>
  <c r="O331" i="18"/>
  <c r="O203" i="18"/>
  <c r="O325" i="18"/>
  <c r="O197" i="18"/>
  <c r="O287" i="18"/>
  <c r="O159" i="18"/>
  <c r="O297" i="18"/>
  <c r="O169" i="18"/>
  <c r="O322" i="18"/>
  <c r="O290" i="18"/>
  <c r="O258" i="18"/>
  <c r="O226" i="18"/>
  <c r="O194" i="18"/>
  <c r="O162" i="18"/>
  <c r="O130" i="18"/>
  <c r="O98" i="18"/>
  <c r="O66" i="18"/>
  <c r="O34" i="18"/>
  <c r="O121" i="18"/>
  <c r="O89" i="18"/>
  <c r="O57" i="18"/>
  <c r="O25" i="18"/>
  <c r="O332" i="18"/>
  <c r="O300" i="18"/>
  <c r="O260" i="18"/>
  <c r="O216" i="18"/>
  <c r="O160" i="18"/>
  <c r="O88" i="18"/>
  <c r="O103" i="18"/>
  <c r="O256" i="18"/>
  <c r="O208" i="18"/>
  <c r="O156" i="18"/>
  <c r="O72" i="18"/>
  <c r="O87" i="18"/>
  <c r="J254" i="18"/>
  <c r="J150" i="18"/>
  <c r="J54" i="18"/>
  <c r="J295" i="18"/>
  <c r="J207" i="18"/>
  <c r="J95" i="18"/>
  <c r="J344" i="18"/>
  <c r="J240" i="18"/>
  <c r="J112" i="18"/>
  <c r="J313" i="18"/>
  <c r="J145" i="18"/>
  <c r="J322" i="18"/>
  <c r="J130" i="18"/>
  <c r="J219" i="18"/>
  <c r="J308" i="18"/>
  <c r="J52" i="18"/>
  <c r="J141" i="18"/>
  <c r="L346" i="18"/>
  <c r="L335" i="18"/>
  <c r="L271" i="18"/>
  <c r="L207" i="18"/>
  <c r="L143" i="18"/>
  <c r="L79" i="18"/>
  <c r="L15" i="18"/>
  <c r="L292" i="18"/>
  <c r="L228" i="18"/>
  <c r="L164" i="18"/>
  <c r="L100" i="18"/>
  <c r="L36" i="18"/>
  <c r="L309" i="18"/>
  <c r="L245" i="18"/>
  <c r="L181" i="18"/>
  <c r="L117" i="18"/>
  <c r="L29" i="18"/>
  <c r="L294" i="18"/>
  <c r="L202" i="18"/>
  <c r="L110" i="18"/>
  <c r="L38" i="18"/>
  <c r="Q273" i="18"/>
  <c r="Q220" i="18"/>
  <c r="Q97" i="18"/>
  <c r="Q334" i="18"/>
  <c r="Q218" i="18"/>
  <c r="O275" i="18"/>
  <c r="O237" i="18"/>
  <c r="O348" i="18"/>
  <c r="O343" i="18"/>
  <c r="O215" i="18"/>
  <c r="O337" i="18"/>
  <c r="O209" i="18"/>
  <c r="O299" i="18"/>
  <c r="O171" i="18"/>
  <c r="O293" i="18"/>
  <c r="O165" i="18"/>
  <c r="O255" i="18"/>
  <c r="O127" i="18"/>
  <c r="O265" i="18"/>
  <c r="O137" i="18"/>
  <c r="O314" i="18"/>
  <c r="O282" i="18"/>
  <c r="O250" i="18"/>
  <c r="O218" i="18"/>
  <c r="O186" i="18"/>
  <c r="O154" i="18"/>
  <c r="O122" i="18"/>
  <c r="O90" i="18"/>
  <c r="O58" i="18"/>
  <c r="O26" i="18"/>
  <c r="O113" i="18"/>
  <c r="O81" i="18"/>
  <c r="O49" i="18"/>
  <c r="O17" i="18"/>
  <c r="O324" i="18"/>
  <c r="O292" i="18"/>
  <c r="O252" i="18"/>
  <c r="O200" i="18"/>
  <c r="O152" i="18"/>
  <c r="O64" i="18"/>
  <c r="O55" i="18"/>
  <c r="J342" i="18"/>
  <c r="J246" i="18"/>
  <c r="J134" i="18"/>
  <c r="J46" i="18"/>
  <c r="J287" i="18"/>
  <c r="J183" i="18"/>
  <c r="J87" i="18"/>
  <c r="J328" i="18"/>
  <c r="J200" i="18"/>
  <c r="J64" i="18"/>
  <c r="J257" i="18"/>
  <c r="J97" i="18"/>
  <c r="J266" i="18"/>
  <c r="J26" i="18"/>
  <c r="J115" i="18"/>
  <c r="J204" i="18"/>
  <c r="J293" i="18"/>
  <c r="J37" i="18"/>
  <c r="L351" i="18"/>
  <c r="L331" i="18"/>
  <c r="L267" i="18"/>
  <c r="L203" i="18"/>
  <c r="L139" i="18"/>
  <c r="L75" i="18"/>
  <c r="L11" i="18"/>
  <c r="L288" i="18"/>
  <c r="L224" i="18"/>
  <c r="L160" i="18"/>
  <c r="L96" i="18"/>
  <c r="L32" i="18"/>
  <c r="L305" i="18"/>
  <c r="L241" i="18"/>
  <c r="L177" i="18"/>
  <c r="L113" i="18"/>
  <c r="L25" i="18"/>
  <c r="L270" i="18"/>
  <c r="L198" i="18"/>
  <c r="L106" i="18"/>
  <c r="L10" i="18"/>
  <c r="Q232" i="18"/>
  <c r="Q260" i="18"/>
  <c r="Q352" i="18"/>
  <c r="Q302" i="18"/>
  <c r="Q79" i="18"/>
  <c r="O189" i="18"/>
  <c r="O173" i="18"/>
  <c r="O291" i="18"/>
  <c r="O327" i="18"/>
  <c r="O199" i="18"/>
  <c r="O321" i="18"/>
  <c r="O193" i="18"/>
  <c r="O283" i="18"/>
  <c r="O155" i="18"/>
  <c r="O277" i="18"/>
  <c r="O149" i="18"/>
  <c r="O239" i="18"/>
  <c r="O353" i="18"/>
  <c r="O249" i="18"/>
  <c r="O342" i="18"/>
  <c r="O310" i="18"/>
  <c r="O278" i="18"/>
  <c r="O246" i="18"/>
  <c r="O214" i="18"/>
  <c r="O182" i="18"/>
  <c r="O150" i="18"/>
  <c r="O118" i="18"/>
  <c r="O86" i="18"/>
  <c r="O54" i="18"/>
  <c r="O22" i="18"/>
  <c r="O109" i="18"/>
  <c r="O77" i="18"/>
  <c r="O45" i="18"/>
  <c r="O13" i="18"/>
  <c r="O320" i="18"/>
  <c r="O288" i="18"/>
  <c r="O248" i="18"/>
  <c r="O192" i="18"/>
  <c r="O136" i="18"/>
  <c r="O56" i="18"/>
  <c r="O39" i="18"/>
  <c r="J326" i="18"/>
  <c r="J238" i="18"/>
  <c r="J126" i="18"/>
  <c r="J22" i="18"/>
  <c r="J279" i="18"/>
  <c r="J167" i="18"/>
  <c r="J79" i="18"/>
  <c r="J320" i="18"/>
  <c r="J192" i="18"/>
  <c r="J56" i="18"/>
  <c r="J249" i="18"/>
  <c r="J81" i="18"/>
  <c r="J258" i="18"/>
  <c r="J18" i="18"/>
  <c r="J107" i="18"/>
  <c r="J196" i="18"/>
  <c r="J285" i="18"/>
  <c r="L347" i="18"/>
  <c r="L311" i="18"/>
  <c r="L247" i="18"/>
  <c r="L183" i="18"/>
  <c r="L119" i="18"/>
  <c r="L55" i="18"/>
  <c r="L332" i="18"/>
  <c r="L268" i="18"/>
  <c r="L204" i="18"/>
  <c r="L140" i="18"/>
  <c r="L76" i="18"/>
  <c r="L12" i="18"/>
  <c r="L285" i="18"/>
  <c r="L221" i="18"/>
  <c r="L157" i="18"/>
  <c r="L93" i="18"/>
  <c r="L21" i="18"/>
  <c r="L266" i="18"/>
  <c r="L174" i="18"/>
  <c r="L102" i="18"/>
  <c r="Q188" i="18"/>
  <c r="Q89" i="18"/>
  <c r="Q216" i="18"/>
  <c r="Q270" i="18"/>
  <c r="Q15" i="18"/>
  <c r="O211" i="18"/>
  <c r="O323" i="18"/>
  <c r="O307" i="18"/>
  <c r="O227" i="18"/>
  <c r="O311" i="18"/>
  <c r="O183" i="18"/>
  <c r="O305" i="18"/>
  <c r="O177" i="18"/>
  <c r="O267" i="18"/>
  <c r="O139" i="18"/>
  <c r="O261" i="18"/>
  <c r="O133" i="18"/>
  <c r="O223" i="18"/>
  <c r="O349" i="18"/>
  <c r="O233" i="18"/>
  <c r="O338" i="18"/>
  <c r="O306" i="18"/>
  <c r="O274" i="18"/>
  <c r="O242" i="18"/>
  <c r="O210" i="18"/>
  <c r="O178" i="18"/>
  <c r="O146" i="18"/>
  <c r="O114" i="18"/>
  <c r="O82" i="18"/>
  <c r="O50" i="18"/>
  <c r="O18" i="18"/>
  <c r="O105" i="18"/>
  <c r="O73" i="18"/>
  <c r="O41" i="18"/>
  <c r="O9" i="18"/>
  <c r="O316" i="18"/>
  <c r="O284" i="18"/>
  <c r="O240" i="18"/>
  <c r="O188" i="18"/>
  <c r="O128" i="18"/>
  <c r="O40" i="18"/>
  <c r="AG345" i="18"/>
  <c r="AG332" i="18"/>
  <c r="AG323" i="18"/>
  <c r="AG348" i="18"/>
  <c r="AG307" i="18"/>
  <c r="AG344" i="18"/>
  <c r="AG300" i="18"/>
  <c r="AG275" i="18"/>
  <c r="AG248" i="18"/>
  <c r="AG233" i="18"/>
  <c r="AG124" i="18"/>
  <c r="AG162" i="18"/>
  <c r="AG75" i="18"/>
  <c r="AG274" i="18"/>
  <c r="AG120" i="18"/>
  <c r="AG77" i="18"/>
  <c r="AG205" i="18"/>
  <c r="AG94" i="18"/>
  <c r="AG71" i="18"/>
  <c r="AG20" i="18"/>
  <c r="AG336" i="18"/>
  <c r="AG198" i="18"/>
  <c r="AG131" i="18"/>
  <c r="AG302" i="18"/>
  <c r="AG144" i="18"/>
  <c r="AG89" i="18"/>
  <c r="AG217" i="18"/>
  <c r="AG174" i="18"/>
  <c r="AG127" i="18"/>
  <c r="AG172" i="18"/>
  <c r="AG98" i="18"/>
  <c r="AG59" i="18"/>
  <c r="AG250" i="18"/>
  <c r="AG40" i="18"/>
  <c r="AG53" i="18"/>
  <c r="AG181" i="18"/>
  <c r="AG62" i="18"/>
  <c r="AG23" i="18"/>
  <c r="AG303" i="18"/>
  <c r="AG247" i="18"/>
  <c r="AG186" i="18"/>
  <c r="AG51" i="18"/>
  <c r="AG262" i="18"/>
  <c r="AG96" i="18"/>
  <c r="AG81" i="18"/>
  <c r="AG209" i="18"/>
  <c r="AG110" i="18"/>
  <c r="AG79" i="18"/>
  <c r="AG341" i="18"/>
  <c r="AG313" i="18"/>
  <c r="AG297" i="18"/>
  <c r="AG249" i="18"/>
  <c r="AG259" i="18"/>
  <c r="AG156" i="18"/>
  <c r="AG222" i="18"/>
  <c r="AG107" i="18"/>
  <c r="AG290" i="18"/>
  <c r="AG152" i="18"/>
  <c r="AG93" i="18"/>
  <c r="AG221" i="18"/>
  <c r="AG146" i="18"/>
  <c r="AG103" i="18"/>
  <c r="AG52" i="18"/>
  <c r="AG279" i="18"/>
  <c r="AG206" i="18"/>
  <c r="AG163" i="18"/>
  <c r="AG318" i="18"/>
  <c r="AG176" i="18"/>
  <c r="AG105" i="18"/>
  <c r="AG253" i="18"/>
  <c r="AG182" i="18"/>
  <c r="AG159" i="18"/>
  <c r="AG204" i="18"/>
  <c r="AG166" i="18"/>
  <c r="AG91" i="18"/>
  <c r="AG266" i="18"/>
  <c r="AG72" i="18"/>
  <c r="AG69" i="18"/>
  <c r="AG197" i="18"/>
  <c r="AG70" i="18"/>
  <c r="AG55" i="18"/>
  <c r="AG36" i="18"/>
  <c r="AG10" i="18"/>
  <c r="AG194" i="18"/>
  <c r="AG83" i="18"/>
  <c r="AG278" i="18"/>
  <c r="AG128" i="18"/>
  <c r="AG97" i="18"/>
  <c r="AG256" i="18"/>
  <c r="AG118" i="18"/>
  <c r="AG111" i="18"/>
  <c r="AG329" i="18"/>
  <c r="AG309" i="18"/>
  <c r="AG293" i="18"/>
  <c r="AG232" i="18"/>
  <c r="AG227" i="18"/>
  <c r="AG188" i="18"/>
  <c r="AG225" i="18"/>
  <c r="AG139" i="18"/>
  <c r="AG306" i="18"/>
  <c r="AG184" i="18"/>
  <c r="AG109" i="18"/>
  <c r="AG272" i="18"/>
  <c r="AG154" i="18"/>
  <c r="AG135" i="18"/>
  <c r="AG84" i="18"/>
  <c r="AG295" i="18"/>
  <c r="AG241" i="18"/>
  <c r="AG195" i="18"/>
  <c r="AG334" i="18"/>
  <c r="AG208" i="18"/>
  <c r="AG121" i="18"/>
  <c r="AG6" i="18"/>
  <c r="AG324" i="18"/>
  <c r="AG191" i="18"/>
  <c r="AG224" i="18"/>
  <c r="AG218" i="18"/>
  <c r="AG123" i="18"/>
  <c r="AG282" i="18"/>
  <c r="AG104" i="18"/>
  <c r="AG85" i="18"/>
  <c r="AG213" i="18"/>
  <c r="AG150" i="18"/>
  <c r="AG87" i="18"/>
  <c r="AG68" i="18"/>
  <c r="AG18" i="18"/>
  <c r="AG202" i="18"/>
  <c r="AG115" i="18"/>
  <c r="AG294" i="18"/>
  <c r="AG160" i="18"/>
  <c r="AG113" i="18"/>
  <c r="AG320" i="18"/>
  <c r="AG170" i="18"/>
  <c r="AG143" i="18"/>
  <c r="AG328" i="18"/>
  <c r="AG291" i="18"/>
  <c r="AG281" i="18"/>
  <c r="AG252" i="18"/>
  <c r="AG231" i="18"/>
  <c r="AG220" i="18"/>
  <c r="AG260" i="18"/>
  <c r="AG171" i="18"/>
  <c r="AG322" i="18"/>
  <c r="AG216" i="18"/>
  <c r="AG125" i="18"/>
  <c r="AG301" i="18"/>
  <c r="AG214" i="18"/>
  <c r="AG167" i="18"/>
  <c r="AG116" i="18"/>
  <c r="AG14" i="18"/>
  <c r="AG276" i="18"/>
  <c r="AG287" i="18"/>
  <c r="AG350" i="18"/>
  <c r="AG339" i="18"/>
  <c r="AG280" i="18"/>
  <c r="AG284" i="18"/>
  <c r="AG261" i="18"/>
  <c r="AG28" i="18"/>
  <c r="AG42" i="18"/>
  <c r="AG353" i="18"/>
  <c r="AG226" i="18"/>
  <c r="AG24" i="18"/>
  <c r="AG29" i="18"/>
  <c r="AG157" i="18"/>
  <c r="AG34" i="18"/>
  <c r="AG267" i="18"/>
  <c r="AG319" i="18"/>
  <c r="AG180" i="18"/>
  <c r="AG130" i="18"/>
  <c r="AG35" i="18"/>
  <c r="AG254" i="18"/>
  <c r="AG48" i="18"/>
  <c r="AG41" i="18"/>
  <c r="AG169" i="18"/>
  <c r="AG106" i="18"/>
  <c r="AG31" i="18"/>
  <c r="AG76" i="18"/>
  <c r="AG311" i="18"/>
  <c r="AG305" i="18"/>
  <c r="AG219" i="18"/>
  <c r="AG330" i="18"/>
  <c r="AG200" i="18"/>
  <c r="AG133" i="18"/>
  <c r="AG304" i="18"/>
  <c r="AG251" i="18"/>
  <c r="AG183" i="18"/>
  <c r="AG164" i="18"/>
  <c r="AG126" i="18"/>
  <c r="AG273" i="18"/>
  <c r="AG211" i="18"/>
  <c r="AG342" i="18"/>
  <c r="AG33" i="18"/>
  <c r="AG161" i="18"/>
  <c r="AG22" i="18"/>
  <c r="AG235" i="18"/>
  <c r="AG223" i="18"/>
  <c r="AG316" i="18"/>
  <c r="AG277" i="18"/>
  <c r="AG268" i="18"/>
  <c r="AG243" i="18"/>
  <c r="AG60" i="18"/>
  <c r="AG74" i="18"/>
  <c r="AG11" i="18"/>
  <c r="AG242" i="18"/>
  <c r="AG56" i="18"/>
  <c r="AG45" i="18"/>
  <c r="AG173" i="18"/>
  <c r="AG46" i="18"/>
  <c r="AG7" i="18"/>
  <c r="AG335" i="18"/>
  <c r="AG212" i="18"/>
  <c r="AG138" i="18"/>
  <c r="AG67" i="18"/>
  <c r="AG270" i="18"/>
  <c r="AG80" i="18"/>
  <c r="AG57" i="18"/>
  <c r="AG185" i="18"/>
  <c r="AG114" i="18"/>
  <c r="AG63" i="18"/>
  <c r="AG108" i="18"/>
  <c r="AG50" i="18"/>
  <c r="AG331" i="18"/>
  <c r="AG255" i="18"/>
  <c r="AG346" i="18"/>
  <c r="AG21" i="18"/>
  <c r="AG149" i="18"/>
  <c r="AG327" i="18"/>
  <c r="AG283" i="18"/>
  <c r="AG215" i="18"/>
  <c r="AG196" i="18"/>
  <c r="AG134" i="18"/>
  <c r="AG340" i="18"/>
  <c r="AG230" i="18"/>
  <c r="AG32" i="18"/>
  <c r="AG49" i="18"/>
  <c r="AG177" i="18"/>
  <c r="AG54" i="18"/>
  <c r="AG15" i="18"/>
  <c r="AG271" i="18"/>
  <c r="AG245" i="18"/>
  <c r="AG308" i="18"/>
  <c r="AG141" i="18"/>
  <c r="AG148" i="18"/>
  <c r="AG16" i="18"/>
  <c r="AG26" i="18"/>
  <c r="AG140" i="18"/>
  <c r="AG187" i="18"/>
  <c r="AG101" i="18"/>
  <c r="AG347" i="18"/>
  <c r="AG90" i="18"/>
  <c r="AG310" i="18"/>
  <c r="AG193" i="18"/>
  <c r="AG207" i="18"/>
  <c r="AG288" i="18"/>
  <c r="AG43" i="18"/>
  <c r="AG189" i="18"/>
  <c r="AG237" i="18"/>
  <c r="AG112" i="18"/>
  <c r="AG86" i="18"/>
  <c r="AG317" i="18"/>
  <c r="AG234" i="18"/>
  <c r="AG117" i="18"/>
  <c r="AG119" i="18"/>
  <c r="AG142" i="18"/>
  <c r="AG326" i="18"/>
  <c r="AG263" i="18"/>
  <c r="AG236" i="18"/>
  <c r="AG203" i="18"/>
  <c r="AG349" i="18"/>
  <c r="AG58" i="18"/>
  <c r="AG9" i="18"/>
  <c r="AG122" i="18"/>
  <c r="AG352" i="18"/>
  <c r="AG298" i="18"/>
  <c r="AG165" i="18"/>
  <c r="AG151" i="18"/>
  <c r="AG210" i="18"/>
  <c r="AG64" i="18"/>
  <c r="AG343" i="18"/>
  <c r="AG264" i="18"/>
  <c r="AG258" i="18"/>
  <c r="AG66" i="18"/>
  <c r="AG190" i="18"/>
  <c r="AG25" i="18"/>
  <c r="AG299" i="18"/>
  <c r="AG78" i="18"/>
  <c r="AG314" i="18"/>
  <c r="AG240" i="18"/>
  <c r="AG239" i="18"/>
  <c r="AG244" i="18"/>
  <c r="AG192" i="18"/>
  <c r="AG102" i="18"/>
  <c r="AG325" i="18"/>
  <c r="AG229" i="18"/>
  <c r="AG338" i="18"/>
  <c r="AG289" i="18"/>
  <c r="AG337" i="18"/>
  <c r="AG73" i="18"/>
  <c r="AG315" i="18"/>
  <c r="AG228" i="18"/>
  <c r="AG8" i="18"/>
  <c r="AG269" i="18"/>
  <c r="AG100" i="18"/>
  <c r="AG19" i="18"/>
  <c r="AG17" i="18"/>
  <c r="AG178" i="18"/>
  <c r="AG312" i="18"/>
  <c r="AG92" i="18"/>
  <c r="AG88" i="18"/>
  <c r="AG39" i="18"/>
  <c r="AG99" i="18"/>
  <c r="AG137" i="18"/>
  <c r="AG95" i="18"/>
  <c r="AG257" i="18"/>
  <c r="AG136" i="18"/>
  <c r="AG38" i="18"/>
  <c r="AG132" i="18"/>
  <c r="AG147" i="18"/>
  <c r="AG65" i="18"/>
  <c r="AG321" i="18"/>
  <c r="AG296" i="18"/>
  <c r="AG285" i="18"/>
  <c r="AG13" i="18"/>
  <c r="AG199" i="18"/>
  <c r="AG238" i="18"/>
  <c r="AG153" i="18"/>
  <c r="AG12" i="18"/>
  <c r="AG27" i="18"/>
  <c r="AG168" i="18"/>
  <c r="AG158" i="18"/>
  <c r="AG333" i="18"/>
  <c r="AG179" i="18"/>
  <c r="AG129" i="18"/>
  <c r="AG47" i="18"/>
  <c r="AG155" i="18"/>
  <c r="AG265" i="18"/>
  <c r="AG37" i="18"/>
  <c r="AG82" i="18"/>
  <c r="AG292" i="18"/>
  <c r="AG61" i="18"/>
  <c r="AG30" i="18"/>
  <c r="AG351" i="18"/>
  <c r="AG246" i="18"/>
  <c r="AG286" i="18"/>
  <c r="AG145" i="18"/>
  <c r="AG201" i="18"/>
  <c r="AG175" i="18"/>
  <c r="AG44"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BI345" i="18"/>
  <c r="BI342" i="18"/>
  <c r="BI313" i="18"/>
  <c r="BI316" i="18"/>
  <c r="BI322" i="18"/>
  <c r="BI312" i="18"/>
  <c r="BI302" i="18"/>
  <c r="BI303" i="18"/>
  <c r="BI285" i="18"/>
  <c r="BI283" i="18"/>
  <c r="BI277" i="18"/>
  <c r="BI250" i="18"/>
  <c r="BI239" i="18"/>
  <c r="BI264" i="18"/>
  <c r="BI238" i="18"/>
  <c r="BI197" i="18"/>
  <c r="BI209" i="18"/>
  <c r="BI234" i="18"/>
  <c r="BI233" i="18"/>
  <c r="BI225" i="18"/>
  <c r="BI179" i="18"/>
  <c r="BI163" i="18"/>
  <c r="BI187" i="18"/>
  <c r="BI159" i="18"/>
  <c r="BI177" i="18"/>
  <c r="BI167" i="18"/>
  <c r="BI109" i="18"/>
  <c r="BI142" i="18"/>
  <c r="BI351" i="18"/>
  <c r="BI352" i="18"/>
  <c r="BI341" i="18"/>
  <c r="BI314" i="18"/>
  <c r="BI350" i="18"/>
  <c r="BI307" i="18"/>
  <c r="BI318" i="18"/>
  <c r="BI298" i="18"/>
  <c r="BI295" i="18"/>
  <c r="BI268" i="18"/>
  <c r="BI267" i="18"/>
  <c r="BI271" i="18"/>
  <c r="BI240" i="18"/>
  <c r="BI252" i="18"/>
  <c r="BI243" i="18"/>
  <c r="BI206" i="18"/>
  <c r="BI202" i="18"/>
  <c r="BI223" i="18"/>
  <c r="BI217" i="18"/>
  <c r="BI208" i="18"/>
  <c r="BI201" i="18"/>
  <c r="BI151" i="18"/>
  <c r="BI169" i="18"/>
  <c r="BI146" i="18"/>
  <c r="BI165" i="18"/>
  <c r="BI196" i="18"/>
  <c r="BI144" i="18"/>
  <c r="BI127" i="18"/>
  <c r="BI339" i="18"/>
  <c r="BI324" i="18"/>
  <c r="BI325" i="18"/>
  <c r="BI301" i="18"/>
  <c r="BI296" i="18"/>
  <c r="BI287" i="18"/>
  <c r="BI275" i="18"/>
  <c r="BI276" i="18"/>
  <c r="BI248" i="18"/>
  <c r="BI261" i="18"/>
  <c r="BI237" i="18"/>
  <c r="BI215" i="18"/>
  <c r="BI198" i="18"/>
  <c r="BI230" i="18"/>
  <c r="BI207" i="18"/>
  <c r="BI178" i="18"/>
  <c r="BI174" i="18"/>
  <c r="BI170" i="18"/>
  <c r="BI182" i="18"/>
  <c r="BI100" i="18"/>
  <c r="BI121" i="18"/>
  <c r="BI145" i="18"/>
  <c r="BI129" i="18"/>
  <c r="BI113" i="18"/>
  <c r="BI98" i="18"/>
  <c r="BI81" i="18"/>
  <c r="BI53" i="18"/>
  <c r="BI92" i="18"/>
  <c r="BI79" i="18"/>
  <c r="BI76" i="18"/>
  <c r="BI48" i="18"/>
  <c r="BI46" i="18"/>
  <c r="BI49" i="18"/>
  <c r="BI32" i="18"/>
  <c r="BI23" i="18"/>
  <c r="BI7" i="18"/>
  <c r="BI353" i="18"/>
  <c r="BI336" i="18"/>
  <c r="BI319" i="18"/>
  <c r="BI334" i="18"/>
  <c r="BI317" i="18"/>
  <c r="BI294" i="18"/>
  <c r="BI293" i="18"/>
  <c r="BI286" i="18"/>
  <c r="BI297" i="18"/>
  <c r="BI257" i="18"/>
  <c r="BI244" i="18"/>
  <c r="BI218" i="18"/>
  <c r="BI200" i="18"/>
  <c r="BI235" i="18"/>
  <c r="BI220" i="18"/>
  <c r="BI191" i="18"/>
  <c r="BI176" i="18"/>
  <c r="BI172" i="18"/>
  <c r="BI158" i="18"/>
  <c r="BI180" i="18"/>
  <c r="BI143" i="18"/>
  <c r="BI111" i="18"/>
  <c r="BI138" i="18"/>
  <c r="BI122" i="18"/>
  <c r="BI103" i="18"/>
  <c r="BI93" i="18"/>
  <c r="BI72" i="18"/>
  <c r="BI94" i="18"/>
  <c r="BI82" i="18"/>
  <c r="BI73" i="18"/>
  <c r="BI63" i="18"/>
  <c r="BI40" i="18"/>
  <c r="BI38" i="18"/>
  <c r="BI41" i="18"/>
  <c r="BI51" i="18"/>
  <c r="BI12" i="18"/>
  <c r="BI10" i="18"/>
  <c r="BI344" i="18"/>
  <c r="BI337" i="18"/>
  <c r="BI315" i="18"/>
  <c r="BI331" i="18"/>
  <c r="BI306" i="18"/>
  <c r="BI299" i="18"/>
  <c r="BI292" i="18"/>
  <c r="BI282" i="18"/>
  <c r="BI278" i="18"/>
  <c r="BI247" i="18"/>
  <c r="BI258" i="18"/>
  <c r="BI213" i="18"/>
  <c r="BI221" i="18"/>
  <c r="BI232" i="18"/>
  <c r="BI210" i="18"/>
  <c r="BI190" i="18"/>
  <c r="BI150" i="18"/>
  <c r="BI160" i="18"/>
  <c r="BI156" i="18"/>
  <c r="BI161" i="18"/>
  <c r="BI137" i="18"/>
  <c r="BI105" i="18"/>
  <c r="BI136" i="18"/>
  <c r="BI120" i="18"/>
  <c r="BI141" i="18"/>
  <c r="BI87" i="18"/>
  <c r="BI59" i="18"/>
  <c r="BI89" i="18"/>
  <c r="BI80" i="18"/>
  <c r="BI66" i="18"/>
  <c r="BI88" i="18"/>
  <c r="BI28" i="18"/>
  <c r="BI36" i="18"/>
  <c r="BI34" i="18"/>
  <c r="BI43" i="18"/>
  <c r="BI20" i="18"/>
  <c r="BI37" i="18"/>
  <c r="BI349" i="18"/>
  <c r="BI333" i="18"/>
  <c r="BI311" i="18"/>
  <c r="BI330" i="18"/>
  <c r="BI300" i="18"/>
  <c r="BI291" i="18"/>
  <c r="BI288" i="18"/>
  <c r="BI273" i="18"/>
  <c r="BI263" i="18"/>
  <c r="BI246" i="18"/>
  <c r="BI256" i="18"/>
  <c r="BI204" i="18"/>
  <c r="BI214" i="18"/>
  <c r="BI229" i="18"/>
  <c r="BI194" i="18"/>
  <c r="BI188" i="18"/>
  <c r="BI148" i="18"/>
  <c r="BI186" i="18"/>
  <c r="BI183" i="18"/>
  <c r="BI154" i="18"/>
  <c r="BI114" i="18"/>
  <c r="BI139" i="18"/>
  <c r="BI123" i="18"/>
  <c r="BI106" i="18"/>
  <c r="BI131" i="18"/>
  <c r="BI74" i="18"/>
  <c r="BI95" i="18"/>
  <c r="BI83" i="18"/>
  <c r="BI67" i="18"/>
  <c r="BI64" i="18"/>
  <c r="BI75" i="18"/>
  <c r="BI19" i="18"/>
  <c r="BI26" i="18"/>
  <c r="BI29" i="18"/>
  <c r="BI31" i="18"/>
  <c r="BI16" i="18"/>
  <c r="BI25" i="18"/>
  <c r="BI346" i="18"/>
  <c r="BI327" i="18"/>
  <c r="BI323" i="18"/>
  <c r="BI338" i="18"/>
  <c r="BI326" i="18"/>
  <c r="BI284" i="18"/>
  <c r="BI280" i="18"/>
  <c r="BI270" i="18"/>
  <c r="BI262" i="18"/>
  <c r="BI260" i="18"/>
  <c r="BI253" i="18"/>
  <c r="BI216" i="18"/>
  <c r="BI199" i="18"/>
  <c r="BI222" i="18"/>
  <c r="BI192" i="18"/>
  <c r="BI173" i="18"/>
  <c r="BI175" i="18"/>
  <c r="BI181" i="18"/>
  <c r="BI168" i="18"/>
  <c r="BI152" i="18"/>
  <c r="BI112" i="18"/>
  <c r="BI133" i="18"/>
  <c r="BI117" i="18"/>
  <c r="BI104" i="18"/>
  <c r="BI125" i="18"/>
  <c r="BI69" i="18"/>
  <c r="BI84" i="18"/>
  <c r="BI77" i="18"/>
  <c r="BI61" i="18"/>
  <c r="BI54" i="18"/>
  <c r="BI62" i="18"/>
  <c r="BI13" i="18"/>
  <c r="BI24" i="18"/>
  <c r="BI22" i="18"/>
  <c r="BI17" i="18"/>
  <c r="BI6" i="18"/>
  <c r="BI21" i="18"/>
  <c r="BI343" i="18"/>
  <c r="BI347" i="18"/>
  <c r="BI321" i="18"/>
  <c r="BI320" i="18"/>
  <c r="BI309" i="18"/>
  <c r="BI279" i="18"/>
  <c r="BI272" i="18"/>
  <c r="BI265" i="18"/>
  <c r="BI251" i="18"/>
  <c r="BI259" i="18"/>
  <c r="BI242" i="18"/>
  <c r="BI203" i="18"/>
  <c r="BI193" i="18"/>
  <c r="BI211" i="18"/>
  <c r="BI228" i="18"/>
  <c r="BI166" i="18"/>
  <c r="BI162" i="18"/>
  <c r="BI171" i="18"/>
  <c r="BI155" i="18"/>
  <c r="BI130" i="18"/>
  <c r="BI99" i="18"/>
  <c r="BI124" i="18"/>
  <c r="BI107" i="18"/>
  <c r="BI134" i="18"/>
  <c r="BI118" i="18"/>
  <c r="BI60" i="18"/>
  <c r="BI71" i="18"/>
  <c r="BI70" i="18"/>
  <c r="BI55" i="18"/>
  <c r="BI90" i="18"/>
  <c r="BI57" i="18"/>
  <c r="BI47" i="18"/>
  <c r="BI15" i="18"/>
  <c r="BI11" i="18"/>
  <c r="BI8" i="18"/>
  <c r="BI30" i="18"/>
  <c r="BI340" i="18"/>
  <c r="BI332" i="18"/>
  <c r="BI335" i="18"/>
  <c r="BI310" i="18"/>
  <c r="BI308" i="18"/>
  <c r="BI289" i="18"/>
  <c r="BI269" i="18"/>
  <c r="BI255" i="18"/>
  <c r="BI249" i="18"/>
  <c r="BI254" i="18"/>
  <c r="BI236" i="18"/>
  <c r="BI227" i="18"/>
  <c r="BI231" i="18"/>
  <c r="BI205" i="18"/>
  <c r="BI224" i="18"/>
  <c r="BI164" i="18"/>
  <c r="BI157" i="18"/>
  <c r="BI153" i="18"/>
  <c r="BI149" i="18"/>
  <c r="BI128" i="18"/>
  <c r="BI140" i="18"/>
  <c r="BI110" i="18"/>
  <c r="BI101" i="18"/>
  <c r="BI132" i="18"/>
  <c r="BI116" i="18"/>
  <c r="BI96" i="18"/>
  <c r="BI65" i="18"/>
  <c r="BI68" i="18"/>
  <c r="BI97" i="18"/>
  <c r="BI85" i="18"/>
  <c r="BI50" i="18"/>
  <c r="BI39" i="18"/>
  <c r="BI9" i="18"/>
  <c r="BI52" i="18"/>
  <c r="BI42" i="18"/>
  <c r="BI18" i="18"/>
  <c r="BI348" i="18"/>
  <c r="BI328" i="18"/>
  <c r="BI329" i="18"/>
  <c r="BI305" i="18"/>
  <c r="BI304" i="18"/>
  <c r="BI290" i="18"/>
  <c r="BI281" i="18"/>
  <c r="BI274" i="18"/>
  <c r="BI266" i="18"/>
  <c r="BI241" i="18"/>
  <c r="BI245" i="18"/>
  <c r="BI226" i="18"/>
  <c r="BI212" i="18"/>
  <c r="BI195" i="18"/>
  <c r="BI219" i="18"/>
  <c r="BI185" i="18"/>
  <c r="BI147" i="18"/>
  <c r="BI184" i="18"/>
  <c r="BI189" i="18"/>
  <c r="BI115" i="18"/>
  <c r="BI126" i="18"/>
  <c r="BI108" i="18"/>
  <c r="BI135" i="18"/>
  <c r="BI119" i="18"/>
  <c r="BI102" i="18"/>
  <c r="BI86" i="18"/>
  <c r="BI58" i="18"/>
  <c r="BI56" i="18"/>
  <c r="BI91" i="18"/>
  <c r="BI78" i="18"/>
  <c r="BI45" i="18"/>
  <c r="BI33" i="18"/>
  <c r="BI35" i="18"/>
  <c r="BI44" i="18"/>
  <c r="BI27" i="18"/>
  <c r="BI14"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177" i="18"/>
  <c r="CI161" i="18"/>
  <c r="CI151" i="18"/>
  <c r="CI148" i="18"/>
  <c r="CI133" i="18"/>
  <c r="CI107" i="18"/>
  <c r="CI134" i="18"/>
  <c r="CI125" i="18"/>
  <c r="CI109" i="18"/>
  <c r="CI95" i="18"/>
  <c r="CI83" i="18"/>
  <c r="CI67" i="18"/>
  <c r="CI64" i="18"/>
  <c r="CI75" i="18"/>
  <c r="CI60" i="18"/>
  <c r="CI38" i="18"/>
  <c r="CI41" i="18"/>
  <c r="CI43" i="18"/>
  <c r="CI30" i="18"/>
  <c r="CI6" i="18"/>
  <c r="CI32"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W64" i="18"/>
  <c r="CW128" i="18"/>
  <c r="CW192" i="18"/>
  <c r="CW256" i="18"/>
  <c r="CW320" i="18"/>
  <c r="CW33" i="18"/>
  <c r="CW97" i="18"/>
  <c r="CW161" i="18"/>
  <c r="CW225" i="18"/>
  <c r="CW289" i="18"/>
  <c r="CW353" i="18"/>
  <c r="CW66" i="18"/>
  <c r="CW130" i="18"/>
  <c r="CW194" i="18"/>
  <c r="CW258" i="18"/>
  <c r="CW322" i="18"/>
  <c r="CW35" i="18"/>
  <c r="CW99" i="18"/>
  <c r="CW163" i="18"/>
  <c r="CW227" i="18"/>
  <c r="CW291" i="18"/>
  <c r="CW12" i="18"/>
  <c r="CW76" i="18"/>
  <c r="CW140" i="18"/>
  <c r="CW204" i="18"/>
  <c r="CW268" i="18"/>
  <c r="CW332" i="18"/>
  <c r="CW53" i="18"/>
  <c r="CW117" i="18"/>
  <c r="CW181" i="18"/>
  <c r="CW245" i="18"/>
  <c r="CW309" i="18"/>
  <c r="CW30" i="18"/>
  <c r="CW94" i="18"/>
  <c r="CW158" i="18"/>
  <c r="CW222" i="18"/>
  <c r="CW286" i="18"/>
  <c r="CW350" i="18"/>
  <c r="CW135" i="18"/>
  <c r="CW271" i="18"/>
  <c r="CW31" i="18"/>
  <c r="CW167" i="18"/>
  <c r="CW119" i="18"/>
  <c r="CW8" i="18"/>
  <c r="CW72" i="18"/>
  <c r="CW136" i="18"/>
  <c r="CW200" i="18"/>
  <c r="CW264" i="18"/>
  <c r="CW328" i="18"/>
  <c r="CW41" i="18"/>
  <c r="CW105" i="18"/>
  <c r="CW169" i="18"/>
  <c r="CW233" i="18"/>
  <c r="CW297" i="18"/>
  <c r="CW10" i="18"/>
  <c r="CW74" i="18"/>
  <c r="CW138" i="18"/>
  <c r="CW202" i="18"/>
  <c r="CW266" i="18"/>
  <c r="CW330" i="18"/>
  <c r="CW43" i="18"/>
  <c r="CW107" i="18"/>
  <c r="CW171" i="18"/>
  <c r="CW235" i="18"/>
  <c r="CW299" i="18"/>
  <c r="CW20" i="18"/>
  <c r="CW84" i="18"/>
  <c r="CW148" i="18"/>
  <c r="CW212" i="18"/>
  <c r="CW276" i="18"/>
  <c r="CW340" i="18"/>
  <c r="CW61" i="18"/>
  <c r="CW125" i="18"/>
  <c r="CW189" i="18"/>
  <c r="CW253" i="18"/>
  <c r="CW317" i="18"/>
  <c r="CW38" i="18"/>
  <c r="CW102" i="18"/>
  <c r="CW166" i="18"/>
  <c r="CW230" i="18"/>
  <c r="CW294" i="18"/>
  <c r="CW63" i="18"/>
  <c r="CW199" i="18"/>
  <c r="CW335" i="18"/>
  <c r="CW95" i="18"/>
  <c r="CW231" i="18"/>
  <c r="CW183" i="18"/>
  <c r="CW16" i="18"/>
  <c r="CW80" i="18"/>
  <c r="CW144" i="18"/>
  <c r="CW208" i="18"/>
  <c r="CW272" i="18"/>
  <c r="CW336" i="18"/>
  <c r="CW49" i="18"/>
  <c r="CW113" i="18"/>
  <c r="CW177" i="18"/>
  <c r="CW241" i="18"/>
  <c r="CW305" i="18"/>
  <c r="CW18" i="18"/>
  <c r="CW82" i="18"/>
  <c r="CW146" i="18"/>
  <c r="CW210" i="18"/>
  <c r="CW274" i="18"/>
  <c r="CW338" i="18"/>
  <c r="CW51" i="18"/>
  <c r="CW115" i="18"/>
  <c r="CW179" i="18"/>
  <c r="CW243" i="18"/>
  <c r="CW307" i="18"/>
  <c r="CW28" i="18"/>
  <c r="CW92" i="18"/>
  <c r="CW156" i="18"/>
  <c r="CW220" i="18"/>
  <c r="CW284" i="18"/>
  <c r="CW348" i="18"/>
  <c r="CW69" i="18"/>
  <c r="CW133" i="18"/>
  <c r="CW197" i="18"/>
  <c r="CW261" i="18"/>
  <c r="CW325" i="18"/>
  <c r="CW46" i="18"/>
  <c r="CW110" i="18"/>
  <c r="CW174" i="18"/>
  <c r="CW238" i="18"/>
  <c r="CW302" i="18"/>
  <c r="CW127" i="18"/>
  <c r="CW263" i="18"/>
  <c r="CW23" i="18"/>
  <c r="CW159" i="18"/>
  <c r="CW295" i="18"/>
  <c r="CW247" i="18"/>
  <c r="CW24" i="18"/>
  <c r="CW88" i="18"/>
  <c r="CW152" i="18"/>
  <c r="CW216" i="18"/>
  <c r="CW280" i="18"/>
  <c r="CW344" i="18"/>
  <c r="CW57" i="18"/>
  <c r="CW121" i="18"/>
  <c r="CW185" i="18"/>
  <c r="CW249" i="18"/>
  <c r="CW313" i="18"/>
  <c r="CW26" i="18"/>
  <c r="CW90" i="18"/>
  <c r="CW154" i="18"/>
  <c r="CW218" i="18"/>
  <c r="CW282" i="18"/>
  <c r="CW346" i="18"/>
  <c r="CW59" i="18"/>
  <c r="CW123" i="18"/>
  <c r="CW187" i="18"/>
  <c r="CW251" i="18"/>
  <c r="CW315" i="18"/>
  <c r="CW36" i="18"/>
  <c r="CW100" i="18"/>
  <c r="CW164" i="18"/>
  <c r="CW228" i="18"/>
  <c r="CW292" i="18"/>
  <c r="CW13" i="18"/>
  <c r="CW77" i="18"/>
  <c r="CW141" i="18"/>
  <c r="CW205" i="18"/>
  <c r="CW269" i="18"/>
  <c r="CW333" i="18"/>
  <c r="CW54" i="18"/>
  <c r="CW118" i="18"/>
  <c r="CW182" i="18"/>
  <c r="CW246" i="18"/>
  <c r="CW310" i="18"/>
  <c r="CW191" i="18"/>
  <c r="CW327" i="18"/>
  <c r="CW87" i="18"/>
  <c r="CW223" i="18"/>
  <c r="CW47" i="18"/>
  <c r="CW311" i="18"/>
  <c r="CW32" i="18"/>
  <c r="CW96" i="18"/>
  <c r="CW160" i="18"/>
  <c r="CW224" i="18"/>
  <c r="CW288" i="18"/>
  <c r="CW352" i="18"/>
  <c r="CW65" i="18"/>
  <c r="CW129" i="18"/>
  <c r="CW193" i="18"/>
  <c r="CW257" i="18"/>
  <c r="CW321" i="18"/>
  <c r="CW34" i="18"/>
  <c r="CW98" i="18"/>
  <c r="CW162" i="18"/>
  <c r="CW226" i="18"/>
  <c r="CW290" i="18"/>
  <c r="CW6" i="18"/>
  <c r="CW67" i="18"/>
  <c r="CW131" i="18"/>
  <c r="CW195" i="18"/>
  <c r="CW259" i="18"/>
  <c r="CW323" i="18"/>
  <c r="CW44" i="18"/>
  <c r="CW108" i="18"/>
  <c r="CW172" i="18"/>
  <c r="CW236" i="18"/>
  <c r="CW300" i="18"/>
  <c r="CW21" i="18"/>
  <c r="CW85" i="18"/>
  <c r="CW149" i="18"/>
  <c r="CW213" i="18"/>
  <c r="CW277" i="18"/>
  <c r="CW341" i="18"/>
  <c r="CW62" i="18"/>
  <c r="CW126" i="18"/>
  <c r="CW190" i="18"/>
  <c r="CW254" i="18"/>
  <c r="CW318" i="18"/>
  <c r="CW255" i="18"/>
  <c r="CW15" i="18"/>
  <c r="CW151" i="18"/>
  <c r="CW287" i="18"/>
  <c r="CW111" i="18"/>
  <c r="CW55" i="18"/>
  <c r="CW48" i="18"/>
  <c r="CW112" i="18"/>
  <c r="CW176" i="18"/>
  <c r="CW240" i="18"/>
  <c r="CW304" i="18"/>
  <c r="CW17" i="18"/>
  <c r="CW81" i="18"/>
  <c r="CW145" i="18"/>
  <c r="CW209" i="18"/>
  <c r="CW273" i="18"/>
  <c r="CW337" i="18"/>
  <c r="CW50" i="18"/>
  <c r="CW114" i="18"/>
  <c r="CW178" i="18"/>
  <c r="CW242" i="18"/>
  <c r="CW306" i="18"/>
  <c r="CW19" i="18"/>
  <c r="CW83" i="18"/>
  <c r="CW147" i="18"/>
  <c r="CW211" i="18"/>
  <c r="CW275" i="18"/>
  <c r="CW339" i="18"/>
  <c r="CW60" i="18"/>
  <c r="CW124" i="18"/>
  <c r="CW188" i="18"/>
  <c r="CW252" i="18"/>
  <c r="CW316" i="18"/>
  <c r="CW37" i="18"/>
  <c r="CW101" i="18"/>
  <c r="CW165" i="18"/>
  <c r="CW229" i="18"/>
  <c r="CW293" i="18"/>
  <c r="CW14" i="18"/>
  <c r="CW78" i="18"/>
  <c r="CW142" i="18"/>
  <c r="CW206" i="18"/>
  <c r="CW270" i="18"/>
  <c r="CW334" i="18"/>
  <c r="CW7" i="18"/>
  <c r="CW143" i="18"/>
  <c r="CW279" i="18"/>
  <c r="CW39" i="18"/>
  <c r="CW239" i="18"/>
  <c r="CW56" i="18"/>
  <c r="CW120" i="18"/>
  <c r="CW184" i="18"/>
  <c r="CW248" i="18"/>
  <c r="CW312" i="18"/>
  <c r="CW25" i="18"/>
  <c r="CW89" i="18"/>
  <c r="CW153" i="18"/>
  <c r="CW217" i="18"/>
  <c r="CW281" i="18"/>
  <c r="CW345" i="18"/>
  <c r="CW58" i="18"/>
  <c r="CW122" i="18"/>
  <c r="CW186" i="18"/>
  <c r="CW250" i="18"/>
  <c r="CW314" i="18"/>
  <c r="CW27" i="18"/>
  <c r="CW91" i="18"/>
  <c r="CW155" i="18"/>
  <c r="CW219" i="18"/>
  <c r="CW283" i="18"/>
  <c r="CW347" i="18"/>
  <c r="CW68" i="18"/>
  <c r="CW132" i="18"/>
  <c r="CW196" i="18"/>
  <c r="CW260" i="18"/>
  <c r="CW324" i="18"/>
  <c r="CW45" i="18"/>
  <c r="CW109" i="18"/>
  <c r="CW173" i="18"/>
  <c r="CW237" i="18"/>
  <c r="CW301" i="18"/>
  <c r="CW22" i="18"/>
  <c r="CW86" i="18"/>
  <c r="CW150" i="18"/>
  <c r="CW214" i="18"/>
  <c r="CW278" i="18"/>
  <c r="CW342" i="18"/>
  <c r="CW71" i="18"/>
  <c r="CW207" i="18"/>
  <c r="CW343" i="18"/>
  <c r="CW103" i="18"/>
  <c r="CW303" i="18"/>
  <c r="CW137" i="18"/>
  <c r="CW298" i="18"/>
  <c r="CW116" i="18"/>
  <c r="CW285" i="18"/>
  <c r="CW79" i="18"/>
  <c r="CW40" i="18"/>
  <c r="CW201" i="18"/>
  <c r="CW11" i="18"/>
  <c r="CW180" i="18"/>
  <c r="CW349" i="18"/>
  <c r="CW104" i="18"/>
  <c r="CW265" i="18"/>
  <c r="CW75" i="18"/>
  <c r="CW244" i="18"/>
  <c r="CW70" i="18"/>
  <c r="CW351" i="18"/>
  <c r="CW168" i="18"/>
  <c r="CW329" i="18"/>
  <c r="CW139" i="18"/>
  <c r="CW308" i="18"/>
  <c r="CW134" i="18"/>
  <c r="CW175" i="18"/>
  <c r="CW232" i="18"/>
  <c r="CW42" i="18"/>
  <c r="CW203" i="18"/>
  <c r="CW29" i="18"/>
  <c r="CW198" i="18"/>
  <c r="CW296" i="18"/>
  <c r="CW106" i="18"/>
  <c r="CW267" i="18"/>
  <c r="CW93" i="18"/>
  <c r="CW262" i="18"/>
  <c r="CW9" i="18"/>
  <c r="CW170" i="18"/>
  <c r="CW331" i="18"/>
  <c r="CW157" i="18"/>
  <c r="CW326" i="18"/>
  <c r="CW215" i="18"/>
  <c r="CW73" i="18"/>
  <c r="CW234" i="18"/>
  <c r="CW52" i="18"/>
  <c r="CW221" i="18"/>
  <c r="CW319" i="18"/>
  <c r="BL353"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4"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42" i="18"/>
  <c r="BL338" i="18"/>
  <c r="BL331" i="18"/>
  <c r="BL311" i="18"/>
  <c r="BL297" i="18"/>
  <c r="BL286" i="18"/>
  <c r="BL265" i="18"/>
  <c r="BL289" i="18"/>
  <c r="BL257" i="18"/>
  <c r="BL251" i="18"/>
  <c r="BL245" i="18"/>
  <c r="BL223" i="18"/>
  <c r="BL229" i="18"/>
  <c r="BL224" i="18"/>
  <c r="BL227" i="18"/>
  <c r="BL186" i="18"/>
  <c r="BL177" i="18"/>
  <c r="BL173" i="18"/>
  <c r="BL148" i="18"/>
  <c r="BL110" i="18"/>
  <c r="BL120" i="18"/>
  <c r="BL131" i="18"/>
  <c r="BL143" i="18"/>
  <c r="BL111" i="18"/>
  <c r="BL82" i="18"/>
  <c r="BL93" i="18"/>
  <c r="BL95" i="18"/>
  <c r="BL348" i="18"/>
  <c r="BL343" i="18"/>
  <c r="BL330" i="18"/>
  <c r="BL300" i="18"/>
  <c r="BL303" i="18"/>
  <c r="BL283" i="18"/>
  <c r="BL274" i="18"/>
  <c r="BL272" i="18"/>
  <c r="BL256" i="18"/>
  <c r="BL244" i="18"/>
  <c r="BL248" i="18"/>
  <c r="BL212" i="18"/>
  <c r="BL210" i="18"/>
  <c r="BL219" i="18"/>
  <c r="BL226" i="18"/>
  <c r="BL171" i="18"/>
  <c r="BL168" i="18"/>
  <c r="BL166" i="18"/>
  <c r="BL188" i="18"/>
  <c r="BL108" i="18"/>
  <c r="BL106" i="18"/>
  <c r="BL118" i="18"/>
  <c r="BL137" i="18"/>
  <c r="BL105" i="18"/>
  <c r="BL67" i="18"/>
  <c r="BL90" i="18"/>
  <c r="BL87" i="18"/>
  <c r="BL71" i="18"/>
  <c r="BL346" i="18"/>
  <c r="BL333" i="18"/>
  <c r="BL322" i="18"/>
  <c r="BL316" i="18"/>
  <c r="BL304" i="18"/>
  <c r="BL282" i="18"/>
  <c r="BL288" i="18"/>
  <c r="BL268" i="18"/>
  <c r="BL247" i="18"/>
  <c r="BL243" i="18"/>
  <c r="BL233" i="18"/>
  <c r="BL198" i="18"/>
  <c r="BL208" i="18"/>
  <c r="BL201" i="18"/>
  <c r="BL215" i="18"/>
  <c r="BL159" i="18"/>
  <c r="BL149" i="18"/>
  <c r="BL164" i="18"/>
  <c r="BL175" i="18"/>
  <c r="BL136" i="18"/>
  <c r="BL104" i="18"/>
  <c r="BL116" i="18"/>
  <c r="BL114" i="18"/>
  <c r="BL94" i="18"/>
  <c r="BL78" i="18"/>
  <c r="BL74" i="18"/>
  <c r="BL340" i="18"/>
  <c r="BL327" i="18"/>
  <c r="BL313" i="18"/>
  <c r="BL323" i="18"/>
  <c r="BL290" i="18"/>
  <c r="BL296" i="18"/>
  <c r="BL277" i="18"/>
  <c r="BL275" i="18"/>
  <c r="BL241" i="18"/>
  <c r="BL242" i="18"/>
  <c r="BL230" i="18"/>
  <c r="BL222" i="18"/>
  <c r="BL194" i="18"/>
  <c r="BL218" i="18"/>
  <c r="BL200" i="18"/>
  <c r="BL153" i="18"/>
  <c r="BL182" i="18"/>
  <c r="BL191" i="18"/>
  <c r="BL169" i="18"/>
  <c r="BL123" i="18"/>
  <c r="BL134" i="18"/>
  <c r="BL102" i="18"/>
  <c r="BL112" i="18"/>
  <c r="BL83" i="18"/>
  <c r="BL76" i="18"/>
  <c r="BL335" i="18"/>
  <c r="BL339" i="18"/>
  <c r="BL319" i="18"/>
  <c r="BL298" i="18"/>
  <c r="BL287" i="18"/>
  <c r="BL291" i="18"/>
  <c r="BL261" i="18"/>
  <c r="BL285" i="18"/>
  <c r="BL259" i="18"/>
  <c r="BL258" i="18"/>
  <c r="BL249" i="18"/>
  <c r="BL217" i="18"/>
  <c r="BL235" i="18"/>
  <c r="BL213" i="18"/>
  <c r="BL193" i="18"/>
  <c r="BL170" i="18"/>
  <c r="BL180" i="18"/>
  <c r="BL185" i="18"/>
  <c r="BL157" i="18"/>
  <c r="BL117" i="18"/>
  <c r="BL132" i="18"/>
  <c r="BL130" i="18"/>
  <c r="BL99" i="18"/>
  <c r="BL77" i="18"/>
  <c r="BL91" i="18"/>
  <c r="BL96" i="18"/>
  <c r="BL345" i="18"/>
  <c r="BL332" i="18"/>
  <c r="BL320" i="18"/>
  <c r="BL310" i="18"/>
  <c r="BL315" i="18"/>
  <c r="BL301" i="18"/>
  <c r="BL284" i="18"/>
  <c r="BL260" i="18"/>
  <c r="BL270" i="18"/>
  <c r="BL252" i="18"/>
  <c r="BL255" i="18"/>
  <c r="BL221" i="18"/>
  <c r="BL211" i="18"/>
  <c r="BL234" i="18"/>
  <c r="BL204" i="18"/>
  <c r="BL187" i="18"/>
  <c r="BL165" i="18"/>
  <c r="BL161" i="18"/>
  <c r="BL178" i="18"/>
  <c r="BL147" i="18"/>
  <c r="BL101" i="18"/>
  <c r="BL119" i="18"/>
  <c r="BL128" i="18"/>
  <c r="BL142" i="18"/>
  <c r="BL70" i="18"/>
  <c r="BL79" i="18"/>
  <c r="BL75" i="18"/>
  <c r="BL86" i="18"/>
  <c r="BL351" i="18"/>
  <c r="BL328" i="18"/>
  <c r="BL318" i="18"/>
  <c r="BL321" i="18"/>
  <c r="BL314" i="18"/>
  <c r="BL294" i="18"/>
  <c r="BL293" i="18"/>
  <c r="BL254" i="18"/>
  <c r="BL267" i="18"/>
  <c r="BL237" i="18"/>
  <c r="BL253" i="18"/>
  <c r="BL214" i="18"/>
  <c r="BL195" i="18"/>
  <c r="BL232" i="18"/>
  <c r="BL216" i="18"/>
  <c r="BL172" i="18"/>
  <c r="BL158" i="18"/>
  <c r="BL154" i="18"/>
  <c r="BL163" i="18"/>
  <c r="BL139" i="18"/>
  <c r="BL135" i="18"/>
  <c r="BL103" i="18"/>
  <c r="BL115" i="18"/>
  <c r="BL140" i="18"/>
  <c r="BL73" i="18"/>
  <c r="BL72" i="18"/>
  <c r="BL341" i="18"/>
  <c r="BL347" i="18"/>
  <c r="BL312" i="18"/>
  <c r="BL317" i="18"/>
  <c r="BL308" i="18"/>
  <c r="BL309" i="18"/>
  <c r="BL281" i="18"/>
  <c r="BL271" i="18"/>
  <c r="BL266" i="18"/>
  <c r="BL231" i="18"/>
  <c r="BL262" i="18"/>
  <c r="BL209" i="18"/>
  <c r="BL189" i="18"/>
  <c r="BL225" i="18"/>
  <c r="BL203" i="18"/>
  <c r="BL160" i="18"/>
  <c r="BL183" i="18"/>
  <c r="BL152" i="18"/>
  <c r="BL150" i="18"/>
  <c r="BL124" i="18"/>
  <c r="BL129" i="18"/>
  <c r="BL141" i="18"/>
  <c r="BL100" i="18"/>
  <c r="BL126" i="18"/>
  <c r="BL92" i="18"/>
  <c r="BP19" i="18"/>
  <c r="I18" i="10" s="1"/>
  <c r="BP11" i="18"/>
  <c r="I10" i="10" s="1"/>
  <c r="O10" i="10" s="1"/>
  <c r="X10" i="10" s="1"/>
  <c r="BP22" i="18"/>
  <c r="I21" i="10" s="1"/>
  <c r="O21" i="10" s="1"/>
  <c r="X21" i="10" s="1"/>
  <c r="BP35" i="18"/>
  <c r="I34" i="10" s="1"/>
  <c r="BP33" i="18"/>
  <c r="I32" i="10" s="1"/>
  <c r="O32" i="10" s="1"/>
  <c r="X32" i="10" s="1"/>
  <c r="BP37" i="18"/>
  <c r="I36" i="10" s="1"/>
  <c r="O36" i="10" s="1"/>
  <c r="X36" i="10" s="1"/>
  <c r="BP85" i="18"/>
  <c r="I84" i="10" s="1"/>
  <c r="O84" i="10" s="1"/>
  <c r="X84" i="10" s="1"/>
  <c r="BP97" i="18"/>
  <c r="I96" i="10" s="1"/>
  <c r="O96" i="10" s="1"/>
  <c r="X96" i="10" s="1"/>
  <c r="BP68" i="18"/>
  <c r="I67" i="10" s="1"/>
  <c r="O67" i="10" s="1"/>
  <c r="X67" i="10" s="1"/>
  <c r="BP65" i="18"/>
  <c r="I64" i="10" s="1"/>
  <c r="BP96" i="18"/>
  <c r="I95" i="10" s="1"/>
  <c r="O95" i="10" s="1"/>
  <c r="X95" i="10" s="1"/>
  <c r="BP62" i="18"/>
  <c r="I61" i="10" s="1"/>
  <c r="O61" i="10" s="1"/>
  <c r="X61" i="10" s="1"/>
  <c r="BP104" i="18"/>
  <c r="I103" i="10" s="1"/>
  <c r="O103" i="10" s="1"/>
  <c r="X103" i="10" s="1"/>
  <c r="BP107" i="18"/>
  <c r="I106" i="10" s="1"/>
  <c r="O106" i="10" s="1"/>
  <c r="X106" i="10" s="1"/>
  <c r="BP133" i="18"/>
  <c r="I132" i="10" s="1"/>
  <c r="O132" i="10" s="1"/>
  <c r="X132" i="10" s="1"/>
  <c r="BP99" i="18"/>
  <c r="I98" i="10" s="1"/>
  <c r="O98" i="10" s="1"/>
  <c r="X98" i="10" s="1"/>
  <c r="BP115" i="18"/>
  <c r="I114" i="10" s="1"/>
  <c r="O114" i="10" s="1"/>
  <c r="X114" i="10" s="1"/>
  <c r="BP131" i="18"/>
  <c r="I130" i="10" s="1"/>
  <c r="O130" i="10" s="1"/>
  <c r="X130" i="10" s="1"/>
  <c r="BP158" i="18"/>
  <c r="I157" i="10" s="1"/>
  <c r="BP181" i="18"/>
  <c r="I180" i="10" s="1"/>
  <c r="O180" i="10" s="1"/>
  <c r="X180" i="10" s="1"/>
  <c r="BP191" i="18"/>
  <c r="I190" i="10" s="1"/>
  <c r="O190" i="10" s="1"/>
  <c r="X190" i="10" s="1"/>
  <c r="BP163" i="18"/>
  <c r="I162" i="10" s="1"/>
  <c r="BP173" i="18"/>
  <c r="I172" i="10" s="1"/>
  <c r="O172" i="10" s="1"/>
  <c r="X172" i="10" s="1"/>
  <c r="BP192" i="18"/>
  <c r="I191" i="10" s="1"/>
  <c r="O191" i="10" s="1"/>
  <c r="X191" i="10" s="1"/>
  <c r="BP211" i="18"/>
  <c r="I210" i="10" s="1"/>
  <c r="O210" i="10" s="1"/>
  <c r="X210" i="10" s="1"/>
  <c r="BP209" i="18"/>
  <c r="I208" i="10" s="1"/>
  <c r="O208" i="10" s="1"/>
  <c r="X208" i="10" s="1"/>
  <c r="BP197" i="18"/>
  <c r="I196" i="10" s="1"/>
  <c r="O196" i="10" s="1"/>
  <c r="X196" i="10" s="1"/>
  <c r="BP213" i="18"/>
  <c r="I212" i="10" s="1"/>
  <c r="O212" i="10" s="1"/>
  <c r="X212" i="10" s="1"/>
  <c r="BP229" i="18"/>
  <c r="I228" i="10" s="1"/>
  <c r="O228" i="10" s="1"/>
  <c r="X228" i="10" s="1"/>
  <c r="BP259" i="18"/>
  <c r="I258" i="10" s="1"/>
  <c r="O258" i="10" s="1"/>
  <c r="X258" i="10" s="1"/>
  <c r="BP245" i="18"/>
  <c r="I244" i="10" s="1"/>
  <c r="O244" i="10" s="1"/>
  <c r="X244" i="10" s="1"/>
  <c r="BP251" i="18"/>
  <c r="I250" i="10" s="1"/>
  <c r="O250" i="10" s="1"/>
  <c r="X250" i="10" s="1"/>
  <c r="BP285" i="18"/>
  <c r="I284" i="10" s="1"/>
  <c r="O284" i="10" s="1"/>
  <c r="X284" i="10" s="1"/>
  <c r="BP264" i="18"/>
  <c r="I263" i="10" s="1"/>
  <c r="O263" i="10" s="1"/>
  <c r="X263" i="10" s="1"/>
  <c r="BP269" i="18"/>
  <c r="I268" i="10" s="1"/>
  <c r="BP297" i="18"/>
  <c r="I296" i="10" s="1"/>
  <c r="O296" i="10" s="1"/>
  <c r="X296" i="10" s="1"/>
  <c r="BP282" i="18"/>
  <c r="I281" i="10" s="1"/>
  <c r="O281" i="10" s="1"/>
  <c r="X281" i="10" s="1"/>
  <c r="BP306" i="18"/>
  <c r="I305" i="10" s="1"/>
  <c r="O305" i="10" s="1"/>
  <c r="X305" i="10" s="1"/>
  <c r="BP309" i="18"/>
  <c r="I308" i="10" s="1"/>
  <c r="O308" i="10" s="1"/>
  <c r="X308" i="10" s="1"/>
  <c r="BP311" i="18"/>
  <c r="I310" i="10" s="1"/>
  <c r="O310" i="10" s="1"/>
  <c r="X310" i="10" s="1"/>
  <c r="BP329" i="18"/>
  <c r="I328" i="10" s="1"/>
  <c r="O328" i="10" s="1"/>
  <c r="X328" i="10" s="1"/>
  <c r="BP352" i="18"/>
  <c r="I351" i="10" s="1"/>
  <c r="O351" i="10" s="1"/>
  <c r="X351" i="10" s="1"/>
  <c r="BP334" i="18"/>
  <c r="I333" i="10" s="1"/>
  <c r="O333" i="10" s="1"/>
  <c r="X333" i="10" s="1"/>
  <c r="BP353" i="18"/>
  <c r="I352" i="10" s="1"/>
  <c r="O352" i="10" s="1"/>
  <c r="X352" i="10" s="1"/>
  <c r="BS23" i="18"/>
  <c r="W22" i="10" s="1"/>
  <c r="BS19" i="18"/>
  <c r="W18" i="10" s="1"/>
  <c r="BS42" i="18"/>
  <c r="W41" i="10" s="1"/>
  <c r="BS44" i="18"/>
  <c r="W43" i="10" s="1"/>
  <c r="BS35" i="18"/>
  <c r="W34" i="10" s="1"/>
  <c r="BS47" i="18"/>
  <c r="W46" i="10" s="1"/>
  <c r="BS74" i="18"/>
  <c r="W73" i="10" s="1"/>
  <c r="BS63" i="18"/>
  <c r="W62" i="10" s="1"/>
  <c r="BS73" i="18"/>
  <c r="W72" i="10" s="1"/>
  <c r="BS82" i="18"/>
  <c r="W81" i="10" s="1"/>
  <c r="BS94" i="18"/>
  <c r="W93" i="10" s="1"/>
  <c r="BS112" i="18"/>
  <c r="W111" i="10" s="1"/>
  <c r="BS128" i="18"/>
  <c r="W127" i="10" s="1"/>
  <c r="BS141" i="18"/>
  <c r="W140" i="10" s="1"/>
  <c r="BS120" i="18"/>
  <c r="W119" i="10" s="1"/>
  <c r="BS136" i="18"/>
  <c r="W135" i="10" s="1"/>
  <c r="BS105" i="18"/>
  <c r="W104" i="10" s="1"/>
  <c r="BS163" i="18"/>
  <c r="W162" i="10" s="1"/>
  <c r="BS173" i="18"/>
  <c r="W172" i="10" s="1"/>
  <c r="BS182" i="18"/>
  <c r="W181" i="10" s="1"/>
  <c r="BS158" i="18"/>
  <c r="W157" i="10" s="1"/>
  <c r="BS171" i="18"/>
  <c r="W170" i="10" s="1"/>
  <c r="BS157" i="18"/>
  <c r="W156" i="10" s="1"/>
  <c r="BS188" i="18"/>
  <c r="W187" i="10" s="1"/>
  <c r="BS207" i="18"/>
  <c r="W206" i="10" s="1"/>
  <c r="BS189" i="18"/>
  <c r="W188" i="10" s="1"/>
  <c r="BS212" i="18"/>
  <c r="W211" i="10" s="1"/>
  <c r="BS215" i="18"/>
  <c r="W214" i="10" s="1"/>
  <c r="BS234" i="18"/>
  <c r="W233" i="10" s="1"/>
  <c r="BS243" i="18"/>
  <c r="W242" i="10" s="1"/>
  <c r="BS246" i="18"/>
  <c r="W245" i="10" s="1"/>
  <c r="BS244" i="18"/>
  <c r="W243" i="10" s="1"/>
  <c r="BS272" i="18"/>
  <c r="W271" i="10" s="1"/>
  <c r="BS248" i="18"/>
  <c r="W247" i="10" s="1"/>
  <c r="BS270" i="18"/>
  <c r="W269" i="10" s="1"/>
  <c r="BS292" i="18"/>
  <c r="W291" i="10" s="1"/>
  <c r="BS306" i="18"/>
  <c r="W305" i="10" s="1"/>
  <c r="BS309" i="18"/>
  <c r="W308" i="10" s="1"/>
  <c r="BS307" i="18"/>
  <c r="W306" i="10" s="1"/>
  <c r="BS323" i="18"/>
  <c r="W322" i="10" s="1"/>
  <c r="BS351" i="18"/>
  <c r="W350" i="10" s="1"/>
  <c r="BS327" i="18"/>
  <c r="W326" i="10" s="1"/>
  <c r="BS348" i="18"/>
  <c r="W347" i="10" s="1"/>
  <c r="BG10" i="18"/>
  <c r="BG12" i="18"/>
  <c r="BG41" i="18"/>
  <c r="BG26" i="18"/>
  <c r="BG19" i="18"/>
  <c r="BG17" i="18"/>
  <c r="BG73" i="18"/>
  <c r="BG82" i="18"/>
  <c r="BG94" i="18"/>
  <c r="BG72" i="18"/>
  <c r="BG93" i="18"/>
  <c r="BG78" i="18"/>
  <c r="BG135" i="18"/>
  <c r="BG108" i="18"/>
  <c r="BG126" i="18"/>
  <c r="BG137" i="18"/>
  <c r="BG102" i="18"/>
  <c r="BG119" i="18"/>
  <c r="BG153" i="18"/>
  <c r="BG172" i="18"/>
  <c r="BG148" i="18"/>
  <c r="BG164" i="18"/>
  <c r="BG180" i="18"/>
  <c r="BG189" i="18"/>
  <c r="BG198" i="18"/>
  <c r="BG200" i="18"/>
  <c r="BG188" i="18"/>
  <c r="BG219" i="18"/>
  <c r="BG237" i="18"/>
  <c r="BG252" i="18"/>
  <c r="BG247" i="18"/>
  <c r="BG265" i="18"/>
  <c r="BG279" i="18"/>
  <c r="BG273" i="18"/>
  <c r="BG269" i="18"/>
  <c r="BG289" i="18"/>
  <c r="BG282" i="18"/>
  <c r="BG308" i="18"/>
  <c r="BG298" i="18"/>
  <c r="BG325" i="18"/>
  <c r="BG323" i="18"/>
  <c r="BG349" i="18"/>
  <c r="BG341" i="18"/>
  <c r="BG350" i="18"/>
  <c r="CB22" i="18"/>
  <c r="CB29" i="18"/>
  <c r="CB19" i="18"/>
  <c r="CB42" i="18"/>
  <c r="CB52" i="18"/>
  <c r="CB46" i="18"/>
  <c r="CB72" i="18"/>
  <c r="CB93" i="18"/>
  <c r="CB78" i="18"/>
  <c r="CB91" i="18"/>
  <c r="CB56" i="18"/>
  <c r="CB111" i="18"/>
  <c r="CB127" i="18"/>
  <c r="CB144" i="18"/>
  <c r="CB113" i="18"/>
  <c r="CB122" i="18"/>
  <c r="CB138" i="18"/>
  <c r="CB162" i="18"/>
  <c r="CB176" i="18"/>
  <c r="CB173" i="18"/>
  <c r="CB149" i="18"/>
  <c r="CB170" i="18"/>
  <c r="CB172" i="18"/>
  <c r="CB187" i="18"/>
  <c r="CB228" i="18"/>
  <c r="CB235" i="18"/>
  <c r="CB205" i="18"/>
  <c r="CB199" i="18"/>
  <c r="CB251" i="18"/>
  <c r="CB243" i="18"/>
  <c r="CB241" i="18"/>
  <c r="CB270" i="18"/>
  <c r="CB254" i="18"/>
  <c r="CB279" i="18"/>
  <c r="CB305" i="18"/>
  <c r="CB314" i="18"/>
  <c r="CB319" i="18"/>
  <c r="CB320" i="18"/>
  <c r="CB332" i="18"/>
  <c r="CB346" i="18"/>
  <c r="CQ240" i="18"/>
  <c r="CQ11" i="18"/>
  <c r="CQ118" i="18"/>
  <c r="CQ264" i="18"/>
  <c r="CQ63" i="18"/>
  <c r="CQ277" i="18"/>
  <c r="CQ167" i="18"/>
  <c r="CQ138" i="18"/>
  <c r="CQ267" i="18"/>
  <c r="CQ123" i="18"/>
  <c r="CQ321" i="18"/>
  <c r="CQ59" i="18"/>
  <c r="CQ94" i="18"/>
  <c r="CQ235" i="18"/>
  <c r="CQ67" i="18"/>
  <c r="CQ229" i="18"/>
  <c r="CQ339" i="18"/>
  <c r="CQ114" i="18"/>
  <c r="CQ171" i="18"/>
  <c r="CQ13" i="18"/>
  <c r="CQ36" i="18"/>
  <c r="CQ52" i="18"/>
  <c r="CQ73" i="18"/>
  <c r="CQ76" i="18"/>
  <c r="CQ112" i="18"/>
  <c r="CQ132" i="18"/>
  <c r="CQ197" i="18"/>
  <c r="CQ180" i="18"/>
  <c r="CQ200" i="18"/>
  <c r="CQ220" i="18"/>
  <c r="CQ258" i="18"/>
  <c r="CQ294" i="18"/>
  <c r="CQ350" i="18"/>
  <c r="AL220" i="18"/>
  <c r="AL44" i="18"/>
  <c r="AL187" i="18"/>
  <c r="AL99" i="18"/>
  <c r="AL11" i="18"/>
  <c r="AL184" i="18"/>
  <c r="AL8" i="18"/>
  <c r="AL268" i="18"/>
  <c r="AL212" i="18"/>
  <c r="AL36" i="18"/>
  <c r="AL151" i="18"/>
  <c r="AL71" i="18"/>
  <c r="AL252" i="18"/>
  <c r="AL32" i="18"/>
  <c r="AL41" i="18"/>
  <c r="AL50" i="18"/>
  <c r="CG349" i="18"/>
  <c r="CG333" i="18"/>
  <c r="CG329" i="18"/>
  <c r="CG334" i="18"/>
  <c r="CG321" i="18"/>
  <c r="CG317" i="18"/>
  <c r="CG304" i="18"/>
  <c r="CG289" i="18"/>
  <c r="CG292" i="18"/>
  <c r="CG273" i="18"/>
  <c r="CG286" i="18"/>
  <c r="CG25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45" i="18"/>
  <c r="CG327" i="18"/>
  <c r="CG346" i="18"/>
  <c r="CG325" i="18"/>
  <c r="CG316" i="18"/>
  <c r="CG305" i="18"/>
  <c r="CG302" i="18"/>
  <c r="CG297" i="18"/>
  <c r="CG288" i="18"/>
  <c r="CG270" i="18"/>
  <c r="CG283" i="18"/>
  <c r="CG250" i="18"/>
  <c r="CG252" i="18"/>
  <c r="CG256"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50" i="18"/>
  <c r="CG326" i="18"/>
  <c r="CG331" i="18"/>
  <c r="CG322" i="18"/>
  <c r="CG339" i="18"/>
  <c r="CG301" i="18"/>
  <c r="CG296" i="18"/>
  <c r="CG299" i="18"/>
  <c r="CG285" i="18"/>
  <c r="CG267" i="18"/>
  <c r="CG282" i="18"/>
  <c r="CG249" i="18"/>
  <c r="CG240" i="18"/>
  <c r="CG253" i="18"/>
  <c r="CG231" i="18"/>
  <c r="CG228" i="18"/>
  <c r="CG215" i="18"/>
  <c r="CG237" i="18"/>
  <c r="CG205" i="18"/>
  <c r="CG224" i="18"/>
  <c r="CG164" i="18"/>
  <c r="CG150" i="18"/>
  <c r="CG174" i="18"/>
  <c r="CG171" i="18"/>
  <c r="CG183" i="18"/>
  <c r="CG161" i="18"/>
  <c r="CG100" i="18"/>
  <c r="CG140" i="18"/>
  <c r="CG110" i="18"/>
  <c r="CG145" i="18"/>
  <c r="CG132" i="18"/>
  <c r="CG116" i="18"/>
  <c r="CG96" i="18"/>
  <c r="CG65" i="18"/>
  <c r="CG68" i="18"/>
  <c r="CG97" i="18"/>
  <c r="CG85" i="18"/>
  <c r="CG50" i="18"/>
  <c r="CG39" i="18"/>
  <c r="CG9" i="18"/>
  <c r="CG52" i="18"/>
  <c r="CG20" i="18"/>
  <c r="CG12"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1" i="18"/>
  <c r="CG338" i="18"/>
  <c r="CG323" i="18"/>
  <c r="CG315" i="18"/>
  <c r="CG320" i="18"/>
  <c r="CG306" i="18"/>
  <c r="CG284" i="18"/>
  <c r="CG290" i="18"/>
  <c r="CG269" i="18"/>
  <c r="CG255" i="18"/>
  <c r="CG276" i="18"/>
  <c r="CG247" i="18"/>
  <c r="CG261" i="18"/>
  <c r="CG245"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CG351" i="18"/>
  <c r="CG337" i="18"/>
  <c r="CG332" i="18"/>
  <c r="CG313" i="18"/>
  <c r="CG314" i="18"/>
  <c r="CG312" i="18"/>
  <c r="CG300" i="18"/>
  <c r="CG279" i="18"/>
  <c r="CG287" i="18"/>
  <c r="CG268" i="18"/>
  <c r="CG280" i="18"/>
  <c r="CG271" i="18"/>
  <c r="CG246" i="18"/>
  <c r="CG244"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CG344" i="18"/>
  <c r="CG347" i="18"/>
  <c r="CG328" i="18"/>
  <c r="CG348" i="18"/>
  <c r="CG311" i="18"/>
  <c r="CG307" i="18"/>
  <c r="CG309" i="18"/>
  <c r="CG295" i="18"/>
  <c r="CG303" i="18"/>
  <c r="CG278" i="18"/>
  <c r="CG281" i="18"/>
  <c r="CG263" i="18"/>
  <c r="CG260" i="18"/>
  <c r="CG241" i="18"/>
  <c r="CG248" i="18"/>
  <c r="CG204" i="18"/>
  <c r="CG233" i="18"/>
  <c r="CG214" i="18"/>
  <c r="CG229" i="18"/>
  <c r="CG208" i="18"/>
  <c r="CG191" i="18"/>
  <c r="CG185" i="18"/>
  <c r="CG162" i="18"/>
  <c r="CG190" i="18"/>
  <c r="CG170" i="18"/>
  <c r="CG149" i="18"/>
  <c r="CG130" i="18"/>
  <c r="CG114" i="18"/>
  <c r="CG105" i="18"/>
  <c r="CG123" i="18"/>
  <c r="CG120" i="18"/>
  <c r="CG141" i="18"/>
  <c r="CG87" i="18"/>
  <c r="CG59" i="18"/>
  <c r="CG89" i="18"/>
  <c r="CG80" i="18"/>
  <c r="CG66" i="18"/>
  <c r="CG88" i="18"/>
  <c r="CG28" i="18"/>
  <c r="CG36" i="18"/>
  <c r="CG34" i="18"/>
  <c r="CG43" i="18"/>
  <c r="CG18" i="18"/>
  <c r="CG27" i="18"/>
  <c r="CG353" i="18"/>
  <c r="CG343" i="18"/>
  <c r="CG336" i="18"/>
  <c r="CG342" i="18"/>
  <c r="CG335" i="18"/>
  <c r="CG324" i="18"/>
  <c r="CG308" i="18"/>
  <c r="CG294" i="18"/>
  <c r="CG293" i="18"/>
  <c r="CG275" i="18"/>
  <c r="CG274" i="18"/>
  <c r="CG262"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L349" i="18"/>
  <c r="CL333" i="18"/>
  <c r="CL314" i="18"/>
  <c r="CL301" i="18"/>
  <c r="CL298" i="18"/>
  <c r="CL272" i="18"/>
  <c r="CL290" i="18"/>
  <c r="CL243" i="18"/>
  <c r="CL240" i="18"/>
  <c r="CL210" i="18"/>
  <c r="CL227" i="18"/>
  <c r="CL233" i="18"/>
  <c r="CL149" i="18"/>
  <c r="CL178" i="18"/>
  <c r="CL186" i="18"/>
  <c r="CL141" i="18"/>
  <c r="CL142" i="18"/>
  <c r="CL101" i="18"/>
  <c r="CL62" i="18"/>
  <c r="CL65" i="18"/>
  <c r="CL61" i="18"/>
  <c r="CL25" i="18"/>
  <c r="CL13" i="18"/>
  <c r="CL8" i="18"/>
  <c r="CL136" i="18"/>
  <c r="CL315" i="18"/>
  <c r="CL309" i="18"/>
  <c r="CL127" i="18"/>
  <c r="CL52" i="18"/>
  <c r="CL180" i="18"/>
  <c r="CL296" i="18"/>
  <c r="CL277" i="18"/>
  <c r="CL115" i="18"/>
  <c r="CL32" i="18"/>
  <c r="CL160" i="18"/>
  <c r="CL352" i="18"/>
  <c r="CL7" i="18"/>
  <c r="CL135" i="18"/>
  <c r="CL44" i="18"/>
  <c r="CL172" i="18"/>
  <c r="CL293" i="18"/>
  <c r="CL331" i="18"/>
  <c r="CL107"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L346" i="18"/>
  <c r="CL339" i="18"/>
  <c r="CL316" i="18"/>
  <c r="CL307" i="18"/>
  <c r="CL285" i="18"/>
  <c r="CL286" i="18"/>
  <c r="CL270" i="18"/>
  <c r="CL238" i="18"/>
  <c r="CL249" i="18"/>
  <c r="CL205" i="18"/>
  <c r="CL206" i="18"/>
  <c r="CL209" i="18"/>
  <c r="CL158" i="18"/>
  <c r="CL145" i="18"/>
  <c r="CL146" i="18"/>
  <c r="CL134" i="18"/>
  <c r="CL137" i="18"/>
  <c r="CL138" i="18"/>
  <c r="CL85" i="18"/>
  <c r="CL86" i="18"/>
  <c r="CL70" i="18"/>
  <c r="CL37" i="18"/>
  <c r="CL26" i="18"/>
  <c r="CL34" i="18"/>
  <c r="CL104" i="18"/>
  <c r="CL228" i="18"/>
  <c r="CL261" i="18"/>
  <c r="CL95" i="18"/>
  <c r="CL20" i="18"/>
  <c r="CL148" i="18"/>
  <c r="CL343" i="18"/>
  <c r="CL235" i="18"/>
  <c r="CL83" i="18"/>
  <c r="CL211" i="18"/>
  <c r="CL128" i="18"/>
  <c r="CL324" i="18"/>
  <c r="CL312" i="18"/>
  <c r="CL103" i="18"/>
  <c r="CL12" i="18"/>
  <c r="CL140" i="18"/>
  <c r="CL305" i="18"/>
  <c r="CL267" i="18"/>
  <c r="CL75" i="18"/>
  <c r="CL203"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200" i="18"/>
  <c r="CN19" i="18"/>
  <c r="CN147" i="18"/>
  <c r="CN308" i="18"/>
  <c r="CN15" i="18"/>
  <c r="CN143" i="18"/>
  <c r="CN257" i="18"/>
  <c r="CN28" i="18"/>
  <c r="CN92" i="18"/>
  <c r="CN156" i="18"/>
  <c r="CN220" i="18"/>
  <c r="CN43" i="18"/>
  <c r="CN171" i="18"/>
  <c r="CN325" i="18"/>
  <c r="CN329" i="18"/>
  <c r="CN335" i="18"/>
  <c r="CN332" i="18"/>
  <c r="CN296" i="18"/>
  <c r="CN286" i="18"/>
  <c r="CN271" i="18"/>
  <c r="CN287" i="18"/>
  <c r="CN265" i="18"/>
  <c r="CN252" i="18"/>
  <c r="CN218" i="18"/>
  <c r="CN221" i="18"/>
  <c r="CN194" i="18"/>
  <c r="CN161" i="18"/>
  <c r="CN174" i="18"/>
  <c r="CN165" i="18"/>
  <c r="CN114" i="18"/>
  <c r="CN138" i="18"/>
  <c r="CN85" i="18"/>
  <c r="CN81" i="18"/>
  <c r="CN77" i="18"/>
  <c r="CN50" i="18"/>
  <c r="CN46" i="18"/>
  <c r="CN29" i="18"/>
  <c r="CN304" i="18"/>
  <c r="CN277" i="18"/>
  <c r="CN103" i="18"/>
  <c r="CN275" i="18"/>
  <c r="CN16" i="18"/>
  <c r="CN80" i="18"/>
  <c r="CN144" i="18"/>
  <c r="CN208" i="18"/>
  <c r="CN35" i="18"/>
  <c r="CN163" i="18"/>
  <c r="CN327" i="18"/>
  <c r="CN31" i="18"/>
  <c r="CN159" i="18"/>
  <c r="CN337" i="18"/>
  <c r="CN36" i="18"/>
  <c r="CN100" i="18"/>
  <c r="CN164" i="18"/>
  <c r="CN247" i="18"/>
  <c r="CN59" i="18"/>
  <c r="CN187" i="18"/>
  <c r="CN328" i="18"/>
  <c r="CN338" i="18"/>
  <c r="CN319" i="18"/>
  <c r="CN303" i="18"/>
  <c r="CN282" i="18"/>
  <c r="CN268" i="18"/>
  <c r="CN274" i="18"/>
  <c r="CN264" i="18"/>
  <c r="CN239" i="18"/>
  <c r="CN206" i="18"/>
  <c r="CN209" i="18"/>
  <c r="CN189" i="18"/>
  <c r="CN178" i="18"/>
  <c r="CN169" i="18"/>
  <c r="CN146" i="18"/>
  <c r="CN109" i="18"/>
  <c r="CN133" i="18"/>
  <c r="CN62" i="18"/>
  <c r="CN58" i="18"/>
  <c r="CN66" i="18"/>
  <c r="CN42" i="18"/>
  <c r="CN38" i="18"/>
  <c r="CN10" i="18"/>
  <c r="CN273" i="18"/>
  <c r="CN341" i="18"/>
  <c r="CN119" i="18"/>
  <c r="CN244" i="18"/>
  <c r="CN24" i="18"/>
  <c r="CN88" i="18"/>
  <c r="CN152" i="18"/>
  <c r="CN216" i="18"/>
  <c r="CN51" i="18"/>
  <c r="CN179" i="18"/>
  <c r="CN351" i="18"/>
  <c r="CN47" i="18"/>
  <c r="CN175" i="18"/>
  <c r="CN276" i="18"/>
  <c r="CN44" i="18"/>
  <c r="CN108" i="18"/>
  <c r="CN172" i="18"/>
  <c r="CN324" i="18"/>
  <c r="CN75" i="18"/>
  <c r="CN203" i="18"/>
  <c r="CN331" i="18"/>
  <c r="CN317" i="18"/>
  <c r="CN316" i="18"/>
  <c r="CN322" i="18"/>
  <c r="CN281" i="18"/>
  <c r="CN285" i="18"/>
  <c r="CN254" i="18"/>
  <c r="CN248" i="18"/>
  <c r="CN250" i="18"/>
  <c r="CN201" i="18"/>
  <c r="CN198" i="18"/>
  <c r="CN182" i="18"/>
  <c r="CN173" i="18"/>
  <c r="CN157" i="18"/>
  <c r="CN118" i="18"/>
  <c r="CN142" i="18"/>
  <c r="CN122" i="18"/>
  <c r="CN98" i="18"/>
  <c r="CN94" i="18"/>
  <c r="CN61" i="18"/>
  <c r="CN30" i="18"/>
  <c r="CN14" i="18"/>
  <c r="CN33" i="18"/>
  <c r="CN289" i="18"/>
  <c r="CN7" i="18"/>
  <c r="CN135" i="18"/>
  <c r="CN340" i="18"/>
  <c r="CN32" i="18"/>
  <c r="CN96" i="18"/>
  <c r="CN160" i="18"/>
  <c r="CN225" i="18"/>
  <c r="CN67" i="18"/>
  <c r="CN195" i="18"/>
  <c r="CN243" i="18"/>
  <c r="CN63" i="18"/>
  <c r="CN191" i="18"/>
  <c r="CN295" i="18"/>
  <c r="CN52" i="18"/>
  <c r="CN116" i="18"/>
  <c r="CN180" i="18"/>
  <c r="CN343" i="18"/>
  <c r="CN91" i="18"/>
  <c r="CN219" i="18"/>
  <c r="CN348" i="18"/>
  <c r="CN333" i="18"/>
  <c r="CN318" i="18"/>
  <c r="CN306" i="18"/>
  <c r="CN299" i="18"/>
  <c r="CN269" i="18"/>
  <c r="CN253" i="18"/>
  <c r="CN230" i="18"/>
  <c r="CN238" i="18"/>
  <c r="CN213" i="18"/>
  <c r="CN234" i="18"/>
  <c r="CN177" i="18"/>
  <c r="CN150" i="18"/>
  <c r="CN186" i="18"/>
  <c r="CN113" i="18"/>
  <c r="CN137" i="18"/>
  <c r="CN117" i="18"/>
  <c r="CN74" i="18"/>
  <c r="CN70" i="18"/>
  <c r="CN54" i="18"/>
  <c r="CN17" i="18"/>
  <c r="CN9" i="18"/>
  <c r="CN6" i="18"/>
  <c r="CN353" i="18"/>
  <c r="CN23" i="18"/>
  <c r="CN151" i="18"/>
  <c r="CN256" i="18"/>
  <c r="CN40" i="18"/>
  <c r="CN104" i="18"/>
  <c r="CN168" i="18"/>
  <c r="CN305" i="18"/>
  <c r="CN83" i="18"/>
  <c r="CN211" i="18"/>
  <c r="CN272" i="18"/>
  <c r="CN79" i="18"/>
  <c r="CN207" i="18"/>
  <c r="CN347" i="18"/>
  <c r="CN60" i="18"/>
  <c r="CN124" i="18"/>
  <c r="CN188" i="18"/>
  <c r="CN293" i="18"/>
  <c r="CN107" i="18"/>
  <c r="CN224" i="18"/>
  <c r="CN344" i="18"/>
  <c r="CN346" i="18"/>
  <c r="CN314" i="18"/>
  <c r="CN312" i="18"/>
  <c r="CN300" i="18"/>
  <c r="CN284" i="18"/>
  <c r="CN283" i="18"/>
  <c r="CN267" i="18"/>
  <c r="CN249" i="18"/>
  <c r="CN258" i="18"/>
  <c r="CN226" i="18"/>
  <c r="CN222" i="18"/>
  <c r="CN154" i="18"/>
  <c r="CN145" i="18"/>
  <c r="CN181" i="18"/>
  <c r="CN102" i="18"/>
  <c r="CN126" i="18"/>
  <c r="CN106" i="18"/>
  <c r="CN57" i="18"/>
  <c r="CN65" i="18"/>
  <c r="CN97" i="18"/>
  <c r="CN45" i="18"/>
  <c r="CN34" i="18"/>
  <c r="CN25" i="18"/>
  <c r="CN263" i="18"/>
  <c r="CN39" i="18"/>
  <c r="CN167" i="18"/>
  <c r="CN291" i="18"/>
  <c r="CN48" i="18"/>
  <c r="CN112" i="18"/>
  <c r="CN176" i="18"/>
  <c r="CN279" i="18"/>
  <c r="CN99" i="18"/>
  <c r="CN227" i="18"/>
  <c r="CN241" i="18"/>
  <c r="CN95" i="18"/>
  <c r="CN288" i="18"/>
  <c r="CN259" i="18"/>
  <c r="CN68" i="18"/>
  <c r="CN132" i="18"/>
  <c r="CN196" i="18"/>
  <c r="CN309" i="18"/>
  <c r="CN123" i="18"/>
  <c r="CN323"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184" i="18"/>
  <c r="CN229" i="18"/>
  <c r="CN115" i="18"/>
  <c r="CN321" i="18"/>
  <c r="CN231" i="18"/>
  <c r="CN111" i="18"/>
  <c r="CN307" i="18"/>
  <c r="CN12" i="18"/>
  <c r="CN76" i="18"/>
  <c r="CN140" i="18"/>
  <c r="CN204" i="18"/>
  <c r="CN11" i="18"/>
  <c r="CN139" i="18"/>
  <c r="CN352" i="18"/>
  <c r="CN298" i="18"/>
  <c r="CN210" i="18"/>
  <c r="CN89" i="18"/>
  <c r="CN339" i="18"/>
  <c r="CN127" i="18"/>
  <c r="CN228" i="18"/>
  <c r="CN294" i="18"/>
  <c r="CN190" i="18"/>
  <c r="CN78" i="18"/>
  <c r="CN64" i="18"/>
  <c r="CN336" i="18"/>
  <c r="CN290" i="18"/>
  <c r="CN185" i="18"/>
  <c r="CN18" i="18"/>
  <c r="CN128" i="18"/>
  <c r="CN20" i="18"/>
  <c r="CN266" i="18"/>
  <c r="CN158" i="18"/>
  <c r="CN49" i="18"/>
  <c r="CN192" i="18"/>
  <c r="CN84" i="18"/>
  <c r="CN255" i="18"/>
  <c r="CN130" i="18"/>
  <c r="CN26" i="18"/>
  <c r="CN223" i="18"/>
  <c r="CN148" i="18"/>
  <c r="CN334" i="18"/>
  <c r="CN233" i="18"/>
  <c r="CN110" i="18"/>
  <c r="CN311" i="18"/>
  <c r="CN131" i="18"/>
  <c r="CN212" i="18"/>
  <c r="CN349" i="18"/>
  <c r="CN237" i="18"/>
  <c r="CN134" i="18"/>
  <c r="CN71" i="18"/>
  <c r="CN260" i="18"/>
  <c r="CN27" i="18"/>
  <c r="CN197" i="18"/>
  <c r="CN86" i="18"/>
  <c r="CN199" i="18"/>
  <c r="CN261" i="18"/>
  <c r="CN155" i="18"/>
  <c r="CN310" i="18"/>
  <c r="CD348" i="18"/>
  <c r="CD332" i="18"/>
  <c r="CD330" i="18"/>
  <c r="CD323" i="18"/>
  <c r="CD319" i="18"/>
  <c r="CD320" i="18"/>
  <c r="CD303" i="18"/>
  <c r="CD312" i="18"/>
  <c r="CD274" i="18"/>
  <c r="CD269" i="18"/>
  <c r="CD283" i="18"/>
  <c r="CD242" i="18"/>
  <c r="CD254" i="18"/>
  <c r="CD244" i="18"/>
  <c r="CD251" i="18"/>
  <c r="CD205" i="18"/>
  <c r="CD224" i="18"/>
  <c r="CD213" i="18"/>
  <c r="CD227" i="18"/>
  <c r="CD199" i="18"/>
  <c r="CD165" i="18"/>
  <c r="CD155" i="18"/>
  <c r="CD152" i="18"/>
  <c r="CD189" i="18"/>
  <c r="CD169" i="18"/>
  <c r="CD186" i="18"/>
  <c r="CD120" i="18"/>
  <c r="CD141" i="18"/>
  <c r="CD128" i="18"/>
  <c r="CD112" i="18"/>
  <c r="CD342" i="18"/>
  <c r="CD351" i="18"/>
  <c r="CD343" i="18"/>
  <c r="CD322" i="18"/>
  <c r="CD310" i="18"/>
  <c r="CD313" i="18"/>
  <c r="CD294" i="18"/>
  <c r="CD300" i="18"/>
  <c r="CD276" i="18"/>
  <c r="CD279" i="18"/>
  <c r="CD252" i="18"/>
  <c r="CD257" i="18"/>
  <c r="CD234" i="18"/>
  <c r="CD266" i="18"/>
  <c r="CD241" i="18"/>
  <c r="CD220" i="18"/>
  <c r="CD207" i="18"/>
  <c r="CD204" i="18"/>
  <c r="CD215" i="18"/>
  <c r="CD223" i="18"/>
  <c r="CD156" i="18"/>
  <c r="CD187" i="18"/>
  <c r="CD173" i="18"/>
  <c r="CD178" i="18"/>
  <c r="CD157" i="18"/>
  <c r="CD171" i="18"/>
  <c r="CD104" i="18"/>
  <c r="CD125" i="18"/>
  <c r="CD109" i="18"/>
  <c r="CD142" i="18"/>
  <c r="CD352" i="18"/>
  <c r="CD345" i="18"/>
  <c r="CD336" i="18"/>
  <c r="CD327" i="18"/>
  <c r="CD325" i="18"/>
  <c r="CD308" i="18"/>
  <c r="CD315" i="18"/>
  <c r="CD292" i="18"/>
  <c r="CD306" i="18"/>
  <c r="CD287" i="18"/>
  <c r="CD280" i="18"/>
  <c r="CD262" i="18"/>
  <c r="CD247" i="18"/>
  <c r="CD229" i="18"/>
  <c r="CD264" i="18"/>
  <c r="CD245" i="18"/>
  <c r="CD208" i="18"/>
  <c r="CD191" i="18"/>
  <c r="CD188" i="18"/>
  <c r="CD200" i="18"/>
  <c r="CD198" i="18"/>
  <c r="CD192" i="18"/>
  <c r="CD180" i="18"/>
  <c r="CD164" i="18"/>
  <c r="CD163" i="18"/>
  <c r="CD174" i="18"/>
  <c r="CD153" i="18"/>
  <c r="CD132" i="18"/>
  <c r="CD116" i="18"/>
  <c r="CD143" i="18"/>
  <c r="CD126"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328" i="18"/>
  <c r="CD317" i="18"/>
  <c r="CD297" i="18"/>
  <c r="CD291" i="18"/>
  <c r="CD268" i="18"/>
  <c r="CD267" i="18"/>
  <c r="CD239" i="18"/>
  <c r="CD231" i="18"/>
  <c r="CD206" i="18"/>
  <c r="CD193" i="18"/>
  <c r="CD149" i="18"/>
  <c r="CD185" i="18"/>
  <c r="CD181" i="18"/>
  <c r="CD131" i="18"/>
  <c r="CD99" i="18"/>
  <c r="CD108" i="18"/>
  <c r="CD91" i="18"/>
  <c r="CD78" i="18"/>
  <c r="CD93" i="18"/>
  <c r="CD72" i="18"/>
  <c r="CD94" i="18"/>
  <c r="CD82" i="18"/>
  <c r="CD32" i="18"/>
  <c r="CD30" i="18"/>
  <c r="CD33" i="18"/>
  <c r="CD26" i="18"/>
  <c r="CD31" i="18"/>
  <c r="CD8" i="18"/>
  <c r="CD339" i="18"/>
  <c r="CD335" i="18"/>
  <c r="CD307" i="18"/>
  <c r="CD289" i="18"/>
  <c r="CD275" i="18"/>
  <c r="CD249" i="18"/>
  <c r="CD265" i="18"/>
  <c r="CD210" i="18"/>
  <c r="CD190" i="18"/>
  <c r="CD212" i="18"/>
  <c r="CD182" i="18"/>
  <c r="CD176" i="18"/>
  <c r="CD159" i="18"/>
  <c r="CD118" i="18"/>
  <c r="CD140" i="18"/>
  <c r="CD138" i="18"/>
  <c r="CD79" i="18"/>
  <c r="CD76" i="18"/>
  <c r="CD87" i="18"/>
  <c r="CD59" i="18"/>
  <c r="CD89" i="18"/>
  <c r="CD80" i="18"/>
  <c r="CD10" i="18"/>
  <c r="CD25" i="18"/>
  <c r="CD27" i="18"/>
  <c r="CD24" i="18"/>
  <c r="CD17" i="18"/>
  <c r="CD13" i="18"/>
  <c r="CD341" i="18"/>
  <c r="CD334" i="18"/>
  <c r="CD316" i="18"/>
  <c r="CD305" i="18"/>
  <c r="CD298" i="18"/>
  <c r="CD270" i="18"/>
  <c r="CD260" i="18"/>
  <c r="CD256" i="18"/>
  <c r="CD236" i="18"/>
  <c r="CD203" i="18"/>
  <c r="CD184" i="18"/>
  <c r="CD161" i="18"/>
  <c r="CD148" i="18"/>
  <c r="CD129" i="18"/>
  <c r="CD144" i="18"/>
  <c r="CD111" i="18"/>
  <c r="CD136" i="18"/>
  <c r="CD73" i="18"/>
  <c r="CD63" i="18"/>
  <c r="CD74" i="18"/>
  <c r="CD95" i="18"/>
  <c r="CD83" i="18"/>
  <c r="CD67" i="18"/>
  <c r="CD51" i="18"/>
  <c r="CD20" i="18"/>
  <c r="CD21" i="18"/>
  <c r="CD15" i="18"/>
  <c r="CD28" i="18"/>
  <c r="CD41" i="18"/>
  <c r="CD340" i="18"/>
  <c r="CD331" i="18"/>
  <c r="CD318" i="18"/>
  <c r="CD301" i="18"/>
  <c r="CD284" i="18"/>
  <c r="CD286" i="18"/>
  <c r="CD259" i="18"/>
  <c r="CD253" i="18"/>
  <c r="CD225" i="18"/>
  <c r="CD237" i="18"/>
  <c r="CD170" i="18"/>
  <c r="CD154" i="18"/>
  <c r="CD175" i="18"/>
  <c r="CD122" i="18"/>
  <c r="CD130" i="18"/>
  <c r="CD105" i="18"/>
  <c r="CD123" i="18"/>
  <c r="CD66" i="18"/>
  <c r="CD88" i="18"/>
  <c r="CD69" i="18"/>
  <c r="CD84" i="18"/>
  <c r="CD77" i="18"/>
  <c r="CD61" i="18"/>
  <c r="CD43" i="18"/>
  <c r="CD7" i="18"/>
  <c r="CD18" i="18"/>
  <c r="CD35" i="18"/>
  <c r="CD19" i="18"/>
  <c r="CD29" i="18"/>
  <c r="CD346" i="18"/>
  <c r="CD347" i="18"/>
  <c r="CD311" i="18"/>
  <c r="CD295" i="18"/>
  <c r="CD277" i="18"/>
  <c r="CD282" i="18"/>
  <c r="CD235" i="18"/>
  <c r="CD250" i="18"/>
  <c r="CD219" i="18"/>
  <c r="CD226" i="18"/>
  <c r="CD158" i="18"/>
  <c r="CD179" i="18"/>
  <c r="CD162" i="18"/>
  <c r="CD106" i="18"/>
  <c r="CD115" i="18"/>
  <c r="CD139" i="18"/>
  <c r="CD117" i="18"/>
  <c r="CD64" i="18"/>
  <c r="CD75" i="18"/>
  <c r="CD60" i="18"/>
  <c r="CD71" i="18"/>
  <c r="CD70" i="18"/>
  <c r="CD55" i="18"/>
  <c r="CD50" i="18"/>
  <c r="CD48" i="18"/>
  <c r="CD16" i="18"/>
  <c r="CD23" i="18"/>
  <c r="CD9" i="18"/>
  <c r="CD353" i="18"/>
  <c r="CD333" i="18"/>
  <c r="CD309" i="18"/>
  <c r="CD293" i="18"/>
  <c r="CD290" i="18"/>
  <c r="CD263" i="18"/>
  <c r="CD232" i="18"/>
  <c r="CD255" i="18"/>
  <c r="CD201" i="18"/>
  <c r="CD202" i="18"/>
  <c r="CD197" i="18"/>
  <c r="CD166" i="18"/>
  <c r="CD147" i="18"/>
  <c r="CD134" i="18"/>
  <c r="CD100" i="18"/>
  <c r="CD133" i="18"/>
  <c r="CD107" i="18"/>
  <c r="CD54" i="18"/>
  <c r="CD62" i="18"/>
  <c r="CD96" i="18"/>
  <c r="CD65" i="18"/>
  <c r="CD68" i="18"/>
  <c r="CD49" i="18"/>
  <c r="CD45" i="18"/>
  <c r="CD40" i="18"/>
  <c r="CD46" i="18"/>
  <c r="CD14" i="18"/>
  <c r="CD6" i="18"/>
  <c r="CD349" i="18"/>
  <c r="CD329" i="18"/>
  <c r="CD302" i="18"/>
  <c r="CD285" i="18"/>
  <c r="CD278" i="18"/>
  <c r="CD238" i="18"/>
  <c r="CD240" i="18"/>
  <c r="CD217" i="18"/>
  <c r="CD230" i="18"/>
  <c r="CD214" i="18"/>
  <c r="CD177" i="18"/>
  <c r="CD145" i="18"/>
  <c r="CD160" i="18"/>
  <c r="CD113" i="18"/>
  <c r="CD127" i="18"/>
  <c r="CD124" i="18"/>
  <c r="CD101" i="18"/>
  <c r="CD90" i="18"/>
  <c r="CD57" i="18"/>
  <c r="CD86" i="18"/>
  <c r="CD58" i="18"/>
  <c r="CD56" i="18"/>
  <c r="CD52" i="18"/>
  <c r="CD42" i="18"/>
  <c r="CD47" i="18"/>
  <c r="CD38" i="18"/>
  <c r="CD12" i="18"/>
  <c r="CD22" i="18"/>
  <c r="CD324" i="18"/>
  <c r="CD209" i="18"/>
  <c r="CD85" i="18"/>
  <c r="CD36" i="18"/>
  <c r="CD296" i="18"/>
  <c r="CD168" i="18"/>
  <c r="CD98" i="18"/>
  <c r="CD34" i="18"/>
  <c r="CD281" i="18"/>
  <c r="CD195" i="18"/>
  <c r="CD81" i="18"/>
  <c r="CD11" i="18"/>
  <c r="CD272" i="18"/>
  <c r="CD146" i="18"/>
  <c r="CD53" i="18"/>
  <c r="CD243" i="18"/>
  <c r="CD103" i="18"/>
  <c r="CD92" i="18"/>
  <c r="CD261" i="18"/>
  <c r="CD114" i="18"/>
  <c r="CD44" i="18"/>
  <c r="CD211" i="18"/>
  <c r="CD110" i="18"/>
  <c r="CD37" i="18"/>
  <c r="CD344" i="18"/>
  <c r="CD218" i="18"/>
  <c r="CD97" i="18"/>
  <c r="CD39"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51" i="18"/>
  <c r="CK340" i="18"/>
  <c r="CK336" i="18"/>
  <c r="CK327" i="18"/>
  <c r="CK311" i="18"/>
  <c r="CK308" i="18"/>
  <c r="CK290" i="18"/>
  <c r="CK303" i="18"/>
  <c r="CK298" i="18"/>
  <c r="CK251" i="18"/>
  <c r="CK268" i="18"/>
  <c r="CK255" i="18"/>
  <c r="CK245" i="18"/>
  <c r="CK240" i="18"/>
  <c r="CK230" i="18"/>
  <c r="CK195" i="18"/>
  <c r="CK225" i="18"/>
  <c r="CK206"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BO352" i="18"/>
  <c r="D351" i="10" s="1"/>
  <c r="BO337" i="18"/>
  <c r="D336" i="10" s="1"/>
  <c r="BO345" i="18"/>
  <c r="D344" i="10" s="1"/>
  <c r="BO330" i="18"/>
  <c r="D329" i="10" s="1"/>
  <c r="BO321" i="18"/>
  <c r="D320" i="10" s="1"/>
  <c r="BO298" i="18"/>
  <c r="D297" i="10" s="1"/>
  <c r="BO322" i="18"/>
  <c r="D321" i="10" s="1"/>
  <c r="BO282" i="18"/>
  <c r="D281" i="10" s="1"/>
  <c r="BO280" i="18"/>
  <c r="D279" i="10" s="1"/>
  <c r="BO288" i="18"/>
  <c r="D287" i="10" s="1"/>
  <c r="BO244" i="18"/>
  <c r="D243" i="10" s="1"/>
  <c r="BO293" i="18"/>
  <c r="D292" i="10" s="1"/>
  <c r="BO242" i="18"/>
  <c r="D241" i="10" s="1"/>
  <c r="BO232" i="18"/>
  <c r="D231" i="10" s="1"/>
  <c r="BO257" i="18"/>
  <c r="D256" i="10" s="1"/>
  <c r="BO238" i="18"/>
  <c r="D237" i="10" s="1"/>
  <c r="BO228" i="18"/>
  <c r="D227" i="10" s="1"/>
  <c r="BO206" i="18"/>
  <c r="D205" i="10" s="1"/>
  <c r="BO226" i="18"/>
  <c r="D225" i="10" s="1"/>
  <c r="BO223" i="18"/>
  <c r="D222" i="10" s="1"/>
  <c r="BO195" i="18"/>
  <c r="D194" i="10" s="1"/>
  <c r="BO182" i="18"/>
  <c r="D181" i="10" s="1"/>
  <c r="BO166" i="18"/>
  <c r="D165" i="10" s="1"/>
  <c r="BO150" i="18"/>
  <c r="D149" i="10" s="1"/>
  <c r="BO187" i="18"/>
  <c r="D186" i="10" s="1"/>
  <c r="BO159" i="18"/>
  <c r="D158" i="10" s="1"/>
  <c r="BO134" i="18"/>
  <c r="D133" i="10" s="1"/>
  <c r="BO118" i="18"/>
  <c r="D117" i="10" s="1"/>
  <c r="BO109" i="18"/>
  <c r="D108" i="10" s="1"/>
  <c r="BO142" i="18"/>
  <c r="D141" i="10" s="1"/>
  <c r="BO124" i="18"/>
  <c r="D123" i="10" s="1"/>
  <c r="BO101" i="18"/>
  <c r="D100" i="10" s="1"/>
  <c r="BO85" i="18"/>
  <c r="D84" i="10" s="1"/>
  <c r="BO98" i="18"/>
  <c r="D97" i="10" s="1"/>
  <c r="BO81" i="18"/>
  <c r="D80" i="10" s="1"/>
  <c r="BO53" i="18"/>
  <c r="D52" i="10" s="1"/>
  <c r="BO92" i="18"/>
  <c r="D91" i="10" s="1"/>
  <c r="BO79" i="18"/>
  <c r="D78" i="10" s="1"/>
  <c r="BO43" i="18"/>
  <c r="D42" i="10" s="1"/>
  <c r="BO48" i="18"/>
  <c r="D47" i="10" s="1"/>
  <c r="BO46" i="18"/>
  <c r="D45" i="10" s="1"/>
  <c r="BO23" i="18"/>
  <c r="D22" i="10" s="1"/>
  <c r="BO33" i="18"/>
  <c r="D32" i="10" s="1"/>
  <c r="BO12" i="18"/>
  <c r="D11" i="10" s="1"/>
  <c r="BO350" i="18"/>
  <c r="D349" i="10" s="1"/>
  <c r="BO349" i="18"/>
  <c r="D348" i="10" s="1"/>
  <c r="BO336" i="18"/>
  <c r="D335" i="10" s="1"/>
  <c r="BO317" i="18"/>
  <c r="D316" i="10" s="1"/>
  <c r="BO320" i="18"/>
  <c r="D319" i="10" s="1"/>
  <c r="BO318" i="18"/>
  <c r="D317" i="10" s="1"/>
  <c r="BO307" i="18"/>
  <c r="D306" i="10" s="1"/>
  <c r="BO305" i="18"/>
  <c r="D304" i="10" s="1"/>
  <c r="BO277" i="18"/>
  <c r="D276" i="10" s="1"/>
  <c r="BO272" i="18"/>
  <c r="D271" i="10" s="1"/>
  <c r="BO291" i="18"/>
  <c r="D290" i="10" s="1"/>
  <c r="BO284" i="18"/>
  <c r="D283" i="10" s="1"/>
  <c r="BO264" i="18"/>
  <c r="D263" i="10" s="1"/>
  <c r="BO263" i="18"/>
  <c r="D262" i="10" s="1"/>
  <c r="BO249" i="18"/>
  <c r="D248" i="10" s="1"/>
  <c r="BO237" i="18"/>
  <c r="D236" i="10" s="1"/>
  <c r="BO225" i="18"/>
  <c r="D224" i="10" s="1"/>
  <c r="BO204" i="18"/>
  <c r="D203" i="10" s="1"/>
  <c r="BO215" i="18"/>
  <c r="D214" i="10" s="1"/>
  <c r="BO212" i="18"/>
  <c r="D211" i="10" s="1"/>
  <c r="BO189" i="18"/>
  <c r="D188" i="10" s="1"/>
  <c r="BO180" i="18"/>
  <c r="D179" i="10" s="1"/>
  <c r="BO164" i="18"/>
  <c r="D163" i="10" s="1"/>
  <c r="BO148" i="18"/>
  <c r="D147" i="10" s="1"/>
  <c r="BO174" i="18"/>
  <c r="D173" i="10" s="1"/>
  <c r="BO153" i="18"/>
  <c r="D152" i="10" s="1"/>
  <c r="BO132" i="18"/>
  <c r="D131" i="10" s="1"/>
  <c r="BO116" i="18"/>
  <c r="D115" i="10" s="1"/>
  <c r="BO100" i="18"/>
  <c r="D99" i="10" s="1"/>
  <c r="BO140" i="18"/>
  <c r="D139" i="10" s="1"/>
  <c r="BO110" i="18"/>
  <c r="D109" i="10" s="1"/>
  <c r="BO135" i="18"/>
  <c r="D134" i="10" s="1"/>
  <c r="BO78" i="18"/>
  <c r="D77" i="10" s="1"/>
  <c r="BO93" i="18"/>
  <c r="D92" i="10" s="1"/>
  <c r="BO72" i="18"/>
  <c r="D71" i="10" s="1"/>
  <c r="BO94" i="18"/>
  <c r="D93" i="10" s="1"/>
  <c r="BO82" i="18"/>
  <c r="D81" i="10" s="1"/>
  <c r="BO73" i="18"/>
  <c r="D72" i="10" s="1"/>
  <c r="BO31" i="18"/>
  <c r="D30" i="10" s="1"/>
  <c r="BO40" i="18"/>
  <c r="D39" i="10" s="1"/>
  <c r="BO38" i="18"/>
  <c r="D37" i="10" s="1"/>
  <c r="BO14" i="18"/>
  <c r="D13" i="10" s="1"/>
  <c r="BO30" i="18"/>
  <c r="D29" i="10" s="1"/>
  <c r="BO27" i="18"/>
  <c r="D26" i="10" s="1"/>
  <c r="BO348" i="18"/>
  <c r="D347" i="10" s="1"/>
  <c r="BO340" i="18"/>
  <c r="D339" i="10" s="1"/>
  <c r="BO344" i="18"/>
  <c r="D343" i="10" s="1"/>
  <c r="BO326" i="18"/>
  <c r="D325" i="10" s="1"/>
  <c r="BO306" i="18"/>
  <c r="D305" i="10" s="1"/>
  <c r="BO315" i="18"/>
  <c r="D314" i="10" s="1"/>
  <c r="BO304" i="18"/>
  <c r="D303" i="10" s="1"/>
  <c r="BO301" i="18"/>
  <c r="D300" i="10" s="1"/>
  <c r="BO276" i="18"/>
  <c r="D275" i="10" s="1"/>
  <c r="BO269" i="18"/>
  <c r="D268" i="10" s="1"/>
  <c r="BO289" i="18"/>
  <c r="D288" i="10" s="1"/>
  <c r="BO274" i="18"/>
  <c r="D273" i="10" s="1"/>
  <c r="BO256" i="18"/>
  <c r="D255" i="10" s="1"/>
  <c r="BO262" i="18"/>
  <c r="D261" i="10" s="1"/>
  <c r="BO247" i="18"/>
  <c r="D246" i="10" s="1"/>
  <c r="BO231" i="18"/>
  <c r="D230" i="10" s="1"/>
  <c r="BO224" i="18"/>
  <c r="D223" i="10" s="1"/>
  <c r="BO190" i="18"/>
  <c r="D189" i="10" s="1"/>
  <c r="BO202" i="18"/>
  <c r="D201" i="10" s="1"/>
  <c r="BO198" i="18"/>
  <c r="D197" i="10" s="1"/>
  <c r="BO192" i="18"/>
  <c r="D191" i="10" s="1"/>
  <c r="BO167" i="18"/>
  <c r="D166" i="10" s="1"/>
  <c r="BO151" i="18"/>
  <c r="D150" i="10" s="1"/>
  <c r="BO194" i="18"/>
  <c r="D193" i="10" s="1"/>
  <c r="BO172" i="18"/>
  <c r="D171" i="10" s="1"/>
  <c r="BO193" i="18"/>
  <c r="D192" i="10" s="1"/>
  <c r="BO119" i="18"/>
  <c r="D118" i="10" s="1"/>
  <c r="BO102" i="18"/>
  <c r="D101" i="10" s="1"/>
  <c r="BO143" i="18"/>
  <c r="D142" i="10" s="1"/>
  <c r="BO126" i="18"/>
  <c r="D125" i="10" s="1"/>
  <c r="BO108" i="18"/>
  <c r="D107" i="10" s="1"/>
  <c r="BO129" i="18"/>
  <c r="D128" i="10" s="1"/>
  <c r="BO76" i="18"/>
  <c r="D75" i="10" s="1"/>
  <c r="BO87" i="18"/>
  <c r="D86" i="10" s="1"/>
  <c r="BO59" i="18"/>
  <c r="D58" i="10" s="1"/>
  <c r="BO89" i="18"/>
  <c r="D88" i="10" s="1"/>
  <c r="BO80" i="18"/>
  <c r="D79" i="10" s="1"/>
  <c r="BO66" i="18"/>
  <c r="D65" i="10" s="1"/>
  <c r="BO17" i="18"/>
  <c r="D16" i="10" s="1"/>
  <c r="BO28" i="18"/>
  <c r="D27" i="10" s="1"/>
  <c r="BO36" i="18"/>
  <c r="D35" i="10" s="1"/>
  <c r="BO49" i="18"/>
  <c r="D48" i="10" s="1"/>
  <c r="BO7" i="18"/>
  <c r="D6" i="10" s="1"/>
  <c r="BO20" i="18"/>
  <c r="D19" i="10" s="1"/>
  <c r="BO346" i="18"/>
  <c r="D345" i="10" s="1"/>
  <c r="BO339" i="18"/>
  <c r="D338" i="10" s="1"/>
  <c r="BO332" i="18"/>
  <c r="D331" i="10" s="1"/>
  <c r="BO313" i="18"/>
  <c r="D312" i="10" s="1"/>
  <c r="BO327" i="18"/>
  <c r="D326" i="10" s="1"/>
  <c r="BO314" i="18"/>
  <c r="D313" i="10" s="1"/>
  <c r="BO294" i="18"/>
  <c r="D293" i="10" s="1"/>
  <c r="BO309" i="18"/>
  <c r="D308" i="10" s="1"/>
  <c r="BO292" i="18"/>
  <c r="D291" i="10" s="1"/>
  <c r="BO268" i="18"/>
  <c r="D267" i="10" s="1"/>
  <c r="BO273" i="18"/>
  <c r="D272" i="10" s="1"/>
  <c r="BO258" i="18"/>
  <c r="D257" i="10" s="1"/>
  <c r="BO251" i="18"/>
  <c r="D250" i="10" s="1"/>
  <c r="BO240" i="18"/>
  <c r="D239" i="10" s="1"/>
  <c r="BO246" i="18"/>
  <c r="D245" i="10" s="1"/>
  <c r="BO220" i="18"/>
  <c r="D219" i="10" s="1"/>
  <c r="BO219" i="18"/>
  <c r="D218" i="10" s="1"/>
  <c r="BO188" i="18"/>
  <c r="D187" i="10" s="1"/>
  <c r="BO200" i="18"/>
  <c r="D199" i="10" s="1"/>
  <c r="BO196" i="18"/>
  <c r="D195" i="10" s="1"/>
  <c r="BO183" i="18"/>
  <c r="D182" i="10" s="1"/>
  <c r="BO161" i="18"/>
  <c r="D160" i="10" s="1"/>
  <c r="BO145" i="18"/>
  <c r="D144" i="10" s="1"/>
  <c r="BO175" i="18"/>
  <c r="D174" i="10" s="1"/>
  <c r="BO160" i="18"/>
  <c r="D159" i="10" s="1"/>
  <c r="BO184" i="18"/>
  <c r="D183" i="10" s="1"/>
  <c r="BO113" i="18"/>
  <c r="D112" i="10" s="1"/>
  <c r="BO147" i="18"/>
  <c r="D146" i="10" s="1"/>
  <c r="BO137" i="18"/>
  <c r="D136" i="10" s="1"/>
  <c r="BO121" i="18"/>
  <c r="D120" i="10" s="1"/>
  <c r="BO138" i="18"/>
  <c r="D137" i="10" s="1"/>
  <c r="BO122" i="18"/>
  <c r="D121" i="10" s="1"/>
  <c r="BO63" i="18"/>
  <c r="D62" i="10" s="1"/>
  <c r="BO74" i="18"/>
  <c r="D73" i="10" s="1"/>
  <c r="BO95" i="18"/>
  <c r="D94" i="10" s="1"/>
  <c r="BO83" i="18"/>
  <c r="D82" i="10" s="1"/>
  <c r="BO67" i="18"/>
  <c r="D66" i="10" s="1"/>
  <c r="BO64" i="18"/>
  <c r="D63" i="10" s="1"/>
  <c r="BO8" i="18"/>
  <c r="D7" i="10" s="1"/>
  <c r="BO19" i="18"/>
  <c r="D18" i="10" s="1"/>
  <c r="BO26" i="18"/>
  <c r="D25" i="10" s="1"/>
  <c r="BO41" i="18"/>
  <c r="D40" i="10" s="1"/>
  <c r="BO32" i="18"/>
  <c r="D31" i="10" s="1"/>
  <c r="BO16" i="18"/>
  <c r="D15" i="10" s="1"/>
  <c r="BO342" i="18"/>
  <c r="D341" i="10" s="1"/>
  <c r="BO329" i="18"/>
  <c r="D328" i="10" s="1"/>
  <c r="BO328" i="18"/>
  <c r="D327" i="10" s="1"/>
  <c r="BO319" i="18"/>
  <c r="D318" i="10" s="1"/>
  <c r="BO316" i="18"/>
  <c r="D315" i="10" s="1"/>
  <c r="BO310" i="18"/>
  <c r="D309" i="10" s="1"/>
  <c r="BO281" i="18"/>
  <c r="D280" i="10" s="1"/>
  <c r="BO300" i="18"/>
  <c r="D299" i="10" s="1"/>
  <c r="BO290" i="18"/>
  <c r="D289" i="10" s="1"/>
  <c r="BO279" i="18"/>
  <c r="D278" i="10" s="1"/>
  <c r="BO270" i="18"/>
  <c r="D269" i="10" s="1"/>
  <c r="BO253" i="18"/>
  <c r="D252" i="10" s="1"/>
  <c r="BO250" i="18"/>
  <c r="D249" i="10" s="1"/>
  <c r="BO233" i="18"/>
  <c r="D232" i="10" s="1"/>
  <c r="BO241" i="18"/>
  <c r="D240" i="10" s="1"/>
  <c r="BO210" i="18"/>
  <c r="D209" i="10" s="1"/>
  <c r="BO207" i="18"/>
  <c r="D206" i="10" s="1"/>
  <c r="BO216" i="18"/>
  <c r="D215" i="10" s="1"/>
  <c r="BO221" i="18"/>
  <c r="D220" i="10" s="1"/>
  <c r="BO222" i="18"/>
  <c r="D221" i="10" s="1"/>
  <c r="BO177" i="18"/>
  <c r="D176" i="10" s="1"/>
  <c r="BO154" i="18"/>
  <c r="D153" i="10" s="1"/>
  <c r="BO185" i="18"/>
  <c r="D184" i="10" s="1"/>
  <c r="BO169" i="18"/>
  <c r="D168" i="10" s="1"/>
  <c r="BO146" i="18"/>
  <c r="D145" i="10" s="1"/>
  <c r="BO170" i="18"/>
  <c r="D169" i="10" s="1"/>
  <c r="BO103" i="18"/>
  <c r="D102" i="10" s="1"/>
  <c r="BO144" i="18"/>
  <c r="D143" i="10" s="1"/>
  <c r="BO127" i="18"/>
  <c r="D126" i="10" s="1"/>
  <c r="BO111" i="18"/>
  <c r="D110" i="10" s="1"/>
  <c r="BO136" i="18"/>
  <c r="D135" i="10" s="1"/>
  <c r="BO120" i="18"/>
  <c r="D119" i="10" s="1"/>
  <c r="BO88" i="18"/>
  <c r="D87" i="10" s="1"/>
  <c r="BO69" i="18"/>
  <c r="D68" i="10" s="1"/>
  <c r="BO84" i="18"/>
  <c r="D83" i="10" s="1"/>
  <c r="BO77" i="18"/>
  <c r="D76" i="10" s="1"/>
  <c r="BO61" i="18"/>
  <c r="D60" i="10" s="1"/>
  <c r="BO54" i="18"/>
  <c r="D53" i="10" s="1"/>
  <c r="BO50" i="18"/>
  <c r="D49" i="10" s="1"/>
  <c r="BO13" i="18"/>
  <c r="D12" i="10" s="1"/>
  <c r="BO24" i="18"/>
  <c r="D23" i="10" s="1"/>
  <c r="BO34" i="18"/>
  <c r="D33" i="10" s="1"/>
  <c r="BO18" i="18"/>
  <c r="D17" i="10" s="1"/>
  <c r="BO351" i="18"/>
  <c r="D350" i="10" s="1"/>
  <c r="BO341" i="18"/>
  <c r="D340" i="10" s="1"/>
  <c r="BO335" i="18"/>
  <c r="D334" i="10" s="1"/>
  <c r="BO324" i="18"/>
  <c r="D323" i="10" s="1"/>
  <c r="BO297" i="18"/>
  <c r="D296" i="10" s="1"/>
  <c r="BO325" i="18"/>
  <c r="D324" i="10" s="1"/>
  <c r="BO311" i="18"/>
  <c r="D310" i="10" s="1"/>
  <c r="BO302" i="18"/>
  <c r="D301" i="10" s="1"/>
  <c r="BO287" i="18"/>
  <c r="D286" i="10" s="1"/>
  <c r="BO275" i="18"/>
  <c r="D274" i="10" s="1"/>
  <c r="BO267" i="18"/>
  <c r="D266" i="10" s="1"/>
  <c r="BO248" i="18"/>
  <c r="D247" i="10" s="1"/>
  <c r="BO255" i="18"/>
  <c r="D254" i="10" s="1"/>
  <c r="BO230" i="18"/>
  <c r="D229" i="10" s="1"/>
  <c r="BO260" i="18"/>
  <c r="D259" i="10" s="1"/>
  <c r="BO208" i="18"/>
  <c r="D207" i="10" s="1"/>
  <c r="BO201" i="18"/>
  <c r="D200" i="10" s="1"/>
  <c r="BO203" i="18"/>
  <c r="D202" i="10" s="1"/>
  <c r="BO214" i="18"/>
  <c r="D213" i="10" s="1"/>
  <c r="BO217" i="18"/>
  <c r="D216" i="10" s="1"/>
  <c r="BO168" i="18"/>
  <c r="D167" i="10" s="1"/>
  <c r="BO152" i="18"/>
  <c r="D151" i="10" s="1"/>
  <c r="BO178" i="18"/>
  <c r="D177" i="10" s="1"/>
  <c r="BO162" i="18"/>
  <c r="D161" i="10" s="1"/>
  <c r="BO186" i="18"/>
  <c r="D185" i="10" s="1"/>
  <c r="BO165" i="18"/>
  <c r="D164" i="10" s="1"/>
  <c r="BO141" i="18"/>
  <c r="D140" i="10" s="1"/>
  <c r="BO130" i="18"/>
  <c r="D129" i="10" s="1"/>
  <c r="BO114" i="18"/>
  <c r="D113" i="10" s="1"/>
  <c r="BO105" i="18"/>
  <c r="D104" i="10" s="1"/>
  <c r="BO123" i="18"/>
  <c r="D122" i="10" s="1"/>
  <c r="BO106" i="18"/>
  <c r="D105" i="10" s="1"/>
  <c r="BO75" i="18"/>
  <c r="D74" i="10" s="1"/>
  <c r="BO60" i="18"/>
  <c r="D59" i="10" s="1"/>
  <c r="BO71" i="18"/>
  <c r="D70" i="10" s="1"/>
  <c r="BO70" i="18"/>
  <c r="D69" i="10" s="1"/>
  <c r="BO55" i="18"/>
  <c r="D54" i="10" s="1"/>
  <c r="BO52" i="18"/>
  <c r="D51" i="10" s="1"/>
  <c r="BO45" i="18"/>
  <c r="D44" i="10" s="1"/>
  <c r="BO6" i="18"/>
  <c r="D5" i="10" s="1"/>
  <c r="BO15" i="18"/>
  <c r="D14" i="10" s="1"/>
  <c r="BO29" i="18"/>
  <c r="D28" i="10" s="1"/>
  <c r="BO10" i="18"/>
  <c r="D9" i="10" s="1"/>
  <c r="BO347" i="18"/>
  <c r="D346" i="10" s="1"/>
  <c r="BO338" i="18"/>
  <c r="D337" i="10" s="1"/>
  <c r="BO334" i="18"/>
  <c r="D333" i="10" s="1"/>
  <c r="BO323" i="18"/>
  <c r="D322" i="10" s="1"/>
  <c r="BO312" i="18"/>
  <c r="D311" i="10" s="1"/>
  <c r="BO303" i="18"/>
  <c r="D302" i="10" s="1"/>
  <c r="BO286" i="18"/>
  <c r="D285" i="10" s="1"/>
  <c r="BO296" i="18"/>
  <c r="D295" i="10" s="1"/>
  <c r="BO278" i="18"/>
  <c r="D277" i="10" s="1"/>
  <c r="BO259" i="18"/>
  <c r="D258" i="10" s="1"/>
  <c r="BO266" i="18"/>
  <c r="D265" i="10" s="1"/>
  <c r="BO261" i="18"/>
  <c r="D260" i="10" s="1"/>
  <c r="BO235" i="18"/>
  <c r="D234" i="10" s="1"/>
  <c r="BO239" i="18"/>
  <c r="D238" i="10" s="1"/>
  <c r="BO254" i="18"/>
  <c r="D253" i="10" s="1"/>
  <c r="BO236" i="18"/>
  <c r="D235" i="10" s="1"/>
  <c r="BO218" i="18"/>
  <c r="D217" i="10" s="1"/>
  <c r="BO197" i="18"/>
  <c r="D196" i="10" s="1"/>
  <c r="BO209" i="18"/>
  <c r="D208" i="10" s="1"/>
  <c r="BO211" i="18"/>
  <c r="D210" i="10" s="1"/>
  <c r="BO155" i="18"/>
  <c r="D154" i="10" s="1"/>
  <c r="BO179" i="18"/>
  <c r="D178" i="10" s="1"/>
  <c r="BO176" i="18"/>
  <c r="D175" i="10" s="1"/>
  <c r="BO157" i="18"/>
  <c r="D156" i="10" s="1"/>
  <c r="BO181" i="18"/>
  <c r="D180" i="10" s="1"/>
  <c r="BO158" i="18"/>
  <c r="D157" i="10" s="1"/>
  <c r="BO131" i="18"/>
  <c r="D130" i="10" s="1"/>
  <c r="BO128" i="18"/>
  <c r="D127" i="10" s="1"/>
  <c r="BO112" i="18"/>
  <c r="D111" i="10" s="1"/>
  <c r="BO139" i="18"/>
  <c r="D138" i="10" s="1"/>
  <c r="BO117" i="18"/>
  <c r="D116" i="10" s="1"/>
  <c r="BO104" i="18"/>
  <c r="D103" i="10" s="1"/>
  <c r="BO62" i="18"/>
  <c r="D61" i="10" s="1"/>
  <c r="BO96" i="18"/>
  <c r="D95" i="10" s="1"/>
  <c r="BO65" i="18"/>
  <c r="D64" i="10" s="1"/>
  <c r="BO68" i="18"/>
  <c r="D67" i="10" s="1"/>
  <c r="BO97" i="18"/>
  <c r="D96" i="10" s="1"/>
  <c r="BO44" i="18"/>
  <c r="D43" i="10" s="1"/>
  <c r="BO42" i="18"/>
  <c r="D41" i="10" s="1"/>
  <c r="BO47" i="18"/>
  <c r="D46" i="10" s="1"/>
  <c r="BO9" i="18"/>
  <c r="D8" i="10" s="1"/>
  <c r="BO22" i="18"/>
  <c r="D21" i="10" s="1"/>
  <c r="BO25" i="18"/>
  <c r="D24" i="10" s="1"/>
  <c r="BO343" i="18"/>
  <c r="D342" i="10" s="1"/>
  <c r="BO353" i="18"/>
  <c r="D352" i="10" s="1"/>
  <c r="BO331" i="18"/>
  <c r="D330" i="10" s="1"/>
  <c r="BO333" i="18"/>
  <c r="D332" i="10" s="1"/>
  <c r="BO299" i="18"/>
  <c r="D298" i="10" s="1"/>
  <c r="BO295" i="18"/>
  <c r="D294" i="10" s="1"/>
  <c r="BO283" i="18"/>
  <c r="D282" i="10" s="1"/>
  <c r="BO308" i="18"/>
  <c r="D307" i="10" s="1"/>
  <c r="BO271" i="18"/>
  <c r="D270" i="10" s="1"/>
  <c r="BO245" i="18"/>
  <c r="D244" i="10" s="1"/>
  <c r="BO285" i="18"/>
  <c r="D284" i="10" s="1"/>
  <c r="BO243" i="18"/>
  <c r="D242" i="10" s="1"/>
  <c r="BO234" i="18"/>
  <c r="D233" i="10" s="1"/>
  <c r="BO265" i="18"/>
  <c r="D264" i="10" s="1"/>
  <c r="BO252" i="18"/>
  <c r="D251" i="10" s="1"/>
  <c r="BO229" i="18"/>
  <c r="D228" i="10" s="1"/>
  <c r="BO213" i="18"/>
  <c r="D212" i="10" s="1"/>
  <c r="BO227" i="18"/>
  <c r="D226" i="10" s="1"/>
  <c r="BO199" i="18"/>
  <c r="D198" i="10" s="1"/>
  <c r="BO205" i="18"/>
  <c r="D204" i="10" s="1"/>
  <c r="BO149" i="18"/>
  <c r="D148" i="10" s="1"/>
  <c r="BO173" i="18"/>
  <c r="D172" i="10" s="1"/>
  <c r="BO163" i="18"/>
  <c r="D162" i="10" s="1"/>
  <c r="BO191" i="18"/>
  <c r="D190" i="10" s="1"/>
  <c r="BO171" i="18"/>
  <c r="D170" i="10" s="1"/>
  <c r="BO156" i="18"/>
  <c r="D155" i="10" s="1"/>
  <c r="BO125" i="18"/>
  <c r="D124" i="10" s="1"/>
  <c r="BO115" i="18"/>
  <c r="D114" i="10" s="1"/>
  <c r="BO99" i="18"/>
  <c r="D98" i="10" s="1"/>
  <c r="BO133" i="18"/>
  <c r="D132" i="10" s="1"/>
  <c r="BO107" i="18"/>
  <c r="D106" i="10" s="1"/>
  <c r="BO90" i="18"/>
  <c r="D89" i="10" s="1"/>
  <c r="BO57" i="18"/>
  <c r="D56" i="10" s="1"/>
  <c r="BO86" i="18"/>
  <c r="D85" i="10" s="1"/>
  <c r="BO58" i="18"/>
  <c r="D57" i="10" s="1"/>
  <c r="BO56" i="18"/>
  <c r="D55" i="10" s="1"/>
  <c r="BO91" i="18"/>
  <c r="D90" i="10" s="1"/>
  <c r="BO51" i="18"/>
  <c r="D50" i="10" s="1"/>
  <c r="BO37" i="18"/>
  <c r="D36" i="10" s="1"/>
  <c r="BO39" i="18"/>
  <c r="D38" i="10" s="1"/>
  <c r="BO35" i="18"/>
  <c r="D34" i="10" s="1"/>
  <c r="BO11" i="18"/>
  <c r="D10" i="10" s="1"/>
  <c r="BO21" i="18"/>
  <c r="D20" i="10" s="1"/>
  <c r="CP342" i="18"/>
  <c r="CP316" i="18"/>
  <c r="CP294" i="18"/>
  <c r="CP290" i="18"/>
  <c r="CP338" i="18"/>
  <c r="CP314" i="18"/>
  <c r="CP334" i="18"/>
  <c r="CP300" i="18"/>
  <c r="CP286" i="18"/>
  <c r="CP346" i="18"/>
  <c r="CP329" i="18"/>
  <c r="CP295"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CP332" i="18"/>
  <c r="CP318" i="18"/>
  <c r="CP284"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27" i="18"/>
  <c r="CP331" i="18"/>
  <c r="CP283"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22" i="18"/>
  <c r="CP315" i="18"/>
  <c r="CP279"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50" i="18"/>
  <c r="CP313" i="18"/>
  <c r="CP299" i="18"/>
  <c r="CP26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45" i="18"/>
  <c r="CP310" i="18"/>
  <c r="CP306" i="18"/>
  <c r="CP298"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26" i="18"/>
  <c r="CP311"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30" i="18"/>
  <c r="CP302"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BP24" i="18"/>
  <c r="I23" i="10" s="1"/>
  <c r="O23" i="10" s="1"/>
  <c r="X23" i="10" s="1"/>
  <c r="BP43" i="18"/>
  <c r="I42" i="10" s="1"/>
  <c r="O42" i="10" s="1"/>
  <c r="X42" i="10" s="1"/>
  <c r="BP29" i="18"/>
  <c r="I28" i="10" s="1"/>
  <c r="O28" i="10" s="1"/>
  <c r="X28" i="10" s="1"/>
  <c r="BP36" i="18"/>
  <c r="I35" i="10" s="1"/>
  <c r="BP39" i="18"/>
  <c r="I38" i="10" s="1"/>
  <c r="O38" i="10" s="1"/>
  <c r="X38" i="10" s="1"/>
  <c r="BP42" i="18"/>
  <c r="I41" i="10" s="1"/>
  <c r="BP90" i="18"/>
  <c r="I89" i="10" s="1"/>
  <c r="BP55" i="18"/>
  <c r="I54" i="10" s="1"/>
  <c r="O54" i="10" s="1"/>
  <c r="X54" i="10" s="1"/>
  <c r="BP70" i="18"/>
  <c r="I69" i="10" s="1"/>
  <c r="O69" i="10" s="1"/>
  <c r="X69" i="10" s="1"/>
  <c r="BP71" i="18"/>
  <c r="I70" i="10" s="1"/>
  <c r="O70" i="10" s="1"/>
  <c r="X70" i="10" s="1"/>
  <c r="BP60" i="18"/>
  <c r="I59" i="10" s="1"/>
  <c r="O59" i="10" s="1"/>
  <c r="X59" i="10" s="1"/>
  <c r="BP75" i="18"/>
  <c r="I74" i="10" s="1"/>
  <c r="O74" i="10" s="1"/>
  <c r="X74" i="10" s="1"/>
  <c r="BP106" i="18"/>
  <c r="I105" i="10" s="1"/>
  <c r="O105" i="10" s="1"/>
  <c r="X105" i="10" s="1"/>
  <c r="BP117" i="18"/>
  <c r="I116" i="10" s="1"/>
  <c r="O116" i="10" s="1"/>
  <c r="X116" i="10" s="1"/>
  <c r="BP139" i="18"/>
  <c r="I138" i="10" s="1"/>
  <c r="O138" i="10" s="1"/>
  <c r="X138" i="10" s="1"/>
  <c r="BP112" i="18"/>
  <c r="I111" i="10" s="1"/>
  <c r="O111" i="10" s="1"/>
  <c r="X111" i="10" s="1"/>
  <c r="BP128" i="18"/>
  <c r="I127" i="10" s="1"/>
  <c r="O127" i="10" s="1"/>
  <c r="X127" i="10" s="1"/>
  <c r="BP141" i="18"/>
  <c r="I140" i="10" s="1"/>
  <c r="O140" i="10" s="1"/>
  <c r="X140" i="10" s="1"/>
  <c r="BP165" i="18"/>
  <c r="I164" i="10" s="1"/>
  <c r="O164" i="10" s="1"/>
  <c r="X164" i="10" s="1"/>
  <c r="BP186" i="18"/>
  <c r="I185" i="10" s="1"/>
  <c r="O185" i="10" s="1"/>
  <c r="X185" i="10" s="1"/>
  <c r="BP147" i="18"/>
  <c r="I146" i="10" s="1"/>
  <c r="O146" i="10" s="1"/>
  <c r="X146" i="10" s="1"/>
  <c r="BP176" i="18"/>
  <c r="I175" i="10" s="1"/>
  <c r="O175" i="10" s="1"/>
  <c r="X175" i="10" s="1"/>
  <c r="BP179" i="18"/>
  <c r="I178" i="10" s="1"/>
  <c r="O178" i="10" s="1"/>
  <c r="X178" i="10" s="1"/>
  <c r="BP194" i="18"/>
  <c r="I193" i="10" s="1"/>
  <c r="O193" i="10" s="1"/>
  <c r="X193" i="10" s="1"/>
  <c r="BP217" i="18"/>
  <c r="I216" i="10" s="1"/>
  <c r="O216" i="10" s="1"/>
  <c r="X216" i="10" s="1"/>
  <c r="BP214" i="18"/>
  <c r="I213" i="10" s="1"/>
  <c r="O213" i="10" s="1"/>
  <c r="X213" i="10" s="1"/>
  <c r="BP203" i="18"/>
  <c r="I202" i="10" s="1"/>
  <c r="O202" i="10" s="1"/>
  <c r="X202" i="10" s="1"/>
  <c r="BP218" i="18"/>
  <c r="I217" i="10" s="1"/>
  <c r="O217" i="10" s="1"/>
  <c r="X217" i="10" s="1"/>
  <c r="BP236" i="18"/>
  <c r="I235" i="10" s="1"/>
  <c r="O235" i="10" s="1"/>
  <c r="X235" i="10" s="1"/>
  <c r="BP241" i="18"/>
  <c r="I240" i="10" s="1"/>
  <c r="O240" i="10" s="1"/>
  <c r="X240" i="10" s="1"/>
  <c r="BP262" i="18"/>
  <c r="I261" i="10" s="1"/>
  <c r="BP254" i="18"/>
  <c r="I253" i="10" s="1"/>
  <c r="O253" i="10" s="1"/>
  <c r="X253" i="10" s="1"/>
  <c r="BP294" i="18"/>
  <c r="I293" i="10" s="1"/>
  <c r="O293" i="10" s="1"/>
  <c r="X293" i="10" s="1"/>
  <c r="BP266" i="18"/>
  <c r="I265" i="10" s="1"/>
  <c r="O265" i="10" s="1"/>
  <c r="X265" i="10" s="1"/>
  <c r="BP272" i="18"/>
  <c r="I271" i="10" s="1"/>
  <c r="O271" i="10" s="1"/>
  <c r="X271" i="10" s="1"/>
  <c r="BP296" i="18"/>
  <c r="I295" i="10" s="1"/>
  <c r="O295" i="10" s="1"/>
  <c r="X295" i="10" s="1"/>
  <c r="BP283" i="18"/>
  <c r="I282" i="10" s="1"/>
  <c r="O282" i="10" s="1"/>
  <c r="X282" i="10" s="1"/>
  <c r="BP324" i="18"/>
  <c r="I323" i="10" s="1"/>
  <c r="BP312" i="18"/>
  <c r="I311" i="10" s="1"/>
  <c r="O311" i="10" s="1"/>
  <c r="X311" i="10" s="1"/>
  <c r="BP314" i="18"/>
  <c r="I313" i="10" s="1"/>
  <c r="O313" i="10" s="1"/>
  <c r="X313" i="10" s="1"/>
  <c r="BP340" i="18"/>
  <c r="I339" i="10" s="1"/>
  <c r="O339" i="10" s="1"/>
  <c r="X339" i="10" s="1"/>
  <c r="BP339" i="18"/>
  <c r="I338" i="10" s="1"/>
  <c r="O338" i="10" s="1"/>
  <c r="X338" i="10" s="1"/>
  <c r="BP341" i="18"/>
  <c r="I340" i="10" s="1"/>
  <c r="O340" i="10" s="1"/>
  <c r="X340" i="10" s="1"/>
  <c r="BP351" i="18"/>
  <c r="I350" i="10" s="1"/>
  <c r="O350" i="10" s="1"/>
  <c r="X350" i="10" s="1"/>
  <c r="BS27" i="18"/>
  <c r="W26" i="10" s="1"/>
  <c r="BS28" i="18"/>
  <c r="W27" i="10" s="1"/>
  <c r="BS45" i="18"/>
  <c r="W44" i="10" s="1"/>
  <c r="BS52" i="18"/>
  <c r="W51" i="10" s="1"/>
  <c r="BS9" i="18"/>
  <c r="W8" i="10" s="1"/>
  <c r="BS59" i="18"/>
  <c r="W58" i="10" s="1"/>
  <c r="V58" i="10" s="1"/>
  <c r="BS87" i="18"/>
  <c r="W86" i="10" s="1"/>
  <c r="BS76" i="18"/>
  <c r="W75" i="10" s="1"/>
  <c r="BS79" i="18"/>
  <c r="W78" i="10" s="1"/>
  <c r="BS92" i="18"/>
  <c r="W91" i="10" s="1"/>
  <c r="BS53" i="18"/>
  <c r="W52" i="10" s="1"/>
  <c r="BS114" i="18"/>
  <c r="W113" i="10" s="1"/>
  <c r="BS130" i="18"/>
  <c r="W129" i="10" s="1"/>
  <c r="BS103" i="18"/>
  <c r="W102" i="10" s="1"/>
  <c r="BS122" i="18"/>
  <c r="W121" i="10" s="1"/>
  <c r="BS138" i="18"/>
  <c r="W137" i="10" s="1"/>
  <c r="BS111" i="18"/>
  <c r="W110" i="10" s="1"/>
  <c r="BS176" i="18"/>
  <c r="W175" i="10" s="1"/>
  <c r="BS179" i="18"/>
  <c r="W178" i="10" s="1"/>
  <c r="BS193" i="18"/>
  <c r="W192" i="10" s="1"/>
  <c r="BS165" i="18"/>
  <c r="W164" i="10" s="1"/>
  <c r="BS181" i="18"/>
  <c r="W180" i="10" s="1"/>
  <c r="BS162" i="18"/>
  <c r="W161" i="10" s="1"/>
  <c r="BS190" i="18"/>
  <c r="W189" i="10" s="1"/>
  <c r="BS219" i="18"/>
  <c r="W218" i="10" s="1"/>
  <c r="BS195" i="18"/>
  <c r="W194" i="10" s="1"/>
  <c r="BS223" i="18"/>
  <c r="W222" i="10" s="1"/>
  <c r="BS226" i="18"/>
  <c r="W225" i="10" s="1"/>
  <c r="BS235" i="18"/>
  <c r="W234" i="10" s="1"/>
  <c r="BS252" i="18"/>
  <c r="W251" i="10" s="1"/>
  <c r="BS247" i="18"/>
  <c r="W246" i="10" s="1"/>
  <c r="BS245" i="18"/>
  <c r="W244" i="10" s="1"/>
  <c r="BS296" i="18"/>
  <c r="W295" i="10" s="1"/>
  <c r="BS253" i="18"/>
  <c r="W252" i="10" s="1"/>
  <c r="BS273" i="18"/>
  <c r="W272" i="10" s="1"/>
  <c r="BS293" i="18"/>
  <c r="W292" i="10" s="1"/>
  <c r="BS291" i="18"/>
  <c r="W290" i="10" s="1"/>
  <c r="BS322" i="18"/>
  <c r="W321" i="10" s="1"/>
  <c r="BS311" i="18"/>
  <c r="W310" i="10" s="1"/>
  <c r="BS324" i="18"/>
  <c r="W323" i="10" s="1"/>
  <c r="BS328" i="18"/>
  <c r="W327" i="10" s="1"/>
  <c r="BS333" i="18"/>
  <c r="W332" i="10" s="1"/>
  <c r="BS350" i="18"/>
  <c r="W349" i="10" s="1"/>
  <c r="BG44" i="18"/>
  <c r="BG27" i="18"/>
  <c r="BG49" i="18"/>
  <c r="BG36" i="18"/>
  <c r="BG28" i="18"/>
  <c r="BG31" i="18"/>
  <c r="BG79" i="18"/>
  <c r="BG92" i="18"/>
  <c r="BG53" i="18"/>
  <c r="BG81" i="18"/>
  <c r="BG98" i="18"/>
  <c r="BG85" i="18"/>
  <c r="BG101" i="18"/>
  <c r="BG110" i="18"/>
  <c r="BG140" i="18"/>
  <c r="BG143" i="18"/>
  <c r="BG116" i="18"/>
  <c r="BG132" i="18"/>
  <c r="BG159" i="18"/>
  <c r="BG174" i="18"/>
  <c r="BG150" i="18"/>
  <c r="BG166" i="18"/>
  <c r="BG182" i="18"/>
  <c r="BG195" i="18"/>
  <c r="BG212" i="18"/>
  <c r="BG202" i="18"/>
  <c r="BG190" i="18"/>
  <c r="BG224" i="18"/>
  <c r="BG238" i="18"/>
  <c r="BG239" i="18"/>
  <c r="BG249" i="18"/>
  <c r="BG242" i="18"/>
  <c r="BG288" i="18"/>
  <c r="BG244" i="18"/>
  <c r="BG272" i="18"/>
  <c r="BG280" i="18"/>
  <c r="BG283" i="18"/>
  <c r="BG301" i="18"/>
  <c r="BG299" i="18"/>
  <c r="BG330" i="18"/>
  <c r="BG324" i="18"/>
  <c r="BG353" i="18"/>
  <c r="BG337" i="18"/>
  <c r="BG352" i="18"/>
  <c r="CB26" i="18"/>
  <c r="CB16" i="18"/>
  <c r="CB28" i="18"/>
  <c r="CB45" i="18"/>
  <c r="CB34" i="18"/>
  <c r="CB53" i="18"/>
  <c r="CB81" i="18"/>
  <c r="CB98" i="18"/>
  <c r="CB85" i="18"/>
  <c r="CB97" i="18"/>
  <c r="CB68" i="18"/>
  <c r="CB121" i="18"/>
  <c r="CB137" i="18"/>
  <c r="CB102" i="18"/>
  <c r="CB119" i="18"/>
  <c r="CB129" i="18"/>
  <c r="CB108" i="18"/>
  <c r="CB169" i="18"/>
  <c r="CB178" i="18"/>
  <c r="CB179" i="18"/>
  <c r="CB155" i="18"/>
  <c r="CB184" i="18"/>
  <c r="CB174" i="18"/>
  <c r="CB197" i="18"/>
  <c r="CB201" i="18"/>
  <c r="CB192" i="18"/>
  <c r="CB211" i="18"/>
  <c r="CB209" i="18"/>
  <c r="CB230" i="18"/>
  <c r="CB249" i="18"/>
  <c r="CB255" i="18"/>
  <c r="CB273" i="18"/>
  <c r="CB260" i="18"/>
  <c r="CB291" i="18"/>
  <c r="CB308" i="18"/>
  <c r="CB315" i="18"/>
  <c r="CB322" i="18"/>
  <c r="CB326" i="18"/>
  <c r="CB341" i="18"/>
  <c r="CB351" i="18"/>
  <c r="CQ211" i="18"/>
  <c r="CQ323" i="18"/>
  <c r="CQ86" i="18"/>
  <c r="CQ232" i="18"/>
  <c r="CQ39" i="18"/>
  <c r="CQ331" i="18"/>
  <c r="CQ99" i="18"/>
  <c r="CQ122" i="18"/>
  <c r="CQ228" i="18"/>
  <c r="CQ115" i="18"/>
  <c r="CQ257" i="18"/>
  <c r="CQ332" i="18"/>
  <c r="CQ78" i="18"/>
  <c r="CQ340" i="18"/>
  <c r="CQ35" i="18"/>
  <c r="CQ251" i="18"/>
  <c r="CQ259" i="18"/>
  <c r="CQ82" i="18"/>
  <c r="CQ119" i="18"/>
  <c r="CQ28" i="18"/>
  <c r="CQ40" i="18"/>
  <c r="CQ69" i="18"/>
  <c r="CQ96" i="18"/>
  <c r="CQ81" i="18"/>
  <c r="CQ129" i="18"/>
  <c r="CQ104" i="18"/>
  <c r="CQ177" i="18"/>
  <c r="CQ157" i="18"/>
  <c r="CQ205" i="18"/>
  <c r="CQ230" i="18"/>
  <c r="CQ274" i="18"/>
  <c r="CQ314" i="18"/>
  <c r="AL249" i="18"/>
  <c r="AL204" i="18"/>
  <c r="AL28" i="18"/>
  <c r="AL171" i="18"/>
  <c r="AL91" i="18"/>
  <c r="AL344" i="18"/>
  <c r="AL152" i="18"/>
  <c r="AL316" i="18"/>
  <c r="AL255" i="18"/>
  <c r="AL180" i="18"/>
  <c r="AL20" i="18"/>
  <c r="AL143" i="18"/>
  <c r="AL55" i="18"/>
  <c r="AL312" i="18"/>
  <c r="AL287" i="18"/>
  <c r="AL6" i="18"/>
  <c r="AL49" i="18"/>
  <c r="BN352" i="18"/>
  <c r="C351" i="10" s="1"/>
  <c r="BN338" i="18"/>
  <c r="C337" i="10" s="1"/>
  <c r="BN347" i="18"/>
  <c r="C346" i="10" s="1"/>
  <c r="E346" i="10" s="1"/>
  <c r="BN325" i="18"/>
  <c r="C324" i="10" s="1"/>
  <c r="BN316" i="18"/>
  <c r="C315" i="10" s="1"/>
  <c r="BN296" i="18"/>
  <c r="C295" i="10" s="1"/>
  <c r="BN310" i="18"/>
  <c r="C309" i="10" s="1"/>
  <c r="BN288" i="18"/>
  <c r="C287" i="10" s="1"/>
  <c r="BN289" i="18"/>
  <c r="C288" i="10" s="1"/>
  <c r="BN287" i="18"/>
  <c r="C286" i="10" s="1"/>
  <c r="BN280" i="18"/>
  <c r="C279" i="10" s="1"/>
  <c r="BN261" i="18"/>
  <c r="C260" i="10" s="1"/>
  <c r="BN251" i="18"/>
  <c r="C250" i="10" s="1"/>
  <c r="E250" i="10" s="1"/>
  <c r="BN263" i="18"/>
  <c r="C262" i="10" s="1"/>
  <c r="E262" i="10" s="1"/>
  <c r="BN257" i="18"/>
  <c r="C256" i="10" s="1"/>
  <c r="BN222" i="18"/>
  <c r="C221" i="10" s="1"/>
  <c r="E221" i="10" s="1"/>
  <c r="BN194" i="18"/>
  <c r="C193" i="10" s="1"/>
  <c r="BN191" i="18"/>
  <c r="C190" i="10" s="1"/>
  <c r="BN188" i="18"/>
  <c r="C187" i="10" s="1"/>
  <c r="BN200" i="18"/>
  <c r="C199" i="10" s="1"/>
  <c r="BN198" i="18"/>
  <c r="C197" i="10" s="1"/>
  <c r="BN192" i="18"/>
  <c r="C191" i="10" s="1"/>
  <c r="BN167" i="18"/>
  <c r="C166" i="10" s="1"/>
  <c r="BN151" i="18"/>
  <c r="C150" i="10" s="1"/>
  <c r="BN148" i="18"/>
  <c r="C147" i="10" s="1"/>
  <c r="BN174" i="18"/>
  <c r="C173" i="10" s="1"/>
  <c r="BN153" i="18"/>
  <c r="C152" i="10" s="1"/>
  <c r="BN132" i="18"/>
  <c r="C131" i="10" s="1"/>
  <c r="BN116" i="18"/>
  <c r="C115" i="10" s="1"/>
  <c r="BN143" i="18"/>
  <c r="C142" i="10" s="1"/>
  <c r="BN126" i="18"/>
  <c r="C125" i="10" s="1"/>
  <c r="BN108" i="18"/>
  <c r="C107" i="10" s="1"/>
  <c r="BN91" i="18"/>
  <c r="C90" i="10" s="1"/>
  <c r="BN78" i="18"/>
  <c r="C77" i="10" s="1"/>
  <c r="BN93" i="18"/>
  <c r="C92" i="10" s="1"/>
  <c r="BN72" i="18"/>
  <c r="C71" i="10" s="1"/>
  <c r="BN94" i="18"/>
  <c r="C93" i="10" s="1"/>
  <c r="BN82" i="18"/>
  <c r="C81" i="10" s="1"/>
  <c r="BN32" i="18"/>
  <c r="C31" i="10" s="1"/>
  <c r="BN30" i="18"/>
  <c r="C29" i="10" s="1"/>
  <c r="BN33" i="18"/>
  <c r="C32" i="10" s="1"/>
  <c r="BN26" i="18"/>
  <c r="C25" i="10" s="1"/>
  <c r="BN41" i="18"/>
  <c r="C40" i="10" s="1"/>
  <c r="BN31" i="18"/>
  <c r="C30" i="10" s="1"/>
  <c r="BN350" i="18"/>
  <c r="C349" i="10" s="1"/>
  <c r="BN344" i="18"/>
  <c r="C343" i="10" s="1"/>
  <c r="BN343" i="18"/>
  <c r="C342" i="10" s="1"/>
  <c r="BN322" i="18"/>
  <c r="C321" i="10" s="1"/>
  <c r="BN324" i="18"/>
  <c r="C323" i="10" s="1"/>
  <c r="BN297" i="18"/>
  <c r="C296" i="10" s="1"/>
  <c r="BN305" i="18"/>
  <c r="C304" i="10" s="1"/>
  <c r="BN285" i="18"/>
  <c r="C284" i="10" s="1"/>
  <c r="BN299" i="18"/>
  <c r="C298" i="10" s="1"/>
  <c r="BN278" i="18"/>
  <c r="C277" i="10" s="1"/>
  <c r="BN273" i="18"/>
  <c r="C272" i="10" s="1"/>
  <c r="BN244" i="18"/>
  <c r="C243" i="10" s="1"/>
  <c r="BN250" i="18"/>
  <c r="C249" i="10" s="1"/>
  <c r="E249" i="10" s="1"/>
  <c r="BN262" i="18"/>
  <c r="C261" i="10" s="1"/>
  <c r="BN249" i="18"/>
  <c r="C248" i="10" s="1"/>
  <c r="BN217" i="18"/>
  <c r="C216" i="10" s="1"/>
  <c r="BN236" i="18"/>
  <c r="C235" i="10" s="1"/>
  <c r="BN233" i="18"/>
  <c r="C232" i="10" s="1"/>
  <c r="BN216" i="18"/>
  <c r="C215" i="10" s="1"/>
  <c r="BN221" i="18"/>
  <c r="C220" i="10" s="1"/>
  <c r="BN196" i="18"/>
  <c r="C195" i="10" s="1"/>
  <c r="BN183" i="18"/>
  <c r="C182" i="10" s="1"/>
  <c r="BN161" i="18"/>
  <c r="C160" i="10" s="1"/>
  <c r="BN145" i="18"/>
  <c r="C144" i="10" s="1"/>
  <c r="BN197" i="18"/>
  <c r="C196" i="10" s="1"/>
  <c r="BN172" i="18"/>
  <c r="C171" i="10" s="1"/>
  <c r="BN135" i="18"/>
  <c r="C134" i="10" s="1"/>
  <c r="BN119" i="18"/>
  <c r="C118" i="10" s="1"/>
  <c r="BN102" i="18"/>
  <c r="C101" i="10" s="1"/>
  <c r="BN137" i="18"/>
  <c r="C136" i="10" s="1"/>
  <c r="BN121" i="18"/>
  <c r="C120" i="10" s="1"/>
  <c r="BN138" i="18"/>
  <c r="C137" i="10" s="1"/>
  <c r="BN79" i="18"/>
  <c r="C78" i="10" s="1"/>
  <c r="BN76" i="18"/>
  <c r="C75" i="10" s="1"/>
  <c r="BN87" i="18"/>
  <c r="C86" i="10" s="1"/>
  <c r="BN59" i="18"/>
  <c r="C58" i="10" s="1"/>
  <c r="BN89" i="18"/>
  <c r="C88" i="10" s="1"/>
  <c r="BN80" i="18"/>
  <c r="C79" i="10" s="1"/>
  <c r="BN10" i="18"/>
  <c r="C9" i="10" s="1"/>
  <c r="BN25" i="18"/>
  <c r="C24" i="10" s="1"/>
  <c r="BN27" i="18"/>
  <c r="C26" i="10" s="1"/>
  <c r="BN24" i="18"/>
  <c r="C23" i="10" s="1"/>
  <c r="BN9" i="18"/>
  <c r="C8" i="10" s="1"/>
  <c r="BN17" i="18"/>
  <c r="C16" i="10" s="1"/>
  <c r="BN341" i="18"/>
  <c r="C340" i="10" s="1"/>
  <c r="E340" i="10" s="1"/>
  <c r="BN332" i="18"/>
  <c r="C331" i="10" s="1"/>
  <c r="BN345" i="18"/>
  <c r="C344" i="10" s="1"/>
  <c r="BN329" i="18"/>
  <c r="C328" i="10" s="1"/>
  <c r="BN320" i="18"/>
  <c r="C319" i="10" s="1"/>
  <c r="E319" i="10" s="1"/>
  <c r="BN323" i="18"/>
  <c r="C322" i="10" s="1"/>
  <c r="E322" i="10" s="1"/>
  <c r="BN301" i="18"/>
  <c r="C300" i="10" s="1"/>
  <c r="BN306" i="18"/>
  <c r="C305" i="10" s="1"/>
  <c r="BN298" i="18"/>
  <c r="C297" i="10" s="1"/>
  <c r="BN271" i="18"/>
  <c r="C270" i="10" s="1"/>
  <c r="BN270" i="18"/>
  <c r="C269" i="10" s="1"/>
  <c r="BN243" i="18"/>
  <c r="C242" i="10" s="1"/>
  <c r="BN255" i="18"/>
  <c r="C254" i="10" s="1"/>
  <c r="BN248" i="18"/>
  <c r="C247" i="10" s="1"/>
  <c r="BN247" i="18"/>
  <c r="C246" i="10" s="1"/>
  <c r="BN211" i="18"/>
  <c r="C210" i="10" s="1"/>
  <c r="BN228" i="18"/>
  <c r="C227" i="10" s="1"/>
  <c r="BN230" i="18"/>
  <c r="C229" i="10" s="1"/>
  <c r="BN203" i="18"/>
  <c r="C202" i="10" s="1"/>
  <c r="BN214" i="18"/>
  <c r="C213" i="10" s="1"/>
  <c r="BN195" i="18"/>
  <c r="C194" i="10" s="1"/>
  <c r="BN177" i="18"/>
  <c r="C176" i="10" s="1"/>
  <c r="BN154" i="18"/>
  <c r="C153" i="10" s="1"/>
  <c r="BN189" i="18"/>
  <c r="C188" i="10" s="1"/>
  <c r="BN175" i="18"/>
  <c r="C174" i="10" s="1"/>
  <c r="BN160" i="18"/>
  <c r="C159" i="10" s="1"/>
  <c r="BN129" i="18"/>
  <c r="C128" i="10" s="1"/>
  <c r="BN113" i="18"/>
  <c r="C112" i="10" s="1"/>
  <c r="BN144" i="18"/>
  <c r="C143" i="10" s="1"/>
  <c r="BN127" i="18"/>
  <c r="C126" i="10" s="1"/>
  <c r="BN111" i="18"/>
  <c r="C110" i="10" s="1"/>
  <c r="BN136" i="18"/>
  <c r="C135" i="10" s="1"/>
  <c r="BN73" i="18"/>
  <c r="C72" i="10" s="1"/>
  <c r="BN63" i="18"/>
  <c r="C62" i="10" s="1"/>
  <c r="BN74" i="18"/>
  <c r="C73" i="10" s="1"/>
  <c r="BN95" i="18"/>
  <c r="C94" i="10" s="1"/>
  <c r="BN83" i="18"/>
  <c r="C82" i="10" s="1"/>
  <c r="BN67" i="18"/>
  <c r="C66" i="10" s="1"/>
  <c r="BN51" i="18"/>
  <c r="C50" i="10" s="1"/>
  <c r="BN20" i="18"/>
  <c r="C19" i="10" s="1"/>
  <c r="BN21" i="18"/>
  <c r="C20" i="10" s="1"/>
  <c r="BN15" i="18"/>
  <c r="C14" i="10" s="1"/>
  <c r="BN34" i="18"/>
  <c r="C33" i="10" s="1"/>
  <c r="BN28" i="18"/>
  <c r="C27" i="10" s="1"/>
  <c r="E27" i="10" s="1"/>
  <c r="BN340" i="18"/>
  <c r="C339" i="10" s="1"/>
  <c r="BN328" i="18"/>
  <c r="C327" i="10" s="1"/>
  <c r="BN339" i="18"/>
  <c r="C338" i="10" s="1"/>
  <c r="BN351" i="18"/>
  <c r="C350" i="10" s="1"/>
  <c r="E350" i="10" s="1"/>
  <c r="BN311" i="18"/>
  <c r="C310" i="10" s="1"/>
  <c r="BN313" i="18"/>
  <c r="C312" i="10" s="1"/>
  <c r="BN319" i="18"/>
  <c r="C318" i="10" s="1"/>
  <c r="BN294" i="18"/>
  <c r="C293" i="10" s="1"/>
  <c r="BN284" i="18"/>
  <c r="C283" i="10" s="1"/>
  <c r="BN272" i="18"/>
  <c r="C271" i="10" s="1"/>
  <c r="BN286" i="18"/>
  <c r="C285" i="10" s="1"/>
  <c r="BN242" i="18"/>
  <c r="C241" i="10" s="1"/>
  <c r="BN245" i="18"/>
  <c r="C244" i="10" s="1"/>
  <c r="BN240" i="18"/>
  <c r="C239" i="10" s="1"/>
  <c r="BN246" i="18"/>
  <c r="C245" i="10" s="1"/>
  <c r="BN205" i="18"/>
  <c r="C204" i="10" s="1"/>
  <c r="BN225" i="18"/>
  <c r="C224" i="10" s="1"/>
  <c r="BN218" i="18"/>
  <c r="C217" i="10" s="1"/>
  <c r="BN237" i="18"/>
  <c r="C236" i="10" s="1"/>
  <c r="BN209" i="18"/>
  <c r="C208" i="10" s="1"/>
  <c r="BN184" i="18"/>
  <c r="C183" i="10" s="1"/>
  <c r="BN168" i="18"/>
  <c r="C167" i="10" s="1"/>
  <c r="BN152" i="18"/>
  <c r="C151" i="10" s="1"/>
  <c r="BN185" i="18"/>
  <c r="C184" i="10" s="1"/>
  <c r="BN169" i="18"/>
  <c r="C168" i="10" s="1"/>
  <c r="BN146" i="18"/>
  <c r="C145" i="10" s="1"/>
  <c r="BN122" i="18"/>
  <c r="C121" i="10" s="1"/>
  <c r="BN103" i="18"/>
  <c r="C102" i="10" s="1"/>
  <c r="BN130" i="18"/>
  <c r="C129" i="10" s="1"/>
  <c r="BN114" i="18"/>
  <c r="C113" i="10" s="1"/>
  <c r="BN105" i="18"/>
  <c r="C104" i="10" s="1"/>
  <c r="BN123" i="18"/>
  <c r="C122" i="10" s="1"/>
  <c r="BN66" i="18"/>
  <c r="C65" i="10" s="1"/>
  <c r="BN88" i="18"/>
  <c r="C87" i="10" s="1"/>
  <c r="BN69" i="18"/>
  <c r="C68" i="10" s="1"/>
  <c r="BN84" i="18"/>
  <c r="C83" i="10" s="1"/>
  <c r="BN77" i="18"/>
  <c r="C76" i="10" s="1"/>
  <c r="BN61" i="18"/>
  <c r="C60" i="10" s="1"/>
  <c r="BN43" i="18"/>
  <c r="C42" i="10" s="1"/>
  <c r="E42" i="10" s="1"/>
  <c r="BN7" i="18"/>
  <c r="C6" i="10" s="1"/>
  <c r="BN18" i="18"/>
  <c r="C17" i="10" s="1"/>
  <c r="BN35" i="18"/>
  <c r="C34" i="10" s="1"/>
  <c r="E34" i="10" s="1"/>
  <c r="BN11" i="18"/>
  <c r="C10" i="10" s="1"/>
  <c r="E10" i="10" s="1"/>
  <c r="BN19" i="18"/>
  <c r="C18" i="10" s="1"/>
  <c r="E18" i="10" s="1"/>
  <c r="BN348" i="18"/>
  <c r="C347" i="10" s="1"/>
  <c r="BN334" i="18"/>
  <c r="C333" i="10" s="1"/>
  <c r="BN336" i="18"/>
  <c r="C335" i="10" s="1"/>
  <c r="E335" i="10" s="1"/>
  <c r="BN337" i="18"/>
  <c r="C336" i="10" s="1"/>
  <c r="BN309" i="18"/>
  <c r="C308" i="10" s="1"/>
  <c r="BN307" i="18"/>
  <c r="C306" i="10" s="1"/>
  <c r="BN303" i="18"/>
  <c r="C302" i="10" s="1"/>
  <c r="BN281" i="18"/>
  <c r="C280" i="10" s="1"/>
  <c r="BN274" i="18"/>
  <c r="C273" i="10" s="1"/>
  <c r="BN269" i="18"/>
  <c r="C268" i="10" s="1"/>
  <c r="BN283" i="18"/>
  <c r="C282" i="10" s="1"/>
  <c r="BN264" i="18"/>
  <c r="C263" i="10" s="1"/>
  <c r="BN235" i="18"/>
  <c r="C234" i="10" s="1"/>
  <c r="BN266" i="18"/>
  <c r="C265" i="10" s="1"/>
  <c r="BN241" i="18"/>
  <c r="C240" i="10" s="1"/>
  <c r="BN231" i="18"/>
  <c r="C230" i="10" s="1"/>
  <c r="BN224" i="18"/>
  <c r="C223" i="10" s="1"/>
  <c r="BN213" i="18"/>
  <c r="C212" i="10" s="1"/>
  <c r="BN227" i="18"/>
  <c r="C226" i="10" s="1"/>
  <c r="BN199" i="18"/>
  <c r="C198" i="10" s="1"/>
  <c r="BN170" i="18"/>
  <c r="C169" i="10" s="1"/>
  <c r="BN155" i="18"/>
  <c r="C154" i="10" s="1"/>
  <c r="BN179" i="18"/>
  <c r="C178" i="10" s="1"/>
  <c r="BN178" i="18"/>
  <c r="C177" i="10" s="1"/>
  <c r="BN162" i="18"/>
  <c r="C161" i="10" s="1"/>
  <c r="BN186" i="18"/>
  <c r="C185" i="10" s="1"/>
  <c r="BN120" i="18"/>
  <c r="C119" i="10" s="1"/>
  <c r="BN141" i="18"/>
  <c r="C140" i="10" s="1"/>
  <c r="BN128" i="18"/>
  <c r="C127" i="10" s="1"/>
  <c r="BN112" i="18"/>
  <c r="C111" i="10" s="1"/>
  <c r="BN139" i="18"/>
  <c r="C138" i="10" s="1"/>
  <c r="BN117" i="18"/>
  <c r="C116" i="10" s="1"/>
  <c r="BN64" i="18"/>
  <c r="C63" i="10" s="1"/>
  <c r="BN75" i="18"/>
  <c r="C74" i="10" s="1"/>
  <c r="BN60" i="18"/>
  <c r="C59" i="10" s="1"/>
  <c r="BN71" i="18"/>
  <c r="C70" i="10" s="1"/>
  <c r="BN70" i="18"/>
  <c r="C69" i="10" s="1"/>
  <c r="BN55" i="18"/>
  <c r="C54" i="10" s="1"/>
  <c r="BN50" i="18"/>
  <c r="C49" i="10" s="1"/>
  <c r="BN48" i="18"/>
  <c r="C47" i="10" s="1"/>
  <c r="BN16" i="18"/>
  <c r="C15" i="10" s="1"/>
  <c r="BN23" i="18"/>
  <c r="C22" i="10" s="1"/>
  <c r="BN8" i="18"/>
  <c r="C7" i="10" s="1"/>
  <c r="BN346" i="18"/>
  <c r="C345" i="10" s="1"/>
  <c r="BN331" i="18"/>
  <c r="C330" i="10" s="1"/>
  <c r="BN333" i="18"/>
  <c r="C332" i="10" s="1"/>
  <c r="BN335" i="18"/>
  <c r="C334" i="10" s="1"/>
  <c r="BN308" i="18"/>
  <c r="C307" i="10" s="1"/>
  <c r="BN318" i="18"/>
  <c r="C317" i="10" s="1"/>
  <c r="BN295" i="18"/>
  <c r="C294" i="10" s="1"/>
  <c r="BN291" i="18"/>
  <c r="C290" i="10" s="1"/>
  <c r="E290" i="10" s="1"/>
  <c r="BN277" i="18"/>
  <c r="C276" i="10" s="1"/>
  <c r="BN268" i="18"/>
  <c r="C267" i="10" s="1"/>
  <c r="BN282" i="18"/>
  <c r="C281" i="10" s="1"/>
  <c r="BN258" i="18"/>
  <c r="C257" i="10" s="1"/>
  <c r="BN234" i="18"/>
  <c r="C233" i="10" s="1"/>
  <c r="BN239" i="18"/>
  <c r="C238" i="10" s="1"/>
  <c r="BN260" i="18"/>
  <c r="C259" i="10" s="1"/>
  <c r="BN220" i="18"/>
  <c r="C219" i="10" s="1"/>
  <c r="BN219" i="18"/>
  <c r="C218" i="10" s="1"/>
  <c r="BN206" i="18"/>
  <c r="C205" i="10" s="1"/>
  <c r="BN226" i="18"/>
  <c r="C225" i="10" s="1"/>
  <c r="BN193" i="18"/>
  <c r="C192" i="10" s="1"/>
  <c r="BN165" i="18"/>
  <c r="C164" i="10" s="1"/>
  <c r="BN149" i="18"/>
  <c r="C148" i="10" s="1"/>
  <c r="BN173" i="18"/>
  <c r="C172" i="10" s="1"/>
  <c r="BN176" i="18"/>
  <c r="C175" i="10" s="1"/>
  <c r="BN157" i="18"/>
  <c r="C156" i="10" s="1"/>
  <c r="BN181" i="18"/>
  <c r="C180" i="10" s="1"/>
  <c r="BN106" i="18"/>
  <c r="C105" i="10" s="1"/>
  <c r="BN131" i="18"/>
  <c r="C130" i="10" s="1"/>
  <c r="BN115" i="18"/>
  <c r="C114" i="10" s="1"/>
  <c r="BN99" i="18"/>
  <c r="C98" i="10" s="1"/>
  <c r="BN133" i="18"/>
  <c r="C132" i="10" s="1"/>
  <c r="BN107" i="18"/>
  <c r="C106" i="10" s="1"/>
  <c r="BN54" i="18"/>
  <c r="C53" i="10" s="1"/>
  <c r="BN62" i="18"/>
  <c r="C61" i="10" s="1"/>
  <c r="BN96" i="18"/>
  <c r="C95" i="10" s="1"/>
  <c r="BN65" i="18"/>
  <c r="C64" i="10" s="1"/>
  <c r="BN68" i="18"/>
  <c r="C67" i="10" s="1"/>
  <c r="BN49" i="18"/>
  <c r="C48" i="10" s="1"/>
  <c r="BN45" i="18"/>
  <c r="C44" i="10" s="1"/>
  <c r="BN40" i="18"/>
  <c r="C39" i="10" s="1"/>
  <c r="BN46" i="18"/>
  <c r="C45" i="10" s="1"/>
  <c r="BN14" i="18"/>
  <c r="C13" i="10" s="1"/>
  <c r="BN13" i="18"/>
  <c r="C12" i="10" s="1"/>
  <c r="BN342" i="18"/>
  <c r="C341" i="10" s="1"/>
  <c r="BN330" i="18"/>
  <c r="C329" i="10" s="1"/>
  <c r="E329" i="10" s="1"/>
  <c r="BN327" i="18"/>
  <c r="C326" i="10" s="1"/>
  <c r="BN317" i="18"/>
  <c r="C316" i="10" s="1"/>
  <c r="BN304" i="18"/>
  <c r="C303" i="10" s="1"/>
  <c r="E303" i="10" s="1"/>
  <c r="BN315" i="18"/>
  <c r="C314" i="10" s="1"/>
  <c r="BN293" i="18"/>
  <c r="C292" i="10" s="1"/>
  <c r="BN312" i="18"/>
  <c r="C311" i="10" s="1"/>
  <c r="BN276" i="18"/>
  <c r="C275" i="10" s="1"/>
  <c r="BN279" i="18"/>
  <c r="C278" i="10" s="1"/>
  <c r="BN252" i="18"/>
  <c r="C251" i="10" s="1"/>
  <c r="BN256" i="18"/>
  <c r="C255" i="10" s="1"/>
  <c r="BN232" i="18"/>
  <c r="C231" i="10" s="1"/>
  <c r="BN267" i="18"/>
  <c r="C266" i="10" s="1"/>
  <c r="BN259" i="18"/>
  <c r="C258" i="10" s="1"/>
  <c r="BN210" i="18"/>
  <c r="C209" i="10" s="1"/>
  <c r="BN207" i="18"/>
  <c r="C206" i="10" s="1"/>
  <c r="BN204" i="18"/>
  <c r="C203" i="10" s="1"/>
  <c r="BN215" i="18"/>
  <c r="C214" i="10" s="1"/>
  <c r="BN223" i="18"/>
  <c r="C222" i="10" s="1"/>
  <c r="BN158" i="18"/>
  <c r="C157" i="10" s="1"/>
  <c r="BN182" i="18"/>
  <c r="C181" i="10" s="1"/>
  <c r="BN166" i="18"/>
  <c r="C165" i="10" s="1"/>
  <c r="BN163" i="18"/>
  <c r="C162" i="10" s="1"/>
  <c r="BN147" i="18"/>
  <c r="C146" i="10" s="1"/>
  <c r="BN171" i="18"/>
  <c r="C170" i="10" s="1"/>
  <c r="BN104" i="18"/>
  <c r="C103" i="10" s="1"/>
  <c r="BN125" i="18"/>
  <c r="C124" i="10" s="1"/>
  <c r="BN109" i="18"/>
  <c r="C108" i="10" s="1"/>
  <c r="BN142" i="18"/>
  <c r="C141" i="10" s="1"/>
  <c r="BN124" i="18"/>
  <c r="C123" i="10" s="1"/>
  <c r="BN101" i="18"/>
  <c r="C100" i="10" s="1"/>
  <c r="BN90" i="18"/>
  <c r="C89" i="10" s="1"/>
  <c r="BN57" i="18"/>
  <c r="C56" i="10" s="1"/>
  <c r="BN86" i="18"/>
  <c r="C85" i="10" s="1"/>
  <c r="BN58" i="18"/>
  <c r="C57" i="10" s="1"/>
  <c r="BN56" i="18"/>
  <c r="C55" i="10" s="1"/>
  <c r="BN52" i="18"/>
  <c r="C51" i="10" s="1"/>
  <c r="BN42" i="18"/>
  <c r="C41" i="10" s="1"/>
  <c r="BN47" i="18"/>
  <c r="C46" i="10" s="1"/>
  <c r="BN38" i="18"/>
  <c r="C37" i="10" s="1"/>
  <c r="BN12" i="18"/>
  <c r="C11" i="10" s="1"/>
  <c r="E11" i="10" s="1"/>
  <c r="BN29" i="18"/>
  <c r="C28" i="10" s="1"/>
  <c r="E28" i="10" s="1"/>
  <c r="BN353" i="18"/>
  <c r="C352" i="10" s="1"/>
  <c r="BN349" i="18"/>
  <c r="C348" i="10" s="1"/>
  <c r="BN326" i="18"/>
  <c r="C325" i="10" s="1"/>
  <c r="BN321" i="18"/>
  <c r="C320" i="10" s="1"/>
  <c r="BN302" i="18"/>
  <c r="C301" i="10" s="1"/>
  <c r="BN314" i="18"/>
  <c r="C313" i="10" s="1"/>
  <c r="BN292" i="18"/>
  <c r="C291" i="10" s="1"/>
  <c r="BN300" i="18"/>
  <c r="C299" i="10" s="1"/>
  <c r="BN290" i="18"/>
  <c r="C289" i="10" s="1"/>
  <c r="BN275" i="18"/>
  <c r="C274" i="10" s="1"/>
  <c r="BN238" i="18"/>
  <c r="C237" i="10" s="1"/>
  <c r="E237" i="10" s="1"/>
  <c r="BN253" i="18"/>
  <c r="C252" i="10" s="1"/>
  <c r="BN229" i="18"/>
  <c r="C228" i="10" s="1"/>
  <c r="BN265" i="18"/>
  <c r="C264" i="10" s="1"/>
  <c r="BN254" i="18"/>
  <c r="C253" i="10" s="1"/>
  <c r="BN208" i="18"/>
  <c r="C207" i="10" s="1"/>
  <c r="BN201" i="18"/>
  <c r="C200" i="10" s="1"/>
  <c r="BN190" i="18"/>
  <c r="C189" i="10" s="1"/>
  <c r="BN202" i="18"/>
  <c r="C201" i="10" s="1"/>
  <c r="BN212" i="18"/>
  <c r="C211" i="10" s="1"/>
  <c r="BN156" i="18"/>
  <c r="C155" i="10" s="1"/>
  <c r="BN180" i="18"/>
  <c r="C179" i="10" s="1"/>
  <c r="BN164" i="18"/>
  <c r="C163" i="10" s="1"/>
  <c r="BN150" i="18"/>
  <c r="C149" i="10" s="1"/>
  <c r="BN187" i="18"/>
  <c r="C186" i="10" s="1"/>
  <c r="BN159" i="18"/>
  <c r="C158" i="10" s="1"/>
  <c r="BN134" i="18"/>
  <c r="C133" i="10" s="1"/>
  <c r="BN118" i="18"/>
  <c r="C117" i="10" s="1"/>
  <c r="BN100" i="18"/>
  <c r="C99" i="10" s="1"/>
  <c r="BN140" i="18"/>
  <c r="C139" i="10" s="1"/>
  <c r="BN110" i="18"/>
  <c r="C109" i="10" s="1"/>
  <c r="BN97" i="18"/>
  <c r="C96" i="10" s="1"/>
  <c r="BN85" i="18"/>
  <c r="C84" i="10" s="1"/>
  <c r="BN98" i="18"/>
  <c r="C97" i="10" s="1"/>
  <c r="BN81" i="18"/>
  <c r="C80" i="10" s="1"/>
  <c r="BN53" i="18"/>
  <c r="C52" i="10" s="1"/>
  <c r="BN92" i="18"/>
  <c r="C91" i="10" s="1"/>
  <c r="BN44" i="18"/>
  <c r="C43" i="10" s="1"/>
  <c r="BN37" i="18"/>
  <c r="C36" i="10" s="1"/>
  <c r="BN39" i="18"/>
  <c r="C38" i="10" s="1"/>
  <c r="BN36" i="18"/>
  <c r="C35" i="10" s="1"/>
  <c r="BN22" i="18"/>
  <c r="C21" i="10" s="1"/>
  <c r="BN6" i="18"/>
  <c r="C5" i="10" s="1"/>
  <c r="AX342" i="18"/>
  <c r="AX338" i="18"/>
  <c r="AZ350" i="18"/>
  <c r="AX330" i="18"/>
  <c r="AZ325" i="18"/>
  <c r="AX319" i="18"/>
  <c r="AZ335" i="18"/>
  <c r="AX307" i="18"/>
  <c r="AX314" i="18"/>
  <c r="AX304" i="18"/>
  <c r="AX291" i="18"/>
  <c r="AZ270" i="18"/>
  <c r="AZ281" i="18"/>
  <c r="AZ271" i="18"/>
  <c r="AX259" i="18"/>
  <c r="AZ261" i="18"/>
  <c r="AX234" i="18"/>
  <c r="AX266" i="18"/>
  <c r="AZ262" i="18"/>
  <c r="AZ236" i="18"/>
  <c r="AZ201" i="18"/>
  <c r="AX201" i="18"/>
  <c r="AZ229" i="18"/>
  <c r="AX197" i="18"/>
  <c r="AZ209" i="18"/>
  <c r="AZ217" i="18"/>
  <c r="AX217" i="18"/>
  <c r="AX170" i="18"/>
  <c r="AX178" i="18"/>
  <c r="AX162" i="18"/>
  <c r="AZ125" i="18"/>
  <c r="AZ121" i="18"/>
  <c r="AZ117" i="18"/>
  <c r="AX101" i="18"/>
  <c r="AZ113" i="18"/>
  <c r="AX90" i="18"/>
  <c r="AX57" i="18"/>
  <c r="AZ58" i="18"/>
  <c r="AZ70" i="18"/>
  <c r="AX70" i="18"/>
  <c r="AX42" i="18"/>
  <c r="AX46" i="18"/>
  <c r="AX29" i="18"/>
  <c r="AZ9" i="18"/>
  <c r="AZ23" i="18"/>
  <c r="AZ151" i="18"/>
  <c r="AX279" i="18"/>
  <c r="AZ292" i="18"/>
  <c r="AX79" i="18"/>
  <c r="AX207" i="18"/>
  <c r="AX295" i="18"/>
  <c r="AZ48"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X339" i="18"/>
  <c r="AZ347" i="18"/>
  <c r="AX326" i="18"/>
  <c r="AZ319" i="18"/>
  <c r="AX316" i="18"/>
  <c r="AZ286" i="18"/>
  <c r="AZ287" i="18"/>
  <c r="AX285" i="18"/>
  <c r="AZ268" i="18"/>
  <c r="AX278" i="18"/>
  <c r="AZ265" i="18"/>
  <c r="AZ277"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20" i="18"/>
  <c r="AX84" i="18"/>
  <c r="AX148" i="18"/>
  <c r="AX212" i="18"/>
  <c r="AZ339" i="18"/>
  <c r="AZ56" i="18"/>
  <c r="AZ120" i="18"/>
  <c r="AZ184" i="18"/>
  <c r="AX292" i="18"/>
  <c r="AZ321" i="18"/>
  <c r="AX280" i="18"/>
  <c r="AZ131"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X349" i="18"/>
  <c r="AZ334" i="18"/>
  <c r="AX345" i="18"/>
  <c r="AX323" i="18"/>
  <c r="AZ315" i="18"/>
  <c r="AZ316" i="18"/>
  <c r="AX301" i="18"/>
  <c r="AZ284" i="18"/>
  <c r="AZ303" i="18"/>
  <c r="AX275" i="18"/>
  <c r="AZ266" i="18"/>
  <c r="AZ274"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X350" i="18"/>
  <c r="AZ348" i="18"/>
  <c r="AX336" i="18"/>
  <c r="AX310" i="18"/>
  <c r="AZ322" i="18"/>
  <c r="AZ300" i="18"/>
  <c r="AZ302" i="18"/>
  <c r="AX298" i="18"/>
  <c r="AZ254" i="18"/>
  <c r="AZ252" i="18"/>
  <c r="AX240"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X239" i="18"/>
  <c r="AZ250" i="18"/>
  <c r="AX222" i="18"/>
  <c r="AZ213" i="18"/>
  <c r="AZ197" i="18"/>
  <c r="AX202" i="18"/>
  <c r="AX205" i="18"/>
  <c r="AZ182" i="18"/>
  <c r="AZ157" i="18"/>
  <c r="AZ181" i="18"/>
  <c r="AX186" i="18"/>
  <c r="AZ149" i="18"/>
  <c r="AX113" i="18"/>
  <c r="AX134" i="18"/>
  <c r="AX137" i="18"/>
  <c r="AX114" i="18"/>
  <c r="AX145" i="18"/>
  <c r="AZ57" i="18"/>
  <c r="AZ69" i="18"/>
  <c r="AX93" i="18"/>
  <c r="AZ89" i="18"/>
  <c r="AZ82" i="18"/>
  <c r="AX94" i="18"/>
  <c r="AZ78" i="18"/>
  <c r="AZ50" i="18"/>
  <c r="AZ18" i="18"/>
  <c r="AZ14" i="18"/>
  <c r="AZ29" i="18"/>
  <c r="AX41" i="18"/>
  <c r="AX14" i="18"/>
  <c r="AX25" i="18"/>
  <c r="AZ87" i="18"/>
  <c r="AZ215" i="18"/>
  <c r="AX299" i="18"/>
  <c r="AX15" i="18"/>
  <c r="AX143" i="18"/>
  <c r="AZ16"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329" i="18"/>
  <c r="AX335" i="18"/>
  <c r="AZ331" i="18"/>
  <c r="AZ346" i="18"/>
  <c r="AX313" i="18"/>
  <c r="AX320" i="18"/>
  <c r="AX317" i="18"/>
  <c r="AX281" i="18"/>
  <c r="AZ299" i="18"/>
  <c r="AZ290" i="18"/>
  <c r="AX274" i="18"/>
  <c r="AX269" i="18"/>
  <c r="AZ267" i="18"/>
  <c r="AZ255" i="18"/>
  <c r="AX284" i="18"/>
  <c r="AX242" i="18"/>
  <c r="AX253" i="18"/>
  <c r="AX243" i="18"/>
  <c r="AX210" i="18"/>
  <c r="AX206" i="18"/>
  <c r="AZ221" i="18"/>
  <c r="AX226" i="18"/>
  <c r="AZ198" i="18"/>
  <c r="AZ189" i="18"/>
  <c r="AX149" i="18"/>
  <c r="AX161" i="18"/>
  <c r="AX173" i="18"/>
  <c r="AZ158" i="18"/>
  <c r="AZ177" i="18"/>
  <c r="AZ141" i="18"/>
  <c r="AZ130" i="18"/>
  <c r="AZ146" i="18"/>
  <c r="AX109" i="18"/>
  <c r="AZ110" i="18"/>
  <c r="AX133" i="18"/>
  <c r="AX110" i="18"/>
  <c r="AX129" i="18"/>
  <c r="AX54" i="18"/>
  <c r="AX62" i="18"/>
  <c r="AX74" i="18"/>
  <c r="AX86" i="18"/>
  <c r="AZ54" i="18"/>
  <c r="AZ45" i="18"/>
  <c r="AX17" i="18"/>
  <c r="AX37" i="18"/>
  <c r="AX26" i="18"/>
  <c r="AZ10" i="18"/>
  <c r="AX21" i="18"/>
  <c r="AZ103" i="18"/>
  <c r="AX31" i="18"/>
  <c r="AX159" i="18"/>
  <c r="AX52" i="18"/>
  <c r="AX116" i="18"/>
  <c r="AX180" i="18"/>
  <c r="AZ24" i="18"/>
  <c r="AZ88" i="18"/>
  <c r="AZ152" i="18"/>
  <c r="AZ216" i="18"/>
  <c r="AZ344" i="18"/>
  <c r="AZ67" i="18"/>
  <c r="AZ195"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X346" i="18"/>
  <c r="AZ341" i="18"/>
  <c r="AX334" i="18"/>
  <c r="AZ329" i="18"/>
  <c r="AZ310" i="18"/>
  <c r="AZ318" i="18"/>
  <c r="AZ298" i="18"/>
  <c r="AZ309" i="18"/>
  <c r="AZ297" i="18"/>
  <c r="AX288" i="18"/>
  <c r="AX272" i="18"/>
  <c r="AX290"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Z96" i="18"/>
  <c r="AZ160" i="18"/>
  <c r="AX225" i="18"/>
  <c r="AX344" i="18"/>
  <c r="AZ223" i="18"/>
  <c r="AZ83" i="18"/>
  <c r="AZ211"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Z342" i="18"/>
  <c r="AX352" i="18"/>
  <c r="AX333" i="18"/>
  <c r="AZ332" i="18"/>
  <c r="AX322" i="18"/>
  <c r="AX297" i="18"/>
  <c r="AZ306" i="18"/>
  <c r="AX306" i="18"/>
  <c r="AX294" i="18"/>
  <c r="AX287" i="18"/>
  <c r="AX271" i="18"/>
  <c r="AZ246" i="18"/>
  <c r="AZ283" i="18"/>
  <c r="AX26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12" i="18"/>
  <c r="AZ264" i="18"/>
  <c r="AX277"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50" i="18"/>
  <c r="CT329" i="18"/>
  <c r="CT301" i="18"/>
  <c r="CT288" i="18"/>
  <c r="CT250" i="18"/>
  <c r="CT238" i="18"/>
  <c r="CT209" i="18"/>
  <c r="CT210" i="18"/>
  <c r="CT226" i="18"/>
  <c r="CT181" i="18"/>
  <c r="CT149" i="18"/>
  <c r="CT178" i="18"/>
  <c r="CT143" i="18"/>
  <c r="CT134" i="18"/>
  <c r="CT137" i="18"/>
  <c r="CT89" i="18"/>
  <c r="CT71" i="18"/>
  <c r="CT98" i="18"/>
  <c r="CT65" i="18"/>
  <c r="CT34" i="18"/>
  <c r="CT51" i="18"/>
  <c r="CT23" i="18"/>
  <c r="CT277" i="18"/>
  <c r="CT104" i="18"/>
  <c r="CT264" i="18"/>
  <c r="CT309" i="18"/>
  <c r="CT116" i="18"/>
  <c r="CT321" i="18"/>
  <c r="CT96" i="18"/>
  <c r="CT283" i="18"/>
  <c r="CT319" i="18"/>
  <c r="CT124" i="18"/>
  <c r="CT328" i="18"/>
  <c r="CT348" i="18"/>
  <c r="CT322" i="18"/>
  <c r="CT310" i="18"/>
  <c r="CT281" i="18"/>
  <c r="CT270" i="18"/>
  <c r="CT242" i="18"/>
  <c r="CT203" i="18"/>
  <c r="CT194" i="18"/>
  <c r="CT197" i="18"/>
  <c r="CT163" i="18"/>
  <c r="CT171" i="18"/>
  <c r="CT155" i="18"/>
  <c r="CT138" i="18"/>
  <c r="CT141" i="18"/>
  <c r="CT119" i="18"/>
  <c r="CT87" i="18"/>
  <c r="CT54" i="18"/>
  <c r="CT93" i="18"/>
  <c r="CT58" i="18"/>
  <c r="CT10" i="18"/>
  <c r="CT43" i="18"/>
  <c r="CT17" i="18"/>
  <c r="CT315" i="18"/>
  <c r="CT120" i="18"/>
  <c r="CT344" i="18"/>
  <c r="CT271" i="18"/>
  <c r="CT132" i="18"/>
  <c r="CT245" i="18"/>
  <c r="CT128" i="18"/>
  <c r="CT341" i="18"/>
  <c r="CT227" i="18"/>
  <c r="CT156" i="18"/>
  <c r="CT335" i="18"/>
  <c r="CT345" i="18"/>
  <c r="CT318" i="18"/>
  <c r="CT297" i="18"/>
  <c r="CT286" i="18"/>
  <c r="CT268" i="18"/>
  <c r="CT237" i="18"/>
  <c r="CT198" i="18"/>
  <c r="CT230" i="18"/>
  <c r="CT207" i="18"/>
  <c r="CT153" i="18"/>
  <c r="CT161" i="18"/>
  <c r="CT190" i="18"/>
  <c r="CT127" i="18"/>
  <c r="CT125" i="18"/>
  <c r="CT103" i="18"/>
  <c r="CT77" i="18"/>
  <c r="CT90" i="18"/>
  <c r="CT79" i="18"/>
  <c r="CT53" i="18"/>
  <c r="CT35" i="18"/>
  <c r="CT31" i="18"/>
  <c r="CT26" i="18"/>
  <c r="CT239" i="18"/>
  <c r="CT152" i="18"/>
  <c r="CT307" i="18"/>
  <c r="CT336" i="18"/>
  <c r="CT164" i="18"/>
  <c r="CT280" i="18"/>
  <c r="CT144" i="18"/>
  <c r="CT243" i="18"/>
  <c r="CT291" i="18"/>
  <c r="CT172" i="18"/>
  <c r="CT317" i="18"/>
  <c r="CT342" i="18"/>
  <c r="CT316" i="18"/>
  <c r="CT300" i="18"/>
  <c r="CT278" i="18"/>
  <c r="CT266" i="18"/>
  <c r="CT256" i="18"/>
  <c r="CT217" i="18"/>
  <c r="CT201" i="18"/>
  <c r="CT202" i="18"/>
  <c r="CT170" i="18"/>
  <c r="CT159" i="18"/>
  <c r="CT169" i="18"/>
  <c r="CT101" i="18"/>
  <c r="CT123" i="18"/>
  <c r="CT146" i="18"/>
  <c r="CT82" i="18"/>
  <c r="CT85" i="18"/>
  <c r="CT74" i="18"/>
  <c r="CT19" i="18"/>
  <c r="CT50" i="18"/>
  <c r="CT21" i="18"/>
  <c r="CT13" i="18"/>
  <c r="CT259" i="18"/>
  <c r="CT168" i="18"/>
  <c r="CT225" i="18"/>
  <c r="CT339" i="18"/>
  <c r="CT180" i="18"/>
  <c r="CT347" i="18"/>
  <c r="CT160" i="18"/>
  <c r="CT289" i="18"/>
  <c r="CT28" i="18"/>
  <c r="CT188" i="18"/>
  <c r="CT320" i="18"/>
  <c r="CT349" i="18"/>
  <c r="CT311" i="18"/>
  <c r="CT298" i="18"/>
  <c r="CT274" i="18"/>
  <c r="CT269" i="18"/>
  <c r="CT231" i="18"/>
  <c r="CT215" i="18"/>
  <c r="CT218" i="18"/>
  <c r="CT191" i="18"/>
  <c r="CT165" i="18"/>
  <c r="CT173" i="18"/>
  <c r="CT167" i="18"/>
  <c r="CT129" i="18"/>
  <c r="CT107" i="18"/>
  <c r="CT142" i="18"/>
  <c r="CT61" i="18"/>
  <c r="CT78" i="18"/>
  <c r="CT69" i="18"/>
  <c r="CT14" i="18"/>
  <c r="CT42" i="18"/>
  <c r="CT18" i="18"/>
  <c r="CT6" i="18"/>
  <c r="CT24" i="18"/>
  <c r="CT184" i="18"/>
  <c r="CT244" i="18"/>
  <c r="CT36" i="18"/>
  <c r="CT196" i="18"/>
  <c r="CT16" i="18"/>
  <c r="CT192" i="18"/>
  <c r="CT308" i="18"/>
  <c r="CT44" i="18"/>
  <c r="CT220" i="18"/>
  <c r="CT333" i="18"/>
  <c r="CT338" i="18"/>
  <c r="CT314" i="18"/>
  <c r="CT290" i="18"/>
  <c r="CT284" i="18"/>
  <c r="CT263" i="18"/>
  <c r="CT246" i="18"/>
  <c r="CT205" i="18"/>
  <c r="CT213" i="18"/>
  <c r="CT179" i="18"/>
  <c r="CT158" i="18"/>
  <c r="CT166" i="18"/>
  <c r="CT157" i="18"/>
  <c r="CT122" i="18"/>
  <c r="CT102" i="18"/>
  <c r="CT126" i="18"/>
  <c r="CT59" i="18"/>
  <c r="CT67" i="18"/>
  <c r="CT81" i="18"/>
  <c r="CT49" i="18"/>
  <c r="CT37" i="18"/>
  <c r="CT29" i="18"/>
  <c r="CT257" i="18"/>
  <c r="CT40" i="18"/>
  <c r="CT216" i="18"/>
  <c r="CT343" i="18"/>
  <c r="CT52" i="18"/>
  <c r="CT273" i="18"/>
  <c r="CT32" i="18"/>
  <c r="CT208" i="18"/>
  <c r="CT312" i="18"/>
  <c r="CT60" i="18"/>
  <c r="CT228" i="18"/>
  <c r="CT330" i="18"/>
  <c r="CT313" i="18"/>
  <c r="CT279" i="18"/>
  <c r="CT253" i="18"/>
  <c r="CT254" i="18"/>
  <c r="CT233" i="18"/>
  <c r="CT236" i="18"/>
  <c r="CT211" i="18"/>
  <c r="CT174" i="18"/>
  <c r="CT187" i="18"/>
  <c r="CT145" i="18"/>
  <c r="CT133" i="18"/>
  <c r="CT106" i="18"/>
  <c r="CT135" i="18"/>
  <c r="CT121" i="18"/>
  <c r="CT95" i="18"/>
  <c r="CT62" i="18"/>
  <c r="CT63" i="18"/>
  <c r="CT41" i="18"/>
  <c r="CT30" i="18"/>
  <c r="CT9" i="18"/>
  <c r="CT235" i="18"/>
  <c r="CT56" i="18"/>
  <c r="CT305" i="18"/>
  <c r="CT229" i="18"/>
  <c r="CT68" i="18"/>
  <c r="CT292" i="18"/>
  <c r="CT64" i="18"/>
  <c r="CT241" i="18"/>
  <c r="CT255" i="18"/>
  <c r="CT92" i="18"/>
  <c r="CT251" i="18"/>
  <c r="CT327" i="18"/>
  <c r="CT302" i="18"/>
  <c r="CT294" i="18"/>
  <c r="CT252" i="18"/>
  <c r="CT240" i="18"/>
  <c r="CT221" i="18"/>
  <c r="CT234" i="18"/>
  <c r="CT195" i="18"/>
  <c r="CT151" i="18"/>
  <c r="CT177" i="18"/>
  <c r="CT183" i="18"/>
  <c r="CT115" i="18"/>
  <c r="CT139" i="18"/>
  <c r="CT109" i="18"/>
  <c r="CT105" i="18"/>
  <c r="CT73" i="18"/>
  <c r="CT55" i="18"/>
  <c r="CT99" i="18"/>
  <c r="CT39" i="18"/>
  <c r="CT11" i="18"/>
  <c r="CT7" i="18"/>
  <c r="CT248" i="18"/>
  <c r="CT88" i="18"/>
  <c r="CT324" i="18"/>
  <c r="CT232" i="18"/>
  <c r="CT100" i="18"/>
  <c r="CT325" i="18"/>
  <c r="CT80" i="18"/>
  <c r="CT261" i="18"/>
  <c r="CT287" i="18"/>
  <c r="CT108" i="18"/>
  <c r="CT299" i="18"/>
  <c r="BE342" i="18"/>
  <c r="BE346" i="18"/>
  <c r="BE337" i="18"/>
  <c r="BE333" i="18"/>
  <c r="BE311" i="18"/>
  <c r="BE296" i="18"/>
  <c r="BE287" i="18"/>
  <c r="BE284" i="18"/>
  <c r="BE281" i="18"/>
  <c r="BE286" i="18"/>
  <c r="BE299" i="18"/>
  <c r="BE244" i="18"/>
  <c r="BE242" i="18"/>
  <c r="BE259" i="18"/>
  <c r="BE223" i="18"/>
  <c r="BE238"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9" i="18"/>
  <c r="BE347" i="18"/>
  <c r="BE334" i="18"/>
  <c r="BE325" i="18"/>
  <c r="BE327" i="18"/>
  <c r="BE313" i="18"/>
  <c r="BE321" i="18"/>
  <c r="BE297" i="18"/>
  <c r="BE279" i="18"/>
  <c r="BE278" i="18"/>
  <c r="BE283" i="18"/>
  <c r="BE298" i="18"/>
  <c r="BE264" i="18"/>
  <c r="BE236" i="18"/>
  <c r="BE254" i="18"/>
  <c r="BE212" i="18"/>
  <c r="BE237"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45" i="18"/>
  <c r="BE343" i="18"/>
  <c r="BE331" i="18"/>
  <c r="BE324" i="18"/>
  <c r="BE317" i="18"/>
  <c r="BE306" i="18"/>
  <c r="BE310" i="18"/>
  <c r="BE293" i="18"/>
  <c r="BE289" i="18"/>
  <c r="BE271" i="18"/>
  <c r="BE282" i="18"/>
  <c r="BE273" i="18"/>
  <c r="BE258" i="18"/>
  <c r="BE248" i="18"/>
  <c r="BE252" i="18"/>
  <c r="BE198" i="18"/>
  <c r="BE220"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52" i="18"/>
  <c r="BE335" i="18"/>
  <c r="BE330" i="18"/>
  <c r="BE320" i="18"/>
  <c r="BE332" i="18"/>
  <c r="BE300" i="18"/>
  <c r="BE316" i="18"/>
  <c r="BE292" i="18"/>
  <c r="BE294" i="18"/>
  <c r="BE263" i="18"/>
  <c r="BE272" i="18"/>
  <c r="BE270" i="18"/>
  <c r="BE256" i="18"/>
  <c r="BE257" i="18"/>
  <c r="BE239" i="18"/>
  <c r="BE222" i="18"/>
  <c r="BE210" i="18"/>
  <c r="BE207" i="18"/>
  <c r="BE203" i="18"/>
  <c r="BE235" i="18"/>
  <c r="BE196" i="18"/>
  <c r="BE170" i="18"/>
  <c r="BE168" i="18"/>
  <c r="BE152" i="18"/>
  <c r="BE176" i="18"/>
  <c r="BE147" i="18"/>
  <c r="BE136" i="18"/>
  <c r="BE120" i="18"/>
  <c r="BE141" i="18"/>
  <c r="BE128" i="18"/>
  <c r="BE112" i="18"/>
  <c r="BE133" i="18"/>
  <c r="BE61" i="18"/>
  <c r="BE54" i="18"/>
  <c r="BE62" i="18"/>
  <c r="BE99" i="18"/>
  <c r="BE71" i="18"/>
  <c r="BE70" i="18"/>
  <c r="BE11" i="18"/>
  <c r="BE8" i="18"/>
  <c r="BE19" i="18"/>
  <c r="BE16" i="18"/>
  <c r="BE25" i="18"/>
  <c r="BE10" i="18"/>
  <c r="BE350" i="18"/>
  <c r="BE323" i="18"/>
  <c r="BE340" i="18"/>
  <c r="BE318" i="18"/>
  <c r="BE328" i="18"/>
  <c r="BE309" i="18"/>
  <c r="BE307" i="18"/>
  <c r="BE288" i="18"/>
  <c r="BE274" i="18"/>
  <c r="BE262" i="18"/>
  <c r="BE269" i="18"/>
  <c r="BE267" i="18"/>
  <c r="BE253" i="18"/>
  <c r="BE247" i="18"/>
  <c r="BE241" i="18"/>
  <c r="BE217" i="18"/>
  <c r="BE208" i="18"/>
  <c r="BE201" i="18"/>
  <c r="BE197" i="18"/>
  <c r="BE234" i="18"/>
  <c r="BE186" i="18"/>
  <c r="BE165" i="18"/>
  <c r="BE155" i="18"/>
  <c r="BE179" i="18"/>
  <c r="BE163" i="18"/>
  <c r="BE187" i="18"/>
  <c r="BE123" i="18"/>
  <c r="BE106" i="18"/>
  <c r="BE131" i="18"/>
  <c r="BE115" i="18"/>
  <c r="BE142" i="18"/>
  <c r="BE124" i="18"/>
  <c r="BE55" i="18"/>
  <c r="BE90" i="18"/>
  <c r="BE57" i="18"/>
  <c r="BE96" i="18"/>
  <c r="BE65" i="18"/>
  <c r="BE68" i="18"/>
  <c r="BE52" i="18"/>
  <c r="BE50" i="18"/>
  <c r="BE13" i="18"/>
  <c r="BE46" i="18"/>
  <c r="BE23" i="18"/>
  <c r="BE7" i="18"/>
  <c r="BE351" i="18"/>
  <c r="BE338" i="18"/>
  <c r="BE339" i="18"/>
  <c r="BE312" i="18"/>
  <c r="BE319" i="18"/>
  <c r="BE308" i="18"/>
  <c r="BE305" i="18"/>
  <c r="BE285" i="18"/>
  <c r="BE280" i="18"/>
  <c r="BE251" i="18"/>
  <c r="BE268" i="18"/>
  <c r="BE265" i="18"/>
  <c r="BE266" i="18"/>
  <c r="BE246" i="18"/>
  <c r="BE233" i="18"/>
  <c r="BE211" i="18"/>
  <c r="BE194"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353" i="18"/>
  <c r="BE329" i="18"/>
  <c r="BE336" i="18"/>
  <c r="BE326" i="18"/>
  <c r="BE315" i="18"/>
  <c r="BE304" i="18"/>
  <c r="BE301" i="18"/>
  <c r="BE303" i="18"/>
  <c r="BE277" i="18"/>
  <c r="BE250" i="18"/>
  <c r="BE295" i="18"/>
  <c r="BE255" i="18"/>
  <c r="BE245" i="18"/>
  <c r="BE240" i="18"/>
  <c r="BE230" i="18"/>
  <c r="BE205"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E344" i="18"/>
  <c r="BE348" i="18"/>
  <c r="BE341" i="18"/>
  <c r="BE322" i="18"/>
  <c r="BE314" i="18"/>
  <c r="BE302" i="18"/>
  <c r="BE290" i="18"/>
  <c r="BE291" i="18"/>
  <c r="BE276" i="18"/>
  <c r="BE249" i="18"/>
  <c r="BE275" i="18"/>
  <c r="BE261" i="18"/>
  <c r="BE243" i="18"/>
  <c r="BE260" i="18"/>
  <c r="BE229" i="18"/>
  <c r="BE195"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Q344" i="18"/>
  <c r="K343" i="10" s="1"/>
  <c r="Q343" i="10" s="1"/>
  <c r="Z343" i="10" s="1"/>
  <c r="BQ333" i="18"/>
  <c r="K332" i="10" s="1"/>
  <c r="Q332" i="10" s="1"/>
  <c r="Z332" i="10" s="1"/>
  <c r="BQ328" i="18"/>
  <c r="K327" i="10" s="1"/>
  <c r="BQ346" i="18"/>
  <c r="K345" i="10" s="1"/>
  <c r="Q345" i="10" s="1"/>
  <c r="Z345" i="10" s="1"/>
  <c r="BQ341" i="18"/>
  <c r="K340" i="10" s="1"/>
  <c r="Q340" i="10" s="1"/>
  <c r="Z340" i="10" s="1"/>
  <c r="BQ305" i="18"/>
  <c r="K304" i="10" s="1"/>
  <c r="Q304" i="10" s="1"/>
  <c r="Z304" i="10" s="1"/>
  <c r="BQ304" i="18"/>
  <c r="K303" i="10" s="1"/>
  <c r="Q303" i="10" s="1"/>
  <c r="Z303" i="10" s="1"/>
  <c r="BQ289" i="18"/>
  <c r="K288" i="10" s="1"/>
  <c r="Q288" i="10" s="1"/>
  <c r="Z288" i="10" s="1"/>
  <c r="BQ293" i="18"/>
  <c r="K292" i="10" s="1"/>
  <c r="Q292" i="10" s="1"/>
  <c r="Z292" i="10" s="1"/>
  <c r="BQ273" i="18"/>
  <c r="K272" i="10" s="1"/>
  <c r="Q272" i="10" s="1"/>
  <c r="Z272" i="10" s="1"/>
  <c r="BQ286" i="18"/>
  <c r="K285" i="10" s="1"/>
  <c r="BQ262" i="18"/>
  <c r="K261" i="10" s="1"/>
  <c r="Q261" i="10" s="1"/>
  <c r="Z261" i="10" s="1"/>
  <c r="BQ245" i="18"/>
  <c r="K244" i="10" s="1"/>
  <c r="Q244" i="10" s="1"/>
  <c r="Z244" i="10" s="1"/>
  <c r="BQ246" i="18"/>
  <c r="K245" i="10" s="1"/>
  <c r="Q245" i="10" s="1"/>
  <c r="Z245" i="10" s="1"/>
  <c r="BQ261" i="18"/>
  <c r="K260" i="10" s="1"/>
  <c r="Q260" i="10" s="1"/>
  <c r="Z260" i="10" s="1"/>
  <c r="BQ234" i="18"/>
  <c r="K233" i="10" s="1"/>
  <c r="Q233" i="10" s="1"/>
  <c r="Z233" i="10" s="1"/>
  <c r="BQ226" i="18"/>
  <c r="K225" i="10" s="1"/>
  <c r="Q225" i="10" s="1"/>
  <c r="Z225" i="10" s="1"/>
  <c r="BQ193" i="18"/>
  <c r="K192" i="10" s="1"/>
  <c r="Q192" i="10" s="1"/>
  <c r="Z192" i="10" s="1"/>
  <c r="BQ211" i="18"/>
  <c r="K210" i="10" s="1"/>
  <c r="BQ229" i="18"/>
  <c r="K228" i="10" s="1"/>
  <c r="Q228" i="10" s="1"/>
  <c r="Z228" i="10" s="1"/>
  <c r="BQ179" i="18"/>
  <c r="K178" i="10" s="1"/>
  <c r="Q178" i="10" s="1"/>
  <c r="Z178" i="10" s="1"/>
  <c r="BQ163" i="18"/>
  <c r="K162" i="10" s="1"/>
  <c r="Q162" i="10" s="1"/>
  <c r="Z162" i="10" s="1"/>
  <c r="BQ189" i="18"/>
  <c r="K188" i="10" s="1"/>
  <c r="Q188" i="10" s="1"/>
  <c r="Z188" i="10" s="1"/>
  <c r="BQ186" i="18"/>
  <c r="K185" i="10" s="1"/>
  <c r="Q185" i="10" s="1"/>
  <c r="Z185" i="10" s="1"/>
  <c r="BQ165" i="18"/>
  <c r="K164" i="10" s="1"/>
  <c r="Q164" i="10" s="1"/>
  <c r="Z164" i="10" s="1"/>
  <c r="BQ182" i="18"/>
  <c r="K181" i="10" s="1"/>
  <c r="Q181" i="10" s="1"/>
  <c r="Z181" i="10" s="1"/>
  <c r="BQ128" i="18"/>
  <c r="K127" i="10" s="1"/>
  <c r="BQ114" i="18"/>
  <c r="K113" i="10" s="1"/>
  <c r="Q113" i="10" s="1"/>
  <c r="Z113" i="10" s="1"/>
  <c r="BQ105" i="18"/>
  <c r="K104" i="10" s="1"/>
  <c r="Q104" i="10" s="1"/>
  <c r="Z104" i="10" s="1"/>
  <c r="BQ123" i="18"/>
  <c r="K122" i="10" s="1"/>
  <c r="Q122" i="10" s="1"/>
  <c r="Z122" i="10" s="1"/>
  <c r="BQ106" i="18"/>
  <c r="K105" i="10" s="1"/>
  <c r="BQ131" i="18"/>
  <c r="K130" i="10" s="1"/>
  <c r="Q130" i="10" s="1"/>
  <c r="Z130" i="10" s="1"/>
  <c r="BQ74" i="18"/>
  <c r="K73" i="10" s="1"/>
  <c r="Q73" i="10" s="1"/>
  <c r="Z73" i="10" s="1"/>
  <c r="BQ95" i="18"/>
  <c r="K94" i="10" s="1"/>
  <c r="Q94" i="10" s="1"/>
  <c r="Z94" i="10" s="1"/>
  <c r="BQ83" i="18"/>
  <c r="K82" i="10" s="1"/>
  <c r="BQ67" i="18"/>
  <c r="K66" i="10" s="1"/>
  <c r="Q66" i="10" s="1"/>
  <c r="Z66" i="10" s="1"/>
  <c r="BQ75" i="18"/>
  <c r="K74" i="10" s="1"/>
  <c r="Q74" i="10" s="1"/>
  <c r="Z74" i="10" s="1"/>
  <c r="BQ349" i="18"/>
  <c r="K348" i="10" s="1"/>
  <c r="Q348" i="10" s="1"/>
  <c r="Z348" i="10" s="1"/>
  <c r="BQ327" i="18"/>
  <c r="K326" i="10" s="1"/>
  <c r="Q326" i="10" s="1"/>
  <c r="Z326" i="10" s="1"/>
  <c r="BQ329" i="18"/>
  <c r="K328" i="10" s="1"/>
  <c r="Q328" i="10" s="1"/>
  <c r="Z328" i="10" s="1"/>
  <c r="BQ319" i="18"/>
  <c r="K318" i="10" s="1"/>
  <c r="Q318" i="10" s="1"/>
  <c r="Z318" i="10" s="1"/>
  <c r="BQ324" i="18"/>
  <c r="K323" i="10" s="1"/>
  <c r="Q323" i="10" s="1"/>
  <c r="Z323" i="10" s="1"/>
  <c r="BQ301" i="18"/>
  <c r="K300" i="10" s="1"/>
  <c r="Q300" i="10" s="1"/>
  <c r="Z300" i="10" s="1"/>
  <c r="BQ302" i="18"/>
  <c r="K301" i="10" s="1"/>
  <c r="Q301" i="10" s="1"/>
  <c r="Z301" i="10" s="1"/>
  <c r="BQ297" i="18"/>
  <c r="K296" i="10" s="1"/>
  <c r="Q296" i="10" s="1"/>
  <c r="Z296" i="10" s="1"/>
  <c r="BQ292" i="18"/>
  <c r="K291" i="10" s="1"/>
  <c r="Q291" i="10" s="1"/>
  <c r="Z291" i="10" s="1"/>
  <c r="BQ270" i="18"/>
  <c r="K269" i="10" s="1"/>
  <c r="BQ283" i="18"/>
  <c r="K282" i="10" s="1"/>
  <c r="Q282" i="10" s="1"/>
  <c r="Z282" i="10" s="1"/>
  <c r="BQ251" i="18"/>
  <c r="K250" i="10" s="1"/>
  <c r="Q250" i="10" s="1"/>
  <c r="Z250" i="10" s="1"/>
  <c r="BQ240" i="18"/>
  <c r="K239" i="10" s="1"/>
  <c r="Q239" i="10" s="1"/>
  <c r="Z239" i="10" s="1"/>
  <c r="BQ260" i="18"/>
  <c r="K259" i="10" s="1"/>
  <c r="Q259" i="10" s="1"/>
  <c r="Z259" i="10" s="1"/>
  <c r="BQ244" i="18"/>
  <c r="K243" i="10" s="1"/>
  <c r="Q243" i="10" s="1"/>
  <c r="Z243" i="10" s="1"/>
  <c r="BQ232" i="18"/>
  <c r="K231" i="10" s="1"/>
  <c r="Q231" i="10" s="1"/>
  <c r="Z231" i="10" s="1"/>
  <c r="BQ215" i="18"/>
  <c r="K214" i="10" s="1"/>
  <c r="Q214" i="10" s="1"/>
  <c r="Z214" i="10" s="1"/>
  <c r="BQ237" i="18"/>
  <c r="K236" i="10" s="1"/>
  <c r="Q236" i="10" s="1"/>
  <c r="Z236" i="10" s="1"/>
  <c r="BQ205" i="18"/>
  <c r="K204" i="10" s="1"/>
  <c r="Q204" i="10" s="1"/>
  <c r="Z204" i="10" s="1"/>
  <c r="BQ228" i="18"/>
  <c r="K227" i="10" s="1"/>
  <c r="Q227" i="10" s="1"/>
  <c r="Z227" i="10" s="1"/>
  <c r="BQ173" i="18"/>
  <c r="K172" i="10" s="1"/>
  <c r="Q172" i="10" s="1"/>
  <c r="Z172" i="10" s="1"/>
  <c r="BQ150" i="18"/>
  <c r="K149" i="10" s="1"/>
  <c r="Q149" i="10" s="1"/>
  <c r="Z149" i="10" s="1"/>
  <c r="BQ187" i="18"/>
  <c r="K186" i="10" s="1"/>
  <c r="Q186" i="10" s="1"/>
  <c r="Z186" i="10" s="1"/>
  <c r="BQ181" i="18"/>
  <c r="K180" i="10" s="1"/>
  <c r="Q180" i="10" s="1"/>
  <c r="Z180" i="10" s="1"/>
  <c r="BQ158" i="18"/>
  <c r="K157" i="10" s="1"/>
  <c r="Q157" i="10" s="1"/>
  <c r="Z157" i="10" s="1"/>
  <c r="BQ180" i="18"/>
  <c r="K179" i="10" s="1"/>
  <c r="Q179" i="10" s="1"/>
  <c r="Z179" i="10" s="1"/>
  <c r="BQ115" i="18"/>
  <c r="K114" i="10" s="1"/>
  <c r="Q114" i="10" s="1"/>
  <c r="Z114" i="10" s="1"/>
  <c r="BQ112" i="18"/>
  <c r="K111" i="10" s="1"/>
  <c r="Q111" i="10" s="1"/>
  <c r="Z111" i="10" s="1"/>
  <c r="BQ139" i="18"/>
  <c r="K138" i="10" s="1"/>
  <c r="Q138" i="10" s="1"/>
  <c r="Z138" i="10" s="1"/>
  <c r="BQ117" i="18"/>
  <c r="K116" i="10" s="1"/>
  <c r="BQ104" i="18"/>
  <c r="K103" i="10" s="1"/>
  <c r="Q103" i="10" s="1"/>
  <c r="Z103" i="10" s="1"/>
  <c r="BQ125" i="18"/>
  <c r="K124" i="10" s="1"/>
  <c r="Q124" i="10" s="1"/>
  <c r="Z124" i="10" s="1"/>
  <c r="BQ69" i="18"/>
  <c r="K68" i="10" s="1"/>
  <c r="Q68" i="10" s="1"/>
  <c r="Z68" i="10" s="1"/>
  <c r="BQ84" i="18"/>
  <c r="K83" i="10" s="1"/>
  <c r="Q83" i="10" s="1"/>
  <c r="Z83" i="10" s="1"/>
  <c r="BQ77" i="18"/>
  <c r="K76" i="10" s="1"/>
  <c r="Q76" i="10" s="1"/>
  <c r="Z76" i="10" s="1"/>
  <c r="BQ345" i="18"/>
  <c r="K344" i="10" s="1"/>
  <c r="Q344" i="10" s="1"/>
  <c r="Z344" i="10" s="1"/>
  <c r="BQ339" i="18"/>
  <c r="K338" i="10" s="1"/>
  <c r="Q338" i="10" s="1"/>
  <c r="Z338" i="10" s="1"/>
  <c r="BQ335" i="18"/>
  <c r="K334" i="10" s="1"/>
  <c r="Q334" i="10" s="1"/>
  <c r="Z334" i="10" s="1"/>
  <c r="BQ315" i="18"/>
  <c r="K314" i="10" s="1"/>
  <c r="Q314" i="10" s="1"/>
  <c r="Z314" i="10" s="1"/>
  <c r="BQ325" i="18"/>
  <c r="K324" i="10" s="1"/>
  <c r="Q324" i="10" s="1"/>
  <c r="Z324" i="10" s="1"/>
  <c r="BQ318" i="18"/>
  <c r="K317" i="10" s="1"/>
  <c r="Q317" i="10" s="1"/>
  <c r="Z317" i="10" s="1"/>
  <c r="BQ296" i="18"/>
  <c r="K295" i="10" s="1"/>
  <c r="Q295" i="10" s="1"/>
  <c r="Z295" i="10" s="1"/>
  <c r="BQ310" i="18"/>
  <c r="K309" i="10" s="1"/>
  <c r="Q309" i="10" s="1"/>
  <c r="Z309" i="10" s="1"/>
  <c r="BQ288" i="18"/>
  <c r="K287" i="10" s="1"/>
  <c r="Q287" i="10" s="1"/>
  <c r="Z287" i="10" s="1"/>
  <c r="BQ267" i="18"/>
  <c r="K266" i="10" s="1"/>
  <c r="Q266" i="10" s="1"/>
  <c r="Z266" i="10" s="1"/>
  <c r="BQ282" i="18"/>
  <c r="K281" i="10" s="1"/>
  <c r="Q281" i="10" s="1"/>
  <c r="Z281" i="10" s="1"/>
  <c r="BQ250" i="18"/>
  <c r="K249" i="10" s="1"/>
  <c r="Q249" i="10" s="1"/>
  <c r="Z249" i="10" s="1"/>
  <c r="BQ248" i="18"/>
  <c r="K247" i="10" s="1"/>
  <c r="Q247" i="10" s="1"/>
  <c r="Z247" i="10" s="1"/>
  <c r="BQ259" i="18"/>
  <c r="K258" i="10" s="1"/>
  <c r="Q258" i="10" s="1"/>
  <c r="Z258" i="10" s="1"/>
  <c r="BQ231" i="18"/>
  <c r="K230" i="10" s="1"/>
  <c r="Q230" i="10" s="1"/>
  <c r="Z230" i="10" s="1"/>
  <c r="BQ216" i="18"/>
  <c r="K215" i="10" s="1"/>
  <c r="Q215" i="10" s="1"/>
  <c r="Z215" i="10" s="1"/>
  <c r="BQ202" i="18"/>
  <c r="K201" i="10" s="1"/>
  <c r="Q201" i="10" s="1"/>
  <c r="Z201" i="10" s="1"/>
  <c r="BQ223" i="18"/>
  <c r="K222" i="10" s="1"/>
  <c r="Q222" i="10" s="1"/>
  <c r="Z222" i="10" s="1"/>
  <c r="BQ195" i="18"/>
  <c r="K194" i="10" s="1"/>
  <c r="Q194" i="10" s="1"/>
  <c r="Z194" i="10" s="1"/>
  <c r="BQ225" i="18"/>
  <c r="K224" i="10" s="1"/>
  <c r="Q224" i="10" s="1"/>
  <c r="Z224" i="10" s="1"/>
  <c r="BQ166" i="18"/>
  <c r="K165" i="10" s="1"/>
  <c r="Q165" i="10" s="1"/>
  <c r="Z165" i="10" s="1"/>
  <c r="BQ148" i="18"/>
  <c r="K147" i="10" s="1"/>
  <c r="Q147" i="10" s="1"/>
  <c r="Z147" i="10" s="1"/>
  <c r="BQ174" i="18"/>
  <c r="K173" i="10" s="1"/>
  <c r="Q173" i="10" s="1"/>
  <c r="Z173" i="10" s="1"/>
  <c r="BQ171" i="18"/>
  <c r="K170" i="10" s="1"/>
  <c r="Q170" i="10" s="1"/>
  <c r="Z170" i="10" s="1"/>
  <c r="BQ156" i="18"/>
  <c r="K155" i="10" s="1"/>
  <c r="Q155" i="10" s="1"/>
  <c r="Z155" i="10" s="1"/>
  <c r="BQ167" i="18"/>
  <c r="K166" i="10" s="1"/>
  <c r="Q166" i="10" s="1"/>
  <c r="Z166" i="10" s="1"/>
  <c r="BQ109" i="18"/>
  <c r="K108" i="10" s="1"/>
  <c r="Q108" i="10" s="1"/>
  <c r="Z108" i="10" s="1"/>
  <c r="BQ99" i="18"/>
  <c r="K98" i="10" s="1"/>
  <c r="Q98" i="10" s="1"/>
  <c r="Z98" i="10" s="1"/>
  <c r="BQ133" i="18"/>
  <c r="K132" i="10" s="1"/>
  <c r="Q132" i="10" s="1"/>
  <c r="Z132" i="10" s="1"/>
  <c r="BQ107" i="18"/>
  <c r="K106" i="10" s="1"/>
  <c r="Q106" i="10" s="1"/>
  <c r="Z106" i="10" s="1"/>
  <c r="BQ134" i="18"/>
  <c r="K133" i="10" s="1"/>
  <c r="Q133" i="10" s="1"/>
  <c r="Z133" i="10" s="1"/>
  <c r="BQ118" i="18"/>
  <c r="K117" i="10" s="1"/>
  <c r="Q117" i="10" s="1"/>
  <c r="Z117" i="10" s="1"/>
  <c r="BQ71" i="18"/>
  <c r="K70" i="10" s="1"/>
  <c r="Q70" i="10" s="1"/>
  <c r="Z70" i="10" s="1"/>
  <c r="BQ70" i="18"/>
  <c r="K69" i="10" s="1"/>
  <c r="Q69" i="10" s="1"/>
  <c r="Z69" i="10" s="1"/>
  <c r="BQ90" i="18"/>
  <c r="K89" i="10" s="1"/>
  <c r="Q89" i="10" s="1"/>
  <c r="Z89" i="10" s="1"/>
  <c r="BQ348" i="18"/>
  <c r="K347" i="10" s="1"/>
  <c r="Q347" i="10" s="1"/>
  <c r="Z347" i="10" s="1"/>
  <c r="BQ336" i="18"/>
  <c r="K335" i="10" s="1"/>
  <c r="Q335" i="10" s="1"/>
  <c r="Z335" i="10" s="1"/>
  <c r="BQ334" i="18"/>
  <c r="K333" i="10" s="1"/>
  <c r="Q333" i="10" s="1"/>
  <c r="Z333" i="10" s="1"/>
  <c r="BQ314" i="18"/>
  <c r="K313" i="10" s="1"/>
  <c r="Q313" i="10" s="1"/>
  <c r="Z313" i="10" s="1"/>
  <c r="BQ322" i="18"/>
  <c r="K321" i="10" s="1"/>
  <c r="Q321" i="10" s="1"/>
  <c r="Z321" i="10" s="1"/>
  <c r="BQ306" i="18"/>
  <c r="K305" i="10" s="1"/>
  <c r="Q305" i="10" s="1"/>
  <c r="Z305" i="10" s="1"/>
  <c r="BQ294" i="18"/>
  <c r="K293" i="10" s="1"/>
  <c r="Q293" i="10" s="1"/>
  <c r="Z293" i="10" s="1"/>
  <c r="BQ299" i="18"/>
  <c r="K298" i="10" s="1"/>
  <c r="Q298" i="10" s="1"/>
  <c r="Z298" i="10" s="1"/>
  <c r="BQ285" i="18"/>
  <c r="K284" i="10" s="1"/>
  <c r="Q284" i="10" s="1"/>
  <c r="Z284" i="10" s="1"/>
  <c r="BQ265" i="18"/>
  <c r="K264" i="10" s="1"/>
  <c r="Q264" i="10" s="1"/>
  <c r="Z264" i="10" s="1"/>
  <c r="BQ277" i="18"/>
  <c r="K276" i="10" s="1"/>
  <c r="Q276" i="10" s="1"/>
  <c r="Z276" i="10" s="1"/>
  <c r="BQ249" i="18"/>
  <c r="K248" i="10" s="1"/>
  <c r="Q248" i="10" s="1"/>
  <c r="Z248" i="10" s="1"/>
  <c r="BQ239" i="18"/>
  <c r="K238" i="10" s="1"/>
  <c r="Q238" i="10" s="1"/>
  <c r="Z238" i="10" s="1"/>
  <c r="BQ254" i="18"/>
  <c r="K253" i="10" s="1"/>
  <c r="Q253" i="10" s="1"/>
  <c r="Z253" i="10" s="1"/>
  <c r="BQ218" i="18"/>
  <c r="K217" i="10" s="1"/>
  <c r="Q217" i="10" s="1"/>
  <c r="Z217" i="10" s="1"/>
  <c r="BQ203" i="18"/>
  <c r="K202" i="10" s="1"/>
  <c r="BQ200" i="18"/>
  <c r="K199" i="10" s="1"/>
  <c r="Q199" i="10" s="1"/>
  <c r="Z199" i="10" s="1"/>
  <c r="BQ212" i="18"/>
  <c r="K211" i="10" s="1"/>
  <c r="Q211" i="10" s="1"/>
  <c r="Z211" i="10" s="1"/>
  <c r="BQ220" i="18"/>
  <c r="K219" i="10" s="1"/>
  <c r="Q219" i="10" s="1"/>
  <c r="Z219" i="10" s="1"/>
  <c r="BQ224" i="18"/>
  <c r="K223" i="10" s="1"/>
  <c r="Q223" i="10" s="1"/>
  <c r="Z223" i="10" s="1"/>
  <c r="BQ164" i="18"/>
  <c r="K163" i="10" s="1"/>
  <c r="Q163" i="10" s="1"/>
  <c r="Z163" i="10" s="1"/>
  <c r="BQ175" i="18"/>
  <c r="K174" i="10" s="1"/>
  <c r="Q174" i="10" s="1"/>
  <c r="Z174" i="10" s="1"/>
  <c r="BQ172" i="18"/>
  <c r="K171" i="10" s="1"/>
  <c r="Q171" i="10" s="1"/>
  <c r="Z171" i="10" s="1"/>
  <c r="BQ159" i="18"/>
  <c r="K158" i="10" s="1"/>
  <c r="Q158" i="10" s="1"/>
  <c r="Z158" i="10" s="1"/>
  <c r="BQ183" i="18"/>
  <c r="K182" i="10" s="1"/>
  <c r="Q182" i="10" s="1"/>
  <c r="Z182" i="10" s="1"/>
  <c r="BQ161" i="18"/>
  <c r="K160" i="10" s="1"/>
  <c r="Q160" i="10" s="1"/>
  <c r="Z160" i="10" s="1"/>
  <c r="BQ100" i="18"/>
  <c r="K99" i="10" s="1"/>
  <c r="Q99" i="10" s="1"/>
  <c r="Z99" i="10" s="1"/>
  <c r="BQ142" i="18"/>
  <c r="K141" i="10" s="1"/>
  <c r="Q141" i="10" s="1"/>
  <c r="Z141" i="10" s="1"/>
  <c r="BQ124" i="18"/>
  <c r="K123" i="10" s="1"/>
  <c r="Q123" i="10" s="1"/>
  <c r="Z123" i="10" s="1"/>
  <c r="BQ101" i="18"/>
  <c r="K100" i="10" s="1"/>
  <c r="Q100" i="10" s="1"/>
  <c r="Z100" i="10" s="1"/>
  <c r="BQ132" i="18"/>
  <c r="K131" i="10" s="1"/>
  <c r="Q131" i="10" s="1"/>
  <c r="Z131" i="10" s="1"/>
  <c r="BQ116" i="18"/>
  <c r="K115" i="10" s="1"/>
  <c r="BQ96" i="18"/>
  <c r="K95" i="10" s="1"/>
  <c r="Q95" i="10" s="1"/>
  <c r="Z95" i="10" s="1"/>
  <c r="BQ68" i="18"/>
  <c r="K67" i="10" s="1"/>
  <c r="Q67" i="10" s="1"/>
  <c r="Z67" i="10" s="1"/>
  <c r="BQ97" i="18"/>
  <c r="K96" i="10" s="1"/>
  <c r="Q96" i="10" s="1"/>
  <c r="Z96" i="10" s="1"/>
  <c r="BQ85" i="18"/>
  <c r="K84" i="10" s="1"/>
  <c r="Q84" i="10" s="1"/>
  <c r="Z84" i="10" s="1"/>
  <c r="BQ352" i="18"/>
  <c r="K351" i="10" s="1"/>
  <c r="Q351" i="10" s="1"/>
  <c r="Z351" i="10" s="1"/>
  <c r="BQ350" i="18"/>
  <c r="K349" i="10" s="1"/>
  <c r="Q349" i="10" s="1"/>
  <c r="Z349" i="10" s="1"/>
  <c r="BQ331" i="18"/>
  <c r="K330" i="10" s="1"/>
  <c r="Q330" i="10" s="1"/>
  <c r="Z330" i="10" s="1"/>
  <c r="BQ311" i="18"/>
  <c r="K310" i="10" s="1"/>
  <c r="BQ317" i="18"/>
  <c r="K316" i="10" s="1"/>
  <c r="Q316" i="10" s="1"/>
  <c r="Z316" i="10" s="1"/>
  <c r="BQ300" i="18"/>
  <c r="K299" i="10" s="1"/>
  <c r="Q299" i="10" s="1"/>
  <c r="Z299" i="10" s="1"/>
  <c r="BQ291" i="18"/>
  <c r="K290" i="10" s="1"/>
  <c r="Q290" i="10" s="1"/>
  <c r="Z290" i="10" s="1"/>
  <c r="BQ298" i="18"/>
  <c r="K297" i="10" s="1"/>
  <c r="Q297" i="10" s="1"/>
  <c r="Z297" i="10" s="1"/>
  <c r="BQ272" i="18"/>
  <c r="K271" i="10" s="1"/>
  <c r="Q271" i="10" s="1"/>
  <c r="Z271" i="10" s="1"/>
  <c r="BQ255" i="18"/>
  <c r="K254" i="10" s="1"/>
  <c r="Q254" i="10" s="1"/>
  <c r="Z254" i="10" s="1"/>
  <c r="BQ276" i="18"/>
  <c r="K275" i="10" s="1"/>
  <c r="Q275" i="10" s="1"/>
  <c r="Z275" i="10" s="1"/>
  <c r="BQ264" i="18"/>
  <c r="K263" i="10" s="1"/>
  <c r="BQ241" i="18"/>
  <c r="K240" i="10" s="1"/>
  <c r="Q240" i="10" s="1"/>
  <c r="Z240" i="10" s="1"/>
  <c r="BQ252" i="18"/>
  <c r="K251" i="10" s="1"/>
  <c r="Q251" i="10" s="1"/>
  <c r="Z251" i="10" s="1"/>
  <c r="BQ213" i="18"/>
  <c r="K212" i="10" s="1"/>
  <c r="Q212" i="10" s="1"/>
  <c r="Z212" i="10" s="1"/>
  <c r="BQ197" i="18"/>
  <c r="K196" i="10" s="1"/>
  <c r="Q196" i="10" s="1"/>
  <c r="Z196" i="10" s="1"/>
  <c r="BQ221" i="18"/>
  <c r="K220" i="10" s="1"/>
  <c r="Q220" i="10" s="1"/>
  <c r="Z220" i="10" s="1"/>
  <c r="BQ198" i="18"/>
  <c r="K197" i="10" s="1"/>
  <c r="Q197" i="10" s="1"/>
  <c r="Z197" i="10" s="1"/>
  <c r="BQ210" i="18"/>
  <c r="K209" i="10" s="1"/>
  <c r="Q209" i="10" s="1"/>
  <c r="Z209" i="10" s="1"/>
  <c r="BQ219" i="18"/>
  <c r="K218" i="10" s="1"/>
  <c r="BQ151" i="18"/>
  <c r="K150" i="10" s="1"/>
  <c r="Q150" i="10" s="1"/>
  <c r="Z150" i="10" s="1"/>
  <c r="BQ169" i="18"/>
  <c r="K168" i="10" s="1"/>
  <c r="Q168" i="10" s="1"/>
  <c r="Z168" i="10" s="1"/>
  <c r="BQ160" i="18"/>
  <c r="K159" i="10" s="1"/>
  <c r="Q159" i="10" s="1"/>
  <c r="Z159" i="10" s="1"/>
  <c r="BQ153" i="18"/>
  <c r="K152" i="10" s="1"/>
  <c r="Q152" i="10" s="1"/>
  <c r="Z152" i="10" s="1"/>
  <c r="BQ177" i="18"/>
  <c r="K176" i="10" s="1"/>
  <c r="Q176" i="10" s="1"/>
  <c r="Z176" i="10" s="1"/>
  <c r="BQ154" i="18"/>
  <c r="K153" i="10" s="1"/>
  <c r="Q153" i="10" s="1"/>
  <c r="Z153" i="10" s="1"/>
  <c r="BQ145" i="18"/>
  <c r="K144" i="10" s="1"/>
  <c r="Q144" i="10" s="1"/>
  <c r="Z144" i="10" s="1"/>
  <c r="BQ140" i="18"/>
  <c r="K139" i="10" s="1"/>
  <c r="Q139" i="10" s="1"/>
  <c r="Z139" i="10" s="1"/>
  <c r="BQ110" i="18"/>
  <c r="K109" i="10" s="1"/>
  <c r="Q109" i="10" s="1"/>
  <c r="Z109" i="10" s="1"/>
  <c r="BQ135" i="18"/>
  <c r="K134" i="10" s="1"/>
  <c r="Q134" i="10" s="1"/>
  <c r="Z134" i="10" s="1"/>
  <c r="BQ119" i="18"/>
  <c r="K118" i="10" s="1"/>
  <c r="Q118" i="10" s="1"/>
  <c r="Z118" i="10" s="1"/>
  <c r="BQ102" i="18"/>
  <c r="K101" i="10" s="1"/>
  <c r="Q101" i="10" s="1"/>
  <c r="Z101" i="10" s="1"/>
  <c r="BQ86" i="18"/>
  <c r="K85" i="10" s="1"/>
  <c r="Q85" i="10" s="1"/>
  <c r="Z85" i="10" s="1"/>
  <c r="BQ91" i="18"/>
  <c r="K90" i="10" s="1"/>
  <c r="Q90" i="10" s="1"/>
  <c r="Z90" i="10" s="1"/>
  <c r="BQ78" i="18"/>
  <c r="K77" i="10" s="1"/>
  <c r="Q77" i="10" s="1"/>
  <c r="Z77" i="10" s="1"/>
  <c r="BQ338" i="18"/>
  <c r="K337" i="10" s="1"/>
  <c r="Q337" i="10" s="1"/>
  <c r="Z337" i="10" s="1"/>
  <c r="BQ337" i="18"/>
  <c r="K336" i="10" s="1"/>
  <c r="Q336" i="10" s="1"/>
  <c r="Z336" i="10" s="1"/>
  <c r="BQ330" i="18"/>
  <c r="K329" i="10" s="1"/>
  <c r="Q329" i="10" s="1"/>
  <c r="Z329" i="10" s="1"/>
  <c r="BQ342" i="18"/>
  <c r="K341" i="10" s="1"/>
  <c r="Q341" i="10" s="1"/>
  <c r="Z341" i="10" s="1"/>
  <c r="BQ312" i="18"/>
  <c r="K311" i="10" s="1"/>
  <c r="BQ320" i="18"/>
  <c r="K319" i="10" s="1"/>
  <c r="Q319" i="10" s="1"/>
  <c r="Z319" i="10" s="1"/>
  <c r="BQ284" i="18"/>
  <c r="K283" i="10" s="1"/>
  <c r="Q283" i="10" s="1"/>
  <c r="Z283" i="10" s="1"/>
  <c r="BQ290" i="18"/>
  <c r="K289" i="10" s="1"/>
  <c r="Q289" i="10" s="1"/>
  <c r="Z289" i="10" s="1"/>
  <c r="BQ269" i="18"/>
  <c r="K268" i="10" s="1"/>
  <c r="Q268" i="10" s="1"/>
  <c r="Z268" i="10" s="1"/>
  <c r="BQ280" i="18"/>
  <c r="K279" i="10" s="1"/>
  <c r="Q279" i="10" s="1"/>
  <c r="Z279" i="10" s="1"/>
  <c r="BQ278" i="18"/>
  <c r="K277" i="10" s="1"/>
  <c r="Q277" i="10" s="1"/>
  <c r="Z277" i="10" s="1"/>
  <c r="BQ258" i="18"/>
  <c r="K257" i="10" s="1"/>
  <c r="Q257" i="10" s="1"/>
  <c r="Z257" i="10" s="1"/>
  <c r="BQ266" i="18"/>
  <c r="K265" i="10" s="1"/>
  <c r="BQ243" i="18"/>
  <c r="K242" i="10" s="1"/>
  <c r="Q242" i="10" s="1"/>
  <c r="Z242" i="10" s="1"/>
  <c r="BQ206" i="18"/>
  <c r="K205" i="10" s="1"/>
  <c r="Q205" i="10" s="1"/>
  <c r="Z205" i="10" s="1"/>
  <c r="BQ233" i="18"/>
  <c r="K232" i="10" s="1"/>
  <c r="Q232" i="10" s="1"/>
  <c r="Z232" i="10" s="1"/>
  <c r="BQ214" i="18"/>
  <c r="K213" i="10" s="1"/>
  <c r="BQ238" i="18"/>
  <c r="K237" i="10" s="1"/>
  <c r="Q237" i="10" s="1"/>
  <c r="Z237" i="10" s="1"/>
  <c r="BQ208" i="18"/>
  <c r="K207" i="10" s="1"/>
  <c r="Q207" i="10" s="1"/>
  <c r="Z207" i="10" s="1"/>
  <c r="BQ207" i="18"/>
  <c r="K206" i="10" s="1"/>
  <c r="Q206" i="10" s="1"/>
  <c r="Z206" i="10" s="1"/>
  <c r="BQ185" i="18"/>
  <c r="K184" i="10" s="1"/>
  <c r="Q184" i="10" s="1"/>
  <c r="Z184" i="10" s="1"/>
  <c r="BQ162" i="18"/>
  <c r="K161" i="10" s="1"/>
  <c r="Q161" i="10" s="1"/>
  <c r="Z161" i="10" s="1"/>
  <c r="BQ146" i="18"/>
  <c r="K145" i="10" s="1"/>
  <c r="Q145" i="10" s="1"/>
  <c r="Z145" i="10" s="1"/>
  <c r="BQ196" i="18"/>
  <c r="K195" i="10" s="1"/>
  <c r="Q195" i="10" s="1"/>
  <c r="Z195" i="10" s="1"/>
  <c r="BQ168" i="18"/>
  <c r="K167" i="10" s="1"/>
  <c r="Q167" i="10" s="1"/>
  <c r="Z167" i="10" s="1"/>
  <c r="BQ152" i="18"/>
  <c r="K151" i="10" s="1"/>
  <c r="Q151" i="10" s="1"/>
  <c r="Z151" i="10" s="1"/>
  <c r="BQ143" i="18"/>
  <c r="K142" i="10" s="1"/>
  <c r="Q142" i="10" s="1"/>
  <c r="Z142" i="10" s="1"/>
  <c r="BQ126" i="18"/>
  <c r="K125" i="10" s="1"/>
  <c r="Q125" i="10" s="1"/>
  <c r="Z125" i="10" s="1"/>
  <c r="BQ108" i="18"/>
  <c r="K107" i="10" s="1"/>
  <c r="Q107" i="10" s="1"/>
  <c r="Z107" i="10" s="1"/>
  <c r="BQ129" i="18"/>
  <c r="K128" i="10" s="1"/>
  <c r="Q128" i="10" s="1"/>
  <c r="Z128" i="10" s="1"/>
  <c r="BQ113" i="18"/>
  <c r="K112" i="10" s="1"/>
  <c r="Q112" i="10" s="1"/>
  <c r="Z112" i="10" s="1"/>
  <c r="BQ98" i="18"/>
  <c r="K97" i="10" s="1"/>
  <c r="Q97" i="10" s="1"/>
  <c r="Z97" i="10" s="1"/>
  <c r="BQ81" i="18"/>
  <c r="K80" i="10" s="1"/>
  <c r="Q80" i="10" s="1"/>
  <c r="Z80" i="10" s="1"/>
  <c r="BQ92" i="18"/>
  <c r="K91" i="10" s="1"/>
  <c r="Q91" i="10" s="1"/>
  <c r="Z91" i="10" s="1"/>
  <c r="BQ79" i="18"/>
  <c r="K78" i="10" s="1"/>
  <c r="Q78" i="10" s="1"/>
  <c r="Z78" i="10" s="1"/>
  <c r="BQ76" i="18"/>
  <c r="K75" i="10" s="1"/>
  <c r="Q75" i="10" s="1"/>
  <c r="Z75" i="10" s="1"/>
  <c r="BQ351" i="18"/>
  <c r="K350" i="10" s="1"/>
  <c r="Q350" i="10" s="1"/>
  <c r="Z350" i="10" s="1"/>
  <c r="BQ347" i="18"/>
  <c r="K346" i="10" s="1"/>
  <c r="Q346" i="10" s="1"/>
  <c r="Z346" i="10" s="1"/>
  <c r="BQ340" i="18"/>
  <c r="K339" i="10" s="1"/>
  <c r="Q339" i="10" s="1"/>
  <c r="Z339" i="10" s="1"/>
  <c r="BQ326" i="18"/>
  <c r="K325" i="10" s="1"/>
  <c r="Q325" i="10" s="1"/>
  <c r="Z325" i="10" s="1"/>
  <c r="BQ321" i="18"/>
  <c r="K320" i="10" s="1"/>
  <c r="Q320" i="10" s="1"/>
  <c r="Z320" i="10" s="1"/>
  <c r="BQ307" i="18"/>
  <c r="K306" i="10" s="1"/>
  <c r="Q306" i="10" s="1"/>
  <c r="Z306" i="10" s="1"/>
  <c r="BQ309" i="18"/>
  <c r="K308" i="10" s="1"/>
  <c r="Q308" i="10" s="1"/>
  <c r="Z308" i="10" s="1"/>
  <c r="BQ279" i="18"/>
  <c r="K278" i="10" s="1"/>
  <c r="Q278" i="10" s="1"/>
  <c r="Z278" i="10" s="1"/>
  <c r="BQ287" i="18"/>
  <c r="K286" i="10" s="1"/>
  <c r="Q286" i="10" s="1"/>
  <c r="Z286" i="10" s="1"/>
  <c r="BQ268" i="18"/>
  <c r="K267" i="10" s="1"/>
  <c r="Q267" i="10" s="1"/>
  <c r="Z267" i="10" s="1"/>
  <c r="BQ281" i="18"/>
  <c r="K280" i="10" s="1"/>
  <c r="Q280" i="10" s="1"/>
  <c r="Z280" i="10" s="1"/>
  <c r="BQ271" i="18"/>
  <c r="K270" i="10" s="1"/>
  <c r="Q270" i="10" s="1"/>
  <c r="Z270" i="10" s="1"/>
  <c r="BQ256" i="18"/>
  <c r="K255" i="10" s="1"/>
  <c r="Q255" i="10" s="1"/>
  <c r="Z255" i="10" s="1"/>
  <c r="BQ257" i="18"/>
  <c r="K256" i="10" s="1"/>
  <c r="Q256" i="10" s="1"/>
  <c r="Z256" i="10" s="1"/>
  <c r="BQ242" i="18"/>
  <c r="K241" i="10" s="1"/>
  <c r="Q241" i="10" s="1"/>
  <c r="Z241" i="10" s="1"/>
  <c r="BQ204" i="18"/>
  <c r="K203" i="10" s="1"/>
  <c r="Q203" i="10" s="1"/>
  <c r="Z203" i="10" s="1"/>
  <c r="BQ230" i="18"/>
  <c r="K229" i="10" s="1"/>
  <c r="Q229" i="10" s="1"/>
  <c r="Z229" i="10" s="1"/>
  <c r="BQ209" i="18"/>
  <c r="K208" i="10" s="1"/>
  <c r="Q208" i="10" s="1"/>
  <c r="Z208" i="10" s="1"/>
  <c r="BQ222" i="18"/>
  <c r="K221" i="10" s="1"/>
  <c r="Q221" i="10" s="1"/>
  <c r="Z221" i="10" s="1"/>
  <c r="BQ194" i="18"/>
  <c r="K193" i="10" s="1"/>
  <c r="Q193" i="10" s="1"/>
  <c r="Z193" i="10" s="1"/>
  <c r="BQ201" i="18"/>
  <c r="K200" i="10" s="1"/>
  <c r="BQ178" i="18"/>
  <c r="K177" i="10" s="1"/>
  <c r="Q177" i="10" s="1"/>
  <c r="Z177" i="10" s="1"/>
  <c r="BQ157" i="18"/>
  <c r="K156" i="10" s="1"/>
  <c r="Q156" i="10" s="1"/>
  <c r="Z156" i="10" s="1"/>
  <c r="BQ190" i="18"/>
  <c r="K189" i="10" s="1"/>
  <c r="Q189" i="10" s="1"/>
  <c r="Z189" i="10" s="1"/>
  <c r="BQ184" i="18"/>
  <c r="K183" i="10" s="1"/>
  <c r="Q183" i="10" s="1"/>
  <c r="Z183" i="10" s="1"/>
  <c r="BQ155" i="18"/>
  <c r="K154" i="10" s="1"/>
  <c r="Q154" i="10" s="1"/>
  <c r="Z154" i="10" s="1"/>
  <c r="BQ144" i="18"/>
  <c r="K143" i="10" s="1"/>
  <c r="Q143" i="10" s="1"/>
  <c r="Z143" i="10" s="1"/>
  <c r="BQ137" i="18"/>
  <c r="K136" i="10" s="1"/>
  <c r="Q136" i="10" s="1"/>
  <c r="Z136" i="10" s="1"/>
  <c r="BQ121" i="18"/>
  <c r="K120" i="10" s="1"/>
  <c r="Q120" i="10" s="1"/>
  <c r="Z120" i="10" s="1"/>
  <c r="BQ138" i="18"/>
  <c r="K137" i="10" s="1"/>
  <c r="Q137" i="10" s="1"/>
  <c r="Z137" i="10" s="1"/>
  <c r="BQ122" i="18"/>
  <c r="K121" i="10" s="1"/>
  <c r="Q121" i="10" s="1"/>
  <c r="Z121" i="10" s="1"/>
  <c r="BQ103" i="18"/>
  <c r="K102" i="10" s="1"/>
  <c r="Q102" i="10" s="1"/>
  <c r="Z102" i="10" s="1"/>
  <c r="BQ93" i="18"/>
  <c r="K92" i="10" s="1"/>
  <c r="Q92" i="10" s="1"/>
  <c r="Z92" i="10" s="1"/>
  <c r="BQ72" i="18"/>
  <c r="K71" i="10" s="1"/>
  <c r="Q71" i="10" s="1"/>
  <c r="Z71" i="10" s="1"/>
  <c r="BQ94" i="18"/>
  <c r="K93" i="10" s="1"/>
  <c r="Q93" i="10" s="1"/>
  <c r="Z93" i="10" s="1"/>
  <c r="BQ82" i="18"/>
  <c r="K81" i="10" s="1"/>
  <c r="Q81" i="10" s="1"/>
  <c r="Z81" i="10" s="1"/>
  <c r="BQ73" i="18"/>
  <c r="K72" i="10" s="1"/>
  <c r="Q72" i="10" s="1"/>
  <c r="Z72" i="10" s="1"/>
  <c r="BQ353" i="18"/>
  <c r="K352" i="10" s="1"/>
  <c r="Q352" i="10" s="1"/>
  <c r="Z352" i="10" s="1"/>
  <c r="BQ343" i="18"/>
  <c r="K342" i="10" s="1"/>
  <c r="Q342" i="10" s="1"/>
  <c r="Z342" i="10" s="1"/>
  <c r="BQ332" i="18"/>
  <c r="K331" i="10" s="1"/>
  <c r="Q331" i="10" s="1"/>
  <c r="Z331" i="10" s="1"/>
  <c r="BQ313" i="18"/>
  <c r="K312" i="10" s="1"/>
  <c r="Q312" i="10" s="1"/>
  <c r="Z312" i="10" s="1"/>
  <c r="BQ316" i="18"/>
  <c r="K315" i="10" s="1"/>
  <c r="Q315" i="10" s="1"/>
  <c r="Z315" i="10" s="1"/>
  <c r="BQ323" i="18"/>
  <c r="K322" i="10" s="1"/>
  <c r="Q322" i="10" s="1"/>
  <c r="Z322" i="10" s="1"/>
  <c r="BQ308" i="18"/>
  <c r="K307" i="10" s="1"/>
  <c r="Q307" i="10" s="1"/>
  <c r="Z307" i="10" s="1"/>
  <c r="BQ295" i="18"/>
  <c r="K294" i="10" s="1"/>
  <c r="BQ303" i="18"/>
  <c r="K302" i="10" s="1"/>
  <c r="Q302" i="10" s="1"/>
  <c r="Z302" i="10" s="1"/>
  <c r="BQ275" i="18"/>
  <c r="K274" i="10" s="1"/>
  <c r="Q274" i="10" s="1"/>
  <c r="Z274" i="10" s="1"/>
  <c r="BQ274" i="18"/>
  <c r="K273" i="10" s="1"/>
  <c r="Q273" i="10" s="1"/>
  <c r="Z273" i="10" s="1"/>
  <c r="BQ263" i="18"/>
  <c r="K262" i="10" s="1"/>
  <c r="Q262" i="10" s="1"/>
  <c r="Z262" i="10" s="1"/>
  <c r="BQ253" i="18"/>
  <c r="K252" i="10" s="1"/>
  <c r="Q252" i="10" s="1"/>
  <c r="Z252" i="10" s="1"/>
  <c r="BQ247" i="18"/>
  <c r="K246" i="10" s="1"/>
  <c r="Q246" i="10" s="1"/>
  <c r="Z246" i="10" s="1"/>
  <c r="BQ236" i="18"/>
  <c r="K235" i="10" s="1"/>
  <c r="Q235" i="10" s="1"/>
  <c r="Z235" i="10" s="1"/>
  <c r="BQ235" i="18"/>
  <c r="K234" i="10" s="1"/>
  <c r="Q234" i="10" s="1"/>
  <c r="Z234" i="10" s="1"/>
  <c r="BQ227" i="18"/>
  <c r="K226" i="10" s="1"/>
  <c r="Q226" i="10" s="1"/>
  <c r="Z226" i="10" s="1"/>
  <c r="BQ199" i="18"/>
  <c r="K198" i="10" s="1"/>
  <c r="Q198" i="10" s="1"/>
  <c r="Z198" i="10" s="1"/>
  <c r="BQ217" i="18"/>
  <c r="K216" i="10" s="1"/>
  <c r="Q216" i="10" s="1"/>
  <c r="Z216" i="10" s="1"/>
  <c r="BQ192" i="18"/>
  <c r="K191" i="10" s="1"/>
  <c r="BQ191" i="18"/>
  <c r="K190" i="10" s="1"/>
  <c r="Q190" i="10" s="1"/>
  <c r="Z190" i="10" s="1"/>
  <c r="BQ176" i="18"/>
  <c r="K175" i="10" s="1"/>
  <c r="Q175" i="10" s="1"/>
  <c r="Z175" i="10" s="1"/>
  <c r="BQ147" i="18"/>
  <c r="K146" i="10" s="1"/>
  <c r="Q146" i="10" s="1"/>
  <c r="Z146" i="10" s="1"/>
  <c r="BQ188" i="18"/>
  <c r="K187" i="10" s="1"/>
  <c r="BQ170" i="18"/>
  <c r="K169" i="10" s="1"/>
  <c r="Q169" i="10" s="1"/>
  <c r="Z169" i="10" s="1"/>
  <c r="BQ149" i="18"/>
  <c r="K148" i="10" s="1"/>
  <c r="Q148" i="10" s="1"/>
  <c r="Z148" i="10" s="1"/>
  <c r="BQ130" i="18"/>
  <c r="K129" i="10" s="1"/>
  <c r="Q129" i="10" s="1"/>
  <c r="Z129" i="10" s="1"/>
  <c r="BQ127" i="18"/>
  <c r="K126" i="10" s="1"/>
  <c r="Q126" i="10" s="1"/>
  <c r="Z126" i="10" s="1"/>
  <c r="BQ111" i="18"/>
  <c r="K110" i="10" s="1"/>
  <c r="Q110" i="10" s="1"/>
  <c r="Z110" i="10" s="1"/>
  <c r="BQ136" i="18"/>
  <c r="K135" i="10" s="1"/>
  <c r="Q135" i="10" s="1"/>
  <c r="Z135" i="10" s="1"/>
  <c r="BQ120" i="18"/>
  <c r="K119" i="10" s="1"/>
  <c r="Q119" i="10" s="1"/>
  <c r="Z119" i="10" s="1"/>
  <c r="BQ141" i="18"/>
  <c r="K140" i="10" s="1"/>
  <c r="BQ87" i="18"/>
  <c r="K86" i="10" s="1"/>
  <c r="Q86" i="10" s="1"/>
  <c r="Z86" i="10" s="1"/>
  <c r="BQ89" i="18"/>
  <c r="K88" i="10" s="1"/>
  <c r="Q88" i="10" s="1"/>
  <c r="Z88" i="10" s="1"/>
  <c r="BQ80" i="18"/>
  <c r="K79" i="10" s="1"/>
  <c r="Q79" i="10" s="1"/>
  <c r="Z79" i="10" s="1"/>
  <c r="BQ66" i="18"/>
  <c r="K65" i="10" s="1"/>
  <c r="Q65" i="10" s="1"/>
  <c r="Z65" i="10" s="1"/>
  <c r="BQ88" i="18"/>
  <c r="K87" i="10" s="1"/>
  <c r="Q87" i="10" s="1"/>
  <c r="Z87" i="10" s="1"/>
  <c r="AU352" i="18"/>
  <c r="AU342" i="18"/>
  <c r="AU338" i="18"/>
  <c r="AU330" i="18"/>
  <c r="AU298" i="18"/>
  <c r="AU290" i="18"/>
  <c r="AU238" i="18"/>
  <c r="AU253" i="18"/>
  <c r="AU336" i="18"/>
  <c r="AU322" i="18"/>
  <c r="AU272" i="18"/>
  <c r="AU350" i="18"/>
  <c r="AU317" i="18"/>
  <c r="AU304" i="18"/>
  <c r="AU320" i="18"/>
  <c r="AU269" i="18"/>
  <c r="AU204" i="18"/>
  <c r="AU216" i="18"/>
  <c r="AU197" i="18"/>
  <c r="AU209" i="18"/>
  <c r="AU185" i="18"/>
  <c r="AU156" i="18"/>
  <c r="AU101" i="18"/>
  <c r="AU125" i="18"/>
  <c r="AU121" i="18"/>
  <c r="AU73" i="18"/>
  <c r="AU69" i="18"/>
  <c r="AU89" i="18"/>
  <c r="AU33" i="18"/>
  <c r="AU16" i="18"/>
  <c r="AU130" i="18"/>
  <c r="AU283" i="18"/>
  <c r="AU244" i="18"/>
  <c r="AU243" i="18"/>
  <c r="AU155" i="18"/>
  <c r="AU263" i="18"/>
  <c r="AU62" i="18"/>
  <c r="AU190" i="18"/>
  <c r="AU312" i="18"/>
  <c r="AU199" i="18"/>
  <c r="AU251" i="18"/>
  <c r="AU346" i="18"/>
  <c r="AU314" i="18"/>
  <c r="AU310" i="18"/>
  <c r="AU286" i="18"/>
  <c r="AU254" i="18"/>
  <c r="AU246" i="18"/>
  <c r="AU230" i="18"/>
  <c r="AU348" i="18"/>
  <c r="AU329" i="18"/>
  <c r="AU318" i="18"/>
  <c r="AU306" i="18"/>
  <c r="AU302" i="18"/>
  <c r="AU270" i="18"/>
  <c r="AU349" i="18"/>
  <c r="AU300" i="18"/>
  <c r="AU288" i="18"/>
  <c r="AU266" i="18"/>
  <c r="AU240" i="18"/>
  <c r="AU200" i="18"/>
  <c r="AU153" i="18"/>
  <c r="AU165" i="18"/>
  <c r="AU177" i="18"/>
  <c r="AU129" i="18"/>
  <c r="AU140" i="18"/>
  <c r="AU68" i="18"/>
  <c r="AU77" i="18"/>
  <c r="AU48" i="18"/>
  <c r="AU21" i="18"/>
  <c r="AU66" i="18"/>
  <c r="AU194" i="18"/>
  <c r="AU323" i="18"/>
  <c r="AU163" i="18"/>
  <c r="AU308" i="18"/>
  <c r="AU126" i="18"/>
  <c r="AU339" i="18"/>
  <c r="AU59" i="18"/>
  <c r="AU131" i="18"/>
  <c r="AU313" i="18"/>
  <c r="AU255" i="18"/>
  <c r="AU297" i="18"/>
  <c r="AU274" i="18"/>
  <c r="AU258" i="18"/>
  <c r="AU217" i="18"/>
  <c r="AU196" i="18"/>
  <c r="AU148" i="18"/>
  <c r="AU149" i="18"/>
  <c r="AU189" i="18"/>
  <c r="AU180" i="18"/>
  <c r="AU136" i="18"/>
  <c r="AU116" i="18"/>
  <c r="AU61" i="18"/>
  <c r="AU28" i="18"/>
  <c r="AU36" i="18"/>
  <c r="AU332" i="18"/>
  <c r="AU262" i="18"/>
  <c r="AU234" i="18"/>
  <c r="AU193" i="18"/>
  <c r="AU184" i="18"/>
  <c r="AU124" i="18"/>
  <c r="AU120" i="18"/>
  <c r="AU60" i="18"/>
  <c r="AU72" i="18"/>
  <c r="AU57" i="18"/>
  <c r="AU65" i="18"/>
  <c r="AU239" i="18"/>
  <c r="AU178" i="18"/>
  <c r="AU232" i="18"/>
  <c r="AU43" i="18"/>
  <c r="AU333" i="18"/>
  <c r="AU285" i="18"/>
  <c r="AU278" i="18"/>
  <c r="AU205" i="18"/>
  <c r="AU224" i="18"/>
  <c r="AU213" i="18"/>
  <c r="AU192" i="18"/>
  <c r="AU181" i="18"/>
  <c r="AU188" i="18"/>
  <c r="AU128" i="18"/>
  <c r="AU56" i="18"/>
  <c r="AU53" i="18"/>
  <c r="AU44" i="18"/>
  <c r="AU326" i="18"/>
  <c r="AU212" i="18"/>
  <c r="AU237" i="18"/>
  <c r="AU172" i="18"/>
  <c r="AU169" i="18"/>
  <c r="AU105" i="18"/>
  <c r="AU97" i="18"/>
  <c r="AU93" i="18"/>
  <c r="AU88" i="18"/>
  <c r="AU49" i="18"/>
  <c r="AU24" i="18"/>
  <c r="AU225" i="18"/>
  <c r="AU18" i="18"/>
  <c r="AU261" i="18"/>
  <c r="AU67" i="18"/>
  <c r="AU94" i="18"/>
  <c r="AU206" i="18"/>
  <c r="AU335" i="18"/>
  <c r="AU235" i="18"/>
  <c r="AU58" i="18"/>
  <c r="AU186" i="18"/>
  <c r="AU327" i="18"/>
  <c r="AU271" i="18"/>
  <c r="AU38" i="18"/>
  <c r="AU166" i="18"/>
  <c r="AU127" i="18"/>
  <c r="AU203" i="18"/>
  <c r="AU331" i="18"/>
  <c r="AU307" i="18"/>
  <c r="AU55" i="18"/>
  <c r="AU111" i="18"/>
  <c r="AU294" i="18"/>
  <c r="AU220" i="18"/>
  <c r="AU226" i="18"/>
  <c r="AU176" i="18"/>
  <c r="AU168" i="18"/>
  <c r="AU117" i="18"/>
  <c r="AU112" i="18"/>
  <c r="AU113" i="18"/>
  <c r="AU108" i="18"/>
  <c r="AU109" i="18"/>
  <c r="AU104" i="18"/>
  <c r="AU96" i="18"/>
  <c r="AU85" i="18"/>
  <c r="AU92" i="18"/>
  <c r="AU81" i="18"/>
  <c r="AU9" i="18"/>
  <c r="AU25" i="18"/>
  <c r="AU82" i="18"/>
  <c r="AU282" i="18"/>
  <c r="AU256" i="18"/>
  <c r="AU164" i="18"/>
  <c r="AU161" i="18"/>
  <c r="AU173" i="18"/>
  <c r="AU157" i="18"/>
  <c r="AU152" i="18"/>
  <c r="AU133" i="18"/>
  <c r="AU84" i="18"/>
  <c r="AU41" i="18"/>
  <c r="AU17" i="18"/>
  <c r="AU32" i="18"/>
  <c r="AU8" i="18"/>
  <c r="AU257" i="18"/>
  <c r="AU34" i="18"/>
  <c r="AU334" i="18"/>
  <c r="AU301" i="18"/>
  <c r="AU242" i="18"/>
  <c r="AU250" i="18"/>
  <c r="AU201" i="18"/>
  <c r="AU221" i="18"/>
  <c r="AU160" i="18"/>
  <c r="AU145" i="18"/>
  <c r="AU141" i="18"/>
  <c r="AU137" i="18"/>
  <c r="AU40" i="18"/>
  <c r="AU20" i="18"/>
  <c r="AU289" i="18"/>
  <c r="AU98" i="18"/>
  <c r="AU210" i="18"/>
  <c r="AU208" i="18"/>
  <c r="AU144" i="18"/>
  <c r="AU100" i="18"/>
  <c r="AU132" i="18"/>
  <c r="AU80" i="18"/>
  <c r="AU64" i="18"/>
  <c r="AU76" i="18"/>
  <c r="AU29" i="18"/>
  <c r="AU45" i="18"/>
  <c r="AU13" i="18"/>
  <c r="AU12" i="18"/>
  <c r="AU50" i="18"/>
  <c r="AU162" i="18"/>
  <c r="AU83" i="18"/>
  <c r="AU215" i="18"/>
  <c r="AU107" i="18"/>
  <c r="AU122" i="18"/>
  <c r="AU39" i="18"/>
  <c r="AU247" i="18"/>
  <c r="AU102" i="18"/>
  <c r="AU19" i="18"/>
  <c r="AU344" i="18"/>
  <c r="AU23" i="18"/>
  <c r="AU35" i="18"/>
  <c r="AU174" i="18"/>
  <c r="AU87" i="18"/>
  <c r="AU303" i="18"/>
  <c r="AU219" i="18"/>
  <c r="AU228" i="18"/>
  <c r="AU223" i="18"/>
  <c r="AU54" i="18"/>
  <c r="AU135" i="18"/>
  <c r="AU227" i="18"/>
  <c r="AU119" i="18"/>
  <c r="AU347" i="18"/>
  <c r="AU37" i="18"/>
  <c r="AU114" i="18"/>
  <c r="AU47" i="18"/>
  <c r="AU30" i="18"/>
  <c r="AU110" i="18"/>
  <c r="AU277" i="18"/>
  <c r="AU299" i="18"/>
  <c r="AU241" i="18"/>
  <c r="AU10" i="18"/>
  <c r="AU79" i="18"/>
  <c r="AU6" i="18"/>
  <c r="AU118" i="18"/>
  <c r="AU245" i="18"/>
  <c r="AU284" i="18"/>
  <c r="AU52" i="18"/>
  <c r="AU236" i="18"/>
  <c r="AU325" i="18"/>
  <c r="AU46" i="18"/>
  <c r="AU15" i="18"/>
  <c r="AU207" i="18"/>
  <c r="AU175" i="18"/>
  <c r="AU295" i="18"/>
  <c r="AU74" i="18"/>
  <c r="AU293" i="18"/>
  <c r="AU260" i="18"/>
  <c r="AU229" i="18"/>
  <c r="AU70" i="18"/>
  <c r="AU182" i="18"/>
  <c r="AU11" i="18"/>
  <c r="AU91" i="18"/>
  <c r="AU143" i="18"/>
  <c r="AU146" i="18"/>
  <c r="AU249" i="18"/>
  <c r="AU276" i="18"/>
  <c r="AU139" i="18"/>
  <c r="AU311" i="18"/>
  <c r="AU273" i="18"/>
  <c r="AU26" i="18"/>
  <c r="AU138" i="18"/>
  <c r="AU99" i="18"/>
  <c r="AU292" i="18"/>
  <c r="AU279" i="18"/>
  <c r="AU22" i="18"/>
  <c r="AU134" i="18"/>
  <c r="AU280" i="18"/>
  <c r="AU315" i="18"/>
  <c r="AU296" i="18"/>
  <c r="AU103" i="18"/>
  <c r="AU171" i="18"/>
  <c r="AU252" i="18"/>
  <c r="AU7" i="18"/>
  <c r="AU183" i="18"/>
  <c r="AU305" i="18"/>
  <c r="AU90" i="18"/>
  <c r="AU202" i="18"/>
  <c r="AU328" i="18"/>
  <c r="AU268" i="18"/>
  <c r="AU267" i="18"/>
  <c r="AU86" i="18"/>
  <c r="AU198" i="18"/>
  <c r="AU211" i="18"/>
  <c r="AU75" i="18"/>
  <c r="AU340" i="18"/>
  <c r="AU222" i="18"/>
  <c r="AU95" i="18"/>
  <c r="AU353" i="18"/>
  <c r="AU142" i="18"/>
  <c r="AU27" i="18"/>
  <c r="AU115" i="18"/>
  <c r="AU42" i="18"/>
  <c r="AU154" i="18"/>
  <c r="AU51" i="18"/>
  <c r="AU324" i="18"/>
  <c r="AU63" i="18"/>
  <c r="AU151" i="18"/>
  <c r="AU233" i="18"/>
  <c r="AU150" i="18"/>
  <c r="AU187" i="18"/>
  <c r="AU309" i="18"/>
  <c r="AU179" i="18"/>
  <c r="AU345" i="18"/>
  <c r="AU287" i="18"/>
  <c r="AU265" i="18"/>
  <c r="AU78" i="18"/>
  <c r="AU158" i="18"/>
  <c r="AU191" i="18"/>
  <c r="AU351" i="18"/>
  <c r="AU337" i="18"/>
  <c r="AU106" i="18"/>
  <c r="AU218" i="18"/>
  <c r="AU341" i="18"/>
  <c r="AU281" i="18"/>
  <c r="AU275" i="18"/>
  <c r="AU214" i="18"/>
  <c r="AU319" i="18"/>
  <c r="AU231" i="18"/>
  <c r="AU321" i="18"/>
  <c r="AU248" i="18"/>
  <c r="AU147" i="18"/>
  <c r="AU14" i="18"/>
  <c r="AU259" i="18"/>
  <c r="AU264" i="18"/>
  <c r="AU123" i="18"/>
  <c r="AU170" i="18"/>
  <c r="AU167" i="18"/>
  <c r="AU291" i="18"/>
  <c r="AU71" i="18"/>
  <c r="AU159" i="18"/>
  <c r="AU316" i="18"/>
  <c r="AU343" i="18"/>
  <c r="AU31" i="18"/>
  <c r="AU195"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35" i="18"/>
  <c r="BZ333" i="18"/>
  <c r="BZ318" i="18"/>
  <c r="BZ312" i="18"/>
  <c r="BZ293" i="18"/>
  <c r="BZ273" i="18"/>
  <c r="BZ279" i="18"/>
  <c r="BZ264" i="18"/>
  <c r="BZ263" i="18"/>
  <c r="BZ260" i="18"/>
  <c r="BZ227" i="18"/>
  <c r="BZ223" i="18"/>
  <c r="BZ230" i="18"/>
  <c r="BZ237" i="18"/>
  <c r="BZ150" i="18"/>
  <c r="BZ160" i="18"/>
  <c r="BZ165" i="18"/>
  <c r="BZ180" i="18"/>
  <c r="BZ145" i="18"/>
  <c r="BZ111" i="18"/>
  <c r="BZ107" i="18"/>
  <c r="BZ119" i="18"/>
  <c r="BZ128" i="18"/>
  <c r="BZ71" i="18"/>
  <c r="BZ56" i="18"/>
  <c r="BZ66" i="18"/>
  <c r="BZ57" i="18"/>
  <c r="BZ33" i="18"/>
  <c r="BZ12" i="18"/>
  <c r="BZ17" i="18"/>
  <c r="BZ29" i="18"/>
  <c r="BZ13" i="18"/>
  <c r="BZ349" i="18"/>
  <c r="BZ336" i="18"/>
  <c r="BZ327" i="18"/>
  <c r="BZ323" i="18"/>
  <c r="BZ309" i="18"/>
  <c r="BZ292" i="18"/>
  <c r="BZ270" i="18"/>
  <c r="BZ271" i="18"/>
  <c r="BZ258" i="18"/>
  <c r="BZ262" i="18"/>
  <c r="BZ254" i="18"/>
  <c r="BZ226" i="18"/>
  <c r="BZ212" i="18"/>
  <c r="BZ210" i="18"/>
  <c r="BZ218" i="18"/>
  <c r="BZ148" i="18"/>
  <c r="BZ192" i="18"/>
  <c r="BZ158" i="18"/>
  <c r="BZ167" i="18"/>
  <c r="BZ137" i="18"/>
  <c r="BZ105" i="18"/>
  <c r="BZ101" i="18"/>
  <c r="BZ103" i="18"/>
  <c r="BZ115" i="18"/>
  <c r="BZ65" i="18"/>
  <c r="BZ82" i="18"/>
  <c r="BZ64" i="18"/>
  <c r="BZ98" i="18"/>
  <c r="BZ21" i="18"/>
  <c r="BZ49" i="18"/>
  <c r="BZ50" i="18"/>
  <c r="BZ24" i="18"/>
  <c r="BZ338" i="18"/>
  <c r="BZ337" i="18"/>
  <c r="BZ321" i="18"/>
  <c r="BZ345" i="18"/>
  <c r="BZ308" i="18"/>
  <c r="BZ285" i="18"/>
  <c r="BZ284" i="18"/>
  <c r="BZ280" i="18"/>
  <c r="BZ253" i="18"/>
  <c r="BZ248" i="18"/>
  <c r="BZ266" i="18"/>
  <c r="BZ202" i="18"/>
  <c r="BZ198" i="18"/>
  <c r="BZ208" i="18"/>
  <c r="BZ206" i="18"/>
  <c r="BZ175" i="18"/>
  <c r="BZ186" i="18"/>
  <c r="BZ195" i="18"/>
  <c r="BZ161" i="18"/>
  <c r="BZ127" i="18"/>
  <c r="BZ133" i="18"/>
  <c r="BZ135" i="18"/>
  <c r="BZ141" i="18"/>
  <c r="BZ100" i="18"/>
  <c r="BZ58" i="18"/>
  <c r="BZ80" i="18"/>
  <c r="BZ90" i="18"/>
  <c r="BZ93" i="18"/>
  <c r="BZ18" i="18"/>
  <c r="BZ34" i="18"/>
  <c r="BZ45" i="18"/>
  <c r="BZ19" i="18"/>
  <c r="BZ325" i="18"/>
  <c r="BZ329" i="18"/>
  <c r="BZ316" i="18"/>
  <c r="BZ305" i="18"/>
  <c r="BZ304" i="18"/>
  <c r="BZ307" i="18"/>
  <c r="BZ252" i="18"/>
  <c r="BZ272" i="18"/>
  <c r="BZ251" i="18"/>
  <c r="BZ257" i="18"/>
  <c r="BZ235" i="18"/>
  <c r="BZ200" i="18"/>
  <c r="BZ236" i="18"/>
  <c r="BZ194" i="18"/>
  <c r="BZ204" i="18"/>
  <c r="BZ162" i="18"/>
  <c r="BZ181" i="18"/>
  <c r="BZ183" i="18"/>
  <c r="BZ152" i="18"/>
  <c r="BZ114" i="18"/>
  <c r="BZ124" i="18"/>
  <c r="BZ122" i="18"/>
  <c r="BZ131" i="18"/>
  <c r="BZ96" i="18"/>
  <c r="BZ94" i="18"/>
  <c r="BZ67" i="18"/>
  <c r="BZ85" i="18"/>
  <c r="BZ74" i="18"/>
  <c r="BZ16" i="18"/>
  <c r="BZ52" i="18"/>
  <c r="BZ37" i="18"/>
  <c r="BZ15" i="18"/>
  <c r="BZ353" i="18"/>
  <c r="BZ324" i="18"/>
  <c r="BZ319" i="18"/>
  <c r="BZ332" i="18"/>
  <c r="BZ301" i="18"/>
  <c r="BZ296" i="18"/>
  <c r="BZ281" i="18"/>
  <c r="BZ290" i="18"/>
  <c r="BZ268" i="18"/>
  <c r="BZ250" i="18"/>
  <c r="BZ249" i="18"/>
  <c r="BZ232" i="18"/>
  <c r="BZ221" i="18"/>
  <c r="BZ222" i="18"/>
  <c r="BZ224" i="18"/>
  <c r="BZ190" i="18"/>
  <c r="BZ157" i="18"/>
  <c r="BZ159" i="18"/>
  <c r="BZ177" i="18"/>
  <c r="BZ179" i="18"/>
  <c r="BZ99" i="18"/>
  <c r="BZ110" i="18"/>
  <c r="BZ120" i="18"/>
  <c r="BZ118" i="18"/>
  <c r="BZ86" i="18"/>
  <c r="BZ89" i="18"/>
  <c r="BZ55" i="18"/>
  <c r="BZ78" i="18"/>
  <c r="BZ69" i="18"/>
  <c r="BZ38" i="18"/>
  <c r="BZ44" i="18"/>
  <c r="BZ30" i="18"/>
  <c r="BZ26" i="18"/>
  <c r="BZ343" i="18"/>
  <c r="BZ348" i="18"/>
  <c r="BZ315" i="18"/>
  <c r="BZ334" i="18"/>
  <c r="BZ303" i="18"/>
  <c r="BZ297" i="18"/>
  <c r="BZ291" i="18"/>
  <c r="BZ287" i="18"/>
  <c r="BZ265" i="18"/>
  <c r="BZ255" i="18"/>
  <c r="BZ247" i="18"/>
  <c r="BZ229" i="18"/>
  <c r="BZ209" i="18"/>
  <c r="BZ217" i="18"/>
  <c r="BZ219" i="18"/>
  <c r="BZ185" i="18"/>
  <c r="BZ147" i="18"/>
  <c r="BZ153" i="18"/>
  <c r="BZ155" i="18"/>
  <c r="BZ173" i="18"/>
  <c r="BZ142" i="18"/>
  <c r="BZ138" i="18"/>
  <c r="BZ106" i="18"/>
  <c r="BZ116" i="18"/>
  <c r="BZ72" i="18"/>
  <c r="BZ83" i="18"/>
  <c r="BZ97" i="18"/>
  <c r="BZ63" i="18"/>
  <c r="BZ60" i="18"/>
  <c r="BZ36" i="18"/>
  <c r="BZ10" i="18"/>
  <c r="BZ25" i="18"/>
  <c r="BZ22" i="18"/>
  <c r="BZ352" i="18"/>
  <c r="BZ342" i="18"/>
  <c r="BZ314" i="18"/>
  <c r="BZ331" i="18"/>
  <c r="BZ294" i="18"/>
  <c r="BZ300" i="18"/>
  <c r="BZ286" i="18"/>
  <c r="BZ277" i="18"/>
  <c r="BZ261" i="18"/>
  <c r="BZ245" i="18"/>
  <c r="BZ243" i="18"/>
  <c r="BZ228" i="18"/>
  <c r="BZ199" i="18"/>
  <c r="BZ205" i="18"/>
  <c r="BZ207" i="18"/>
  <c r="BZ178" i="18"/>
  <c r="BZ174" i="18"/>
  <c r="BZ187" i="18"/>
  <c r="BZ149" i="18"/>
  <c r="BZ164" i="18"/>
  <c r="BZ140" i="18"/>
  <c r="BZ136" i="18"/>
  <c r="BZ134" i="18"/>
  <c r="BZ102" i="18"/>
  <c r="BZ59" i="18"/>
  <c r="BZ70" i="18"/>
  <c r="BZ91" i="18"/>
  <c r="BZ88" i="18"/>
  <c r="BZ47" i="18"/>
  <c r="BZ35" i="18"/>
  <c r="BZ51" i="18"/>
  <c r="BZ7" i="18"/>
  <c r="BZ11" i="18"/>
  <c r="BZ350" i="18"/>
  <c r="BZ351" i="18"/>
  <c r="BZ310" i="18"/>
  <c r="BZ330" i="18"/>
  <c r="BZ317" i="18"/>
  <c r="BZ289" i="18"/>
  <c r="BZ283" i="18"/>
  <c r="BZ276" i="18"/>
  <c r="BZ240" i="18"/>
  <c r="BZ241" i="18"/>
  <c r="BZ242" i="18"/>
  <c r="BZ203" i="18"/>
  <c r="BZ193" i="18"/>
  <c r="BZ233" i="18"/>
  <c r="BZ191" i="18"/>
  <c r="BZ176" i="18"/>
  <c r="BZ172" i="18"/>
  <c r="BZ170" i="18"/>
  <c r="BZ189" i="18"/>
  <c r="BZ151" i="18"/>
  <c r="BZ121" i="18"/>
  <c r="BZ123" i="18"/>
  <c r="BZ132" i="18"/>
  <c r="BZ130" i="18"/>
  <c r="BZ95" i="18"/>
  <c r="BZ68" i="18"/>
  <c r="BZ73" i="18"/>
  <c r="BZ75" i="18"/>
  <c r="BZ39" i="18"/>
  <c r="BZ14" i="18"/>
  <c r="BZ43" i="18"/>
  <c r="BZ40" i="18"/>
  <c r="BZ8" i="18"/>
  <c r="BU349" i="18"/>
  <c r="AF348" i="10" s="1"/>
  <c r="BU346" i="18"/>
  <c r="AF345" i="10" s="1"/>
  <c r="BU329" i="18"/>
  <c r="AF328" i="10" s="1"/>
  <c r="BU325" i="18"/>
  <c r="AF324" i="10" s="1"/>
  <c r="BU317" i="18"/>
  <c r="AF316" i="10" s="1"/>
  <c r="BU316" i="18"/>
  <c r="AF315" i="10" s="1"/>
  <c r="BU296" i="18"/>
  <c r="AF295" i="10" s="1"/>
  <c r="BU293" i="18"/>
  <c r="AF292" i="10" s="1"/>
  <c r="BU284" i="18"/>
  <c r="AF283" i="10" s="1"/>
  <c r="BU281" i="18"/>
  <c r="AF280" i="10" s="1"/>
  <c r="BU298" i="18"/>
  <c r="AF297" i="10" s="1"/>
  <c r="BU275" i="18"/>
  <c r="AF274" i="10" s="1"/>
  <c r="BU246" i="18"/>
  <c r="AF245" i="10" s="1"/>
  <c r="BU242" i="18"/>
  <c r="AF241" i="10" s="1"/>
  <c r="BU240" i="18"/>
  <c r="AF239" i="10" s="1"/>
  <c r="BU212" i="18"/>
  <c r="AF211" i="10" s="1"/>
  <c r="BU220" i="18"/>
  <c r="AF219" i="10" s="1"/>
  <c r="BU219" i="18"/>
  <c r="AF218" i="10" s="1"/>
  <c r="BU204" i="18"/>
  <c r="AF203" i="10" s="1"/>
  <c r="BU202" i="18"/>
  <c r="AF201" i="10" s="1"/>
  <c r="BU199" i="18"/>
  <c r="AF198" i="10" s="1"/>
  <c r="BU184" i="18"/>
  <c r="AF183" i="10" s="1"/>
  <c r="BU177" i="18"/>
  <c r="AF176" i="10" s="1"/>
  <c r="BU154" i="18"/>
  <c r="AF153" i="10" s="1"/>
  <c r="BU185" i="18"/>
  <c r="AF184" i="10" s="1"/>
  <c r="BU162" i="18"/>
  <c r="AF161" i="10" s="1"/>
  <c r="BU145" i="18"/>
  <c r="AF144" i="10" s="1"/>
  <c r="BU129" i="18"/>
  <c r="AF128" i="10" s="1"/>
  <c r="BU113" i="18"/>
  <c r="AF112" i="10" s="1"/>
  <c r="BU144" i="18"/>
  <c r="AF143" i="10" s="1"/>
  <c r="BU127" i="18"/>
  <c r="AF126" i="10" s="1"/>
  <c r="BU111" i="18"/>
  <c r="AF110" i="10" s="1"/>
  <c r="BU82" i="18"/>
  <c r="AF81" i="10" s="1"/>
  <c r="BU73" i="18"/>
  <c r="AF72" i="10" s="1"/>
  <c r="BU63" i="18"/>
  <c r="AF62" i="10" s="1"/>
  <c r="BU74" i="18"/>
  <c r="AF73" i="10" s="1"/>
  <c r="BU95" i="18"/>
  <c r="AF94" i="10" s="1"/>
  <c r="BU83" i="18"/>
  <c r="AF82" i="10" s="1"/>
  <c r="BU29" i="18"/>
  <c r="AF28" i="10" s="1"/>
  <c r="BU31" i="18"/>
  <c r="AF30" i="10" s="1"/>
  <c r="BU40" i="18"/>
  <c r="AF39" i="10" s="1"/>
  <c r="BU21" i="18"/>
  <c r="AF20" i="10" s="1"/>
  <c r="BU15" i="18"/>
  <c r="AF14" i="10" s="1"/>
  <c r="BU20" i="18"/>
  <c r="AF19" i="10" s="1"/>
  <c r="BU345" i="18"/>
  <c r="AF344" i="10" s="1"/>
  <c r="BU347" i="18"/>
  <c r="AF346" i="10" s="1"/>
  <c r="BU348" i="18"/>
  <c r="AF347" i="10" s="1"/>
  <c r="BU324" i="18"/>
  <c r="AF323" i="10" s="1"/>
  <c r="BU332" i="18"/>
  <c r="AF331" i="10" s="1"/>
  <c r="BU313" i="18"/>
  <c r="AF312" i="10" s="1"/>
  <c r="BU321" i="18"/>
  <c r="AF320" i="10" s="1"/>
  <c r="BU292" i="18"/>
  <c r="AF291" i="10" s="1"/>
  <c r="BU279" i="18"/>
  <c r="AF278" i="10" s="1"/>
  <c r="BU278" i="18"/>
  <c r="AF277" i="10" s="1"/>
  <c r="BU294" i="18"/>
  <c r="AF293" i="10" s="1"/>
  <c r="BU273" i="18"/>
  <c r="AF272" i="10" s="1"/>
  <c r="BU238" i="18"/>
  <c r="AF237" i="10" s="1"/>
  <c r="BU236" i="18"/>
  <c r="AF235" i="10" s="1"/>
  <c r="BU245" i="18"/>
  <c r="AF244" i="10" s="1"/>
  <c r="BU198" i="18"/>
  <c r="AF197" i="10" s="1"/>
  <c r="BU210" i="18"/>
  <c r="AF209" i="10" s="1"/>
  <c r="BU207" i="18"/>
  <c r="AF206" i="10" s="1"/>
  <c r="BU216" i="18"/>
  <c r="AF215" i="10" s="1"/>
  <c r="BU200" i="18"/>
  <c r="AF199" i="10" s="1"/>
  <c r="BU193" i="18"/>
  <c r="AF192" i="10" s="1"/>
  <c r="BU170" i="18"/>
  <c r="AF169" i="10" s="1"/>
  <c r="BU168" i="18"/>
  <c r="AF167" i="10" s="1"/>
  <c r="BU152" i="18"/>
  <c r="AF151" i="10" s="1"/>
  <c r="BU178" i="18"/>
  <c r="AF177" i="10" s="1"/>
  <c r="BU157" i="18"/>
  <c r="AF156" i="10" s="1"/>
  <c r="BU138" i="18"/>
  <c r="AF137" i="10" s="1"/>
  <c r="BU122" i="18"/>
  <c r="AF121" i="10" s="1"/>
  <c r="BU103" i="18"/>
  <c r="AF102" i="10" s="1"/>
  <c r="BU130" i="18"/>
  <c r="AF129" i="10" s="1"/>
  <c r="BU114" i="18"/>
  <c r="AF113" i="10" s="1"/>
  <c r="BU105" i="18"/>
  <c r="AF104" i="10" s="1"/>
  <c r="BU80" i="18"/>
  <c r="AF79" i="10" s="1"/>
  <c r="BU66" i="18"/>
  <c r="AF65" i="10" s="1"/>
  <c r="BU88" i="18"/>
  <c r="AF87" i="10" s="1"/>
  <c r="BU69" i="18"/>
  <c r="AF68" i="10" s="1"/>
  <c r="BU84" i="18"/>
  <c r="AF83" i="10" s="1"/>
  <c r="BU77" i="18"/>
  <c r="AF76" i="10" s="1"/>
  <c r="BU22" i="18"/>
  <c r="AF21" i="10" s="1"/>
  <c r="BU17" i="18"/>
  <c r="AF16" i="10" s="1"/>
  <c r="BU28" i="18"/>
  <c r="AF27" i="10" s="1"/>
  <c r="BU18" i="18"/>
  <c r="AF17" i="10" s="1"/>
  <c r="BU9" i="18"/>
  <c r="AF8" i="10" s="1"/>
  <c r="BU30" i="18"/>
  <c r="AF29" i="10" s="1"/>
  <c r="BU352" i="18"/>
  <c r="AF351" i="10" s="1"/>
  <c r="BU343" i="18"/>
  <c r="AF342" i="10" s="1"/>
  <c r="BU340" i="18"/>
  <c r="AF339" i="10" s="1"/>
  <c r="BU320" i="18"/>
  <c r="AF319" i="10" s="1"/>
  <c r="BU328" i="18"/>
  <c r="AF327" i="10" s="1"/>
  <c r="BU306" i="18"/>
  <c r="AF305" i="10" s="1"/>
  <c r="BU307" i="18"/>
  <c r="AF306" i="10" s="1"/>
  <c r="BU288" i="18"/>
  <c r="AF287" i="10" s="1"/>
  <c r="BU289" i="18"/>
  <c r="AF288" i="10" s="1"/>
  <c r="BU271" i="18"/>
  <c r="AF270" i="10" s="1"/>
  <c r="BU286" i="18"/>
  <c r="AF285" i="10" s="1"/>
  <c r="BU270" i="18"/>
  <c r="AF269" i="10" s="1"/>
  <c r="BU266" i="18"/>
  <c r="AF265" i="10" s="1"/>
  <c r="BU261" i="18"/>
  <c r="AF260" i="10" s="1"/>
  <c r="BU239" i="18"/>
  <c r="AF238" i="10" s="1"/>
  <c r="BU222" i="18"/>
  <c r="AF221" i="10" s="1"/>
  <c r="BU208" i="18"/>
  <c r="AF207" i="10" s="1"/>
  <c r="BU201" i="18"/>
  <c r="AF200" i="10" s="1"/>
  <c r="BU203" i="18"/>
  <c r="AF202" i="10" s="1"/>
  <c r="BU235" i="18"/>
  <c r="AF234" i="10" s="1"/>
  <c r="BU186" i="18"/>
  <c r="AF185" i="10" s="1"/>
  <c r="BU165" i="18"/>
  <c r="AF164" i="10" s="1"/>
  <c r="BU155" i="18"/>
  <c r="AF154" i="10" s="1"/>
  <c r="BU196" i="18"/>
  <c r="AF195" i="10" s="1"/>
  <c r="BU176" i="18"/>
  <c r="AF175" i="10" s="1"/>
  <c r="BU147" i="18"/>
  <c r="AF146" i="10" s="1"/>
  <c r="BU136" i="18"/>
  <c r="AF135" i="10" s="1"/>
  <c r="BU120" i="18"/>
  <c r="AF119" i="10" s="1"/>
  <c r="BU141" i="18"/>
  <c r="AF140" i="10" s="1"/>
  <c r="BU128" i="18"/>
  <c r="AF127" i="10" s="1"/>
  <c r="BU112" i="18"/>
  <c r="AF111" i="10" s="1"/>
  <c r="BU139" i="18"/>
  <c r="AF138" i="10" s="1"/>
  <c r="BU67" i="18"/>
  <c r="AF66" i="10" s="1"/>
  <c r="BU64" i="18"/>
  <c r="AF63" i="10" s="1"/>
  <c r="BU75" i="18"/>
  <c r="AF74" i="10" s="1"/>
  <c r="BU60" i="18"/>
  <c r="AF59" i="10" s="1"/>
  <c r="BU71" i="18"/>
  <c r="AF70" i="10" s="1"/>
  <c r="BU70" i="18"/>
  <c r="AF69" i="10" s="1"/>
  <c r="BU11" i="18"/>
  <c r="AF10" i="10" s="1"/>
  <c r="BU8" i="18"/>
  <c r="AF7" i="10" s="1"/>
  <c r="BU19" i="18"/>
  <c r="AF18" i="10" s="1"/>
  <c r="BU16" i="18"/>
  <c r="AF15" i="10" s="1"/>
  <c r="BU6" i="18"/>
  <c r="AF5" i="10" s="1"/>
  <c r="BU14" i="18"/>
  <c r="AF13" i="10" s="1"/>
  <c r="BU350" i="18"/>
  <c r="AF349" i="10" s="1"/>
  <c r="BU339" i="18"/>
  <c r="AF338" i="10" s="1"/>
  <c r="BU334" i="18"/>
  <c r="AF333" i="10" s="1"/>
  <c r="BU318" i="18"/>
  <c r="AF317" i="10" s="1"/>
  <c r="BU326" i="18"/>
  <c r="AF325" i="10" s="1"/>
  <c r="BU300" i="18"/>
  <c r="AF299" i="10" s="1"/>
  <c r="BU305" i="18"/>
  <c r="AF304" i="10" s="1"/>
  <c r="BU285" i="18"/>
  <c r="AF284" i="10" s="1"/>
  <c r="BU274" i="18"/>
  <c r="AF273" i="10" s="1"/>
  <c r="BU263" i="18"/>
  <c r="AF262" i="10" s="1"/>
  <c r="BU283" i="18"/>
  <c r="AF282" i="10" s="1"/>
  <c r="BU267" i="18"/>
  <c r="AF266" i="10" s="1"/>
  <c r="BU260" i="18"/>
  <c r="AF259" i="10" s="1"/>
  <c r="BU244" i="18"/>
  <c r="AF243" i="10" s="1"/>
  <c r="BU248" i="18"/>
  <c r="AF247" i="10" s="1"/>
  <c r="BU217" i="18"/>
  <c r="AF216" i="10" s="1"/>
  <c r="BU194" i="18"/>
  <c r="AF193" i="10" s="1"/>
  <c r="BU191" i="18"/>
  <c r="AF190" i="10" s="1"/>
  <c r="BU197" i="18"/>
  <c r="AF196" i="10" s="1"/>
  <c r="BU234" i="18"/>
  <c r="AF233" i="10" s="1"/>
  <c r="BU181" i="18"/>
  <c r="AF180" i="10" s="1"/>
  <c r="BU158" i="18"/>
  <c r="AF157" i="10" s="1"/>
  <c r="BU149" i="18"/>
  <c r="AF148" i="10" s="1"/>
  <c r="BU179" i="18"/>
  <c r="AF178" i="10" s="1"/>
  <c r="BU163" i="18"/>
  <c r="AF162" i="10" s="1"/>
  <c r="BU187" i="18"/>
  <c r="AF186" i="10" s="1"/>
  <c r="BU123" i="18"/>
  <c r="AF122" i="10" s="1"/>
  <c r="BU106" i="18"/>
  <c r="AF105" i="10" s="1"/>
  <c r="BU131" i="18"/>
  <c r="AF130" i="10" s="1"/>
  <c r="BU115" i="18"/>
  <c r="AF114" i="10" s="1"/>
  <c r="BU99" i="18"/>
  <c r="AF98" i="10" s="1"/>
  <c r="BU133" i="18"/>
  <c r="AF132" i="10" s="1"/>
  <c r="BU61" i="18"/>
  <c r="AF60" i="10" s="1"/>
  <c r="BU54" i="18"/>
  <c r="AF53" i="10" s="1"/>
  <c r="BU62" i="18"/>
  <c r="AF61" i="10" s="1"/>
  <c r="BU96" i="18"/>
  <c r="AF95" i="10" s="1"/>
  <c r="BU65" i="18"/>
  <c r="AF64" i="10" s="1"/>
  <c r="BU68" i="18"/>
  <c r="AF67" i="10" s="1"/>
  <c r="BU52" i="18"/>
  <c r="AF51" i="10" s="1"/>
  <c r="BU50" i="18"/>
  <c r="AF49" i="10" s="1"/>
  <c r="BU13" i="18"/>
  <c r="AF12" i="10" s="1"/>
  <c r="BU46" i="18"/>
  <c r="AF45" i="10" s="1"/>
  <c r="BU12" i="18"/>
  <c r="AF11" i="10" s="1"/>
  <c r="BU10" i="18"/>
  <c r="AF9" i="10" s="1"/>
  <c r="BU341" i="18"/>
  <c r="AF340" i="10" s="1"/>
  <c r="BU336" i="18"/>
  <c r="AF335" i="10" s="1"/>
  <c r="BU331" i="18"/>
  <c r="AF330" i="10" s="1"/>
  <c r="BU312" i="18"/>
  <c r="AF311" i="10" s="1"/>
  <c r="BU319" i="18"/>
  <c r="AF318" i="10" s="1"/>
  <c r="BU309" i="18"/>
  <c r="AF308" i="10" s="1"/>
  <c r="BU301" i="18"/>
  <c r="AF300" i="10" s="1"/>
  <c r="BU299" i="18"/>
  <c r="AF298" i="10" s="1"/>
  <c r="BU280" i="18"/>
  <c r="AF279" i="10" s="1"/>
  <c r="BU262" i="18"/>
  <c r="AF261" i="10" s="1"/>
  <c r="BU282" i="18"/>
  <c r="AF281" i="10" s="1"/>
  <c r="BU265" i="18"/>
  <c r="AF264" i="10" s="1"/>
  <c r="BU259" i="18"/>
  <c r="AF258" i="10" s="1"/>
  <c r="BU264" i="18"/>
  <c r="AF263" i="10" s="1"/>
  <c r="BU241" i="18"/>
  <c r="AF240" i="10" s="1"/>
  <c r="BU211" i="18"/>
  <c r="AF210" i="10" s="1"/>
  <c r="BU192" i="18"/>
  <c r="AF191" i="10" s="1"/>
  <c r="BU229" i="18"/>
  <c r="AF228" i="10" s="1"/>
  <c r="BU231" i="18"/>
  <c r="AF230" i="10" s="1"/>
  <c r="BU232" i="18"/>
  <c r="AF231" i="10" s="1"/>
  <c r="BU171" i="18"/>
  <c r="AF170" i="10" s="1"/>
  <c r="BU156" i="18"/>
  <c r="AF155" i="10" s="1"/>
  <c r="BU182" i="18"/>
  <c r="AF181" i="10" s="1"/>
  <c r="BU173" i="18"/>
  <c r="AF172" i="10" s="1"/>
  <c r="BU150" i="18"/>
  <c r="AF149" i="10" s="1"/>
  <c r="BU174" i="18"/>
  <c r="AF173" i="10" s="1"/>
  <c r="BU117" i="18"/>
  <c r="AF116" i="10" s="1"/>
  <c r="BU104" i="18"/>
  <c r="AF103" i="10" s="1"/>
  <c r="BU125" i="18"/>
  <c r="AF124" i="10" s="1"/>
  <c r="BU109" i="18"/>
  <c r="AF108" i="10" s="1"/>
  <c r="BU142" i="18"/>
  <c r="AF141" i="10" s="1"/>
  <c r="BU124" i="18"/>
  <c r="AF123" i="10" s="1"/>
  <c r="BU55" i="18"/>
  <c r="AF54" i="10" s="1"/>
  <c r="BU90" i="18"/>
  <c r="AF89" i="10" s="1"/>
  <c r="BU57" i="18"/>
  <c r="AF56" i="10" s="1"/>
  <c r="BU86" i="18"/>
  <c r="AF85" i="10" s="1"/>
  <c r="BU58" i="18"/>
  <c r="AF57" i="10" s="1"/>
  <c r="BU56" i="18"/>
  <c r="AF55" i="10" s="1"/>
  <c r="BU44" i="18"/>
  <c r="AF43" i="10" s="1"/>
  <c r="BU45" i="18"/>
  <c r="AF44" i="10" s="1"/>
  <c r="BU47" i="18"/>
  <c r="AF46" i="10" s="1"/>
  <c r="BU38" i="18"/>
  <c r="AF37" i="10" s="1"/>
  <c r="BU35" i="18"/>
  <c r="AF34" i="10" s="1"/>
  <c r="BU351" i="18"/>
  <c r="AF350" i="10" s="1"/>
  <c r="BU335" i="18"/>
  <c r="AF334" i="10" s="1"/>
  <c r="BU330" i="18"/>
  <c r="AF329" i="10" s="1"/>
  <c r="BU322" i="18"/>
  <c r="AF321" i="10" s="1"/>
  <c r="BU315" i="18"/>
  <c r="AF314" i="10" s="1"/>
  <c r="BU308" i="18"/>
  <c r="AF307" i="10" s="1"/>
  <c r="BU290" i="18"/>
  <c r="AF289" i="10" s="1"/>
  <c r="BU310" i="18"/>
  <c r="AF309" i="10" s="1"/>
  <c r="BU277" i="18"/>
  <c r="AF276" i="10" s="1"/>
  <c r="BU251" i="18"/>
  <c r="AF250" i="10" s="1"/>
  <c r="BU272" i="18"/>
  <c r="AF271" i="10" s="1"/>
  <c r="BU255" i="18"/>
  <c r="AF254" i="10" s="1"/>
  <c r="BU254" i="18"/>
  <c r="AF253" i="10" s="1"/>
  <c r="BU258" i="18"/>
  <c r="AF257" i="10" s="1"/>
  <c r="BU233" i="18"/>
  <c r="AF232" i="10" s="1"/>
  <c r="BU205" i="18"/>
  <c r="AF204" i="10" s="1"/>
  <c r="BU228" i="18"/>
  <c r="AF227" i="10" s="1"/>
  <c r="BU218" i="18"/>
  <c r="AF217" i="10" s="1"/>
  <c r="BU227" i="18"/>
  <c r="AF226" i="10" s="1"/>
  <c r="BU221" i="18"/>
  <c r="AF220" i="10" s="1"/>
  <c r="BU159" i="18"/>
  <c r="AF158" i="10" s="1"/>
  <c r="BU190" i="18"/>
  <c r="AF189" i="10" s="1"/>
  <c r="BU180" i="18"/>
  <c r="AF179" i="10" s="1"/>
  <c r="BU166" i="18"/>
  <c r="AF165" i="10" s="1"/>
  <c r="BU148" i="18"/>
  <c r="AF147" i="10" s="1"/>
  <c r="BU172" i="18"/>
  <c r="AF171" i="10" s="1"/>
  <c r="BU107" i="18"/>
  <c r="AF106" i="10" s="1"/>
  <c r="BU134" i="18"/>
  <c r="AF133" i="10" s="1"/>
  <c r="BU118" i="18"/>
  <c r="AF117" i="10" s="1"/>
  <c r="BU100" i="18"/>
  <c r="AF99" i="10" s="1"/>
  <c r="BU140" i="18"/>
  <c r="AF139" i="10" s="1"/>
  <c r="BU110" i="18"/>
  <c r="AF109" i="10" s="1"/>
  <c r="BU97" i="18"/>
  <c r="AF96" i="10" s="1"/>
  <c r="BU85" i="18"/>
  <c r="AF84" i="10" s="1"/>
  <c r="BU98" i="18"/>
  <c r="AF97" i="10" s="1"/>
  <c r="BU81" i="18"/>
  <c r="AF80" i="10" s="1"/>
  <c r="BU53" i="18"/>
  <c r="AF52" i="10" s="1"/>
  <c r="BU49" i="18"/>
  <c r="AF48" i="10" s="1"/>
  <c r="BU32" i="18"/>
  <c r="AF31" i="10" s="1"/>
  <c r="BU42" i="18"/>
  <c r="AF41" i="10" s="1"/>
  <c r="BU39" i="18"/>
  <c r="AF38" i="10" s="1"/>
  <c r="BU36" i="18"/>
  <c r="AF35" i="10" s="1"/>
  <c r="BU25" i="18"/>
  <c r="AF24" i="10" s="1"/>
  <c r="BU353" i="18"/>
  <c r="AF352" i="10" s="1"/>
  <c r="BU323" i="18"/>
  <c r="AF322" i="10" s="1"/>
  <c r="BU342" i="18"/>
  <c r="AF341" i="10" s="1"/>
  <c r="BU333" i="18"/>
  <c r="AF332" i="10" s="1"/>
  <c r="BU314" i="18"/>
  <c r="AF313" i="10" s="1"/>
  <c r="BU304" i="18"/>
  <c r="AF303" i="10" s="1"/>
  <c r="BU287" i="18"/>
  <c r="AF286" i="10" s="1"/>
  <c r="BU303" i="18"/>
  <c r="AF302" i="10" s="1"/>
  <c r="BU276" i="18"/>
  <c r="AF275" i="10" s="1"/>
  <c r="BU250" i="18"/>
  <c r="AF249" i="10" s="1"/>
  <c r="BU269" i="18"/>
  <c r="AF268" i="10" s="1"/>
  <c r="BU257" i="18"/>
  <c r="AF256" i="10" s="1"/>
  <c r="BU252" i="18"/>
  <c r="AF251" i="10" s="1"/>
  <c r="BU256" i="18"/>
  <c r="AF255" i="10" s="1"/>
  <c r="BU230" i="18"/>
  <c r="AF229" i="10" s="1"/>
  <c r="BU195" i="18"/>
  <c r="AF194" i="10" s="1"/>
  <c r="BU225" i="18"/>
  <c r="AF224" i="10" s="1"/>
  <c r="BU213" i="18"/>
  <c r="AF212" i="10" s="1"/>
  <c r="BU226" i="18"/>
  <c r="AF225" i="10" s="1"/>
  <c r="BU214" i="18"/>
  <c r="AF213" i="10" s="1"/>
  <c r="BU153" i="18"/>
  <c r="AF152" i="10" s="1"/>
  <c r="BU188" i="18"/>
  <c r="AF187" i="10" s="1"/>
  <c r="BU167" i="18"/>
  <c r="AF166" i="10" s="1"/>
  <c r="BU164" i="18"/>
  <c r="AF163" i="10" s="1"/>
  <c r="BU175" i="18"/>
  <c r="AF174" i="10" s="1"/>
  <c r="BU160" i="18"/>
  <c r="AF159" i="10" s="1"/>
  <c r="BU101" i="18"/>
  <c r="AF100" i="10" s="1"/>
  <c r="BU132" i="18"/>
  <c r="AF131" i="10" s="1"/>
  <c r="BU116" i="18"/>
  <c r="AF115" i="10" s="1"/>
  <c r="BU143" i="18"/>
  <c r="AF142" i="10" s="1"/>
  <c r="BU126" i="18"/>
  <c r="AF125" i="10" s="1"/>
  <c r="BU108" i="18"/>
  <c r="AF107" i="10" s="1"/>
  <c r="BU91" i="18"/>
  <c r="AF90" i="10" s="1"/>
  <c r="BU78" i="18"/>
  <c r="AF77" i="10" s="1"/>
  <c r="BU93" i="18"/>
  <c r="AF92" i="10" s="1"/>
  <c r="BU72" i="18"/>
  <c r="AF71" i="10" s="1"/>
  <c r="BU94" i="18"/>
  <c r="AF93" i="10" s="1"/>
  <c r="BU41" i="18"/>
  <c r="AF40" i="10" s="1"/>
  <c r="BU51" i="18"/>
  <c r="AF50" i="10" s="1"/>
  <c r="BU37" i="18"/>
  <c r="AF36" i="10" s="1"/>
  <c r="BU33" i="18"/>
  <c r="AF32" i="10" s="1"/>
  <c r="BU26" i="18"/>
  <c r="AF25" i="10" s="1"/>
  <c r="BU23" i="18"/>
  <c r="AF22" i="10" s="1"/>
  <c r="BU344" i="18"/>
  <c r="AF343" i="10" s="1"/>
  <c r="BU337" i="18"/>
  <c r="AF336" i="10" s="1"/>
  <c r="BU338" i="18"/>
  <c r="AF337" i="10" s="1"/>
  <c r="BU327" i="18"/>
  <c r="AF326" i="10" s="1"/>
  <c r="BU311" i="18"/>
  <c r="AF310" i="10" s="1"/>
  <c r="BU302" i="18"/>
  <c r="AF301" i="10" s="1"/>
  <c r="BU297" i="18"/>
  <c r="AF296" i="10" s="1"/>
  <c r="BU291" i="18"/>
  <c r="AF290" i="10" s="1"/>
  <c r="BU295" i="18"/>
  <c r="AF294" i="10" s="1"/>
  <c r="BU249" i="18"/>
  <c r="AF248" i="10" s="1"/>
  <c r="BU268" i="18"/>
  <c r="AF267" i="10" s="1"/>
  <c r="BU247" i="18"/>
  <c r="AF246" i="10" s="1"/>
  <c r="BU243" i="18"/>
  <c r="AF242" i="10" s="1"/>
  <c r="BU253" i="18"/>
  <c r="AF252" i="10" s="1"/>
  <c r="BU223" i="18"/>
  <c r="AF222" i="10" s="1"/>
  <c r="BU237" i="18"/>
  <c r="AF236" i="10" s="1"/>
  <c r="BU224" i="18"/>
  <c r="AF223" i="10" s="1"/>
  <c r="BU206" i="18"/>
  <c r="AF205" i="10" s="1"/>
  <c r="BU215" i="18"/>
  <c r="AF214" i="10" s="1"/>
  <c r="BU209" i="18"/>
  <c r="AF208" i="10" s="1"/>
  <c r="BU189" i="18"/>
  <c r="AF188" i="10" s="1"/>
  <c r="BU183" i="18"/>
  <c r="AF182" i="10" s="1"/>
  <c r="BU161" i="18"/>
  <c r="AF160" i="10" s="1"/>
  <c r="BU151" i="18"/>
  <c r="AF150" i="10" s="1"/>
  <c r="BU169" i="18"/>
  <c r="AF168" i="10" s="1"/>
  <c r="BU146" i="18"/>
  <c r="AF145" i="10" s="1"/>
  <c r="BU135" i="18"/>
  <c r="AF134" i="10" s="1"/>
  <c r="BU119" i="18"/>
  <c r="AF118" i="10" s="1"/>
  <c r="BU102" i="18"/>
  <c r="AF101" i="10" s="1"/>
  <c r="BU137" i="18"/>
  <c r="AF136" i="10" s="1"/>
  <c r="BU121" i="18"/>
  <c r="AF120" i="10" s="1"/>
  <c r="BU92" i="18"/>
  <c r="AF91" i="10" s="1"/>
  <c r="BU79" i="18"/>
  <c r="AF78" i="10" s="1"/>
  <c r="BU76" i="18"/>
  <c r="AF75" i="10" s="1"/>
  <c r="BU87" i="18"/>
  <c r="AF86" i="10" s="1"/>
  <c r="BU59" i="18"/>
  <c r="AF58" i="10" s="1"/>
  <c r="BU89" i="18"/>
  <c r="AF88" i="10" s="1"/>
  <c r="BU34" i="18"/>
  <c r="AF33" i="10" s="1"/>
  <c r="BU43" i="18"/>
  <c r="AF42" i="10" s="1"/>
  <c r="BU48" i="18"/>
  <c r="AF47" i="10" s="1"/>
  <c r="BU27" i="18"/>
  <c r="AF26" i="10" s="1"/>
  <c r="BU24" i="18"/>
  <c r="AF23" i="10" s="1"/>
  <c r="BU7" i="18"/>
  <c r="AF6" i="10" s="1"/>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83" i="18"/>
  <c r="AQ33" i="18"/>
  <c r="AQ343" i="18"/>
  <c r="AQ79" i="18"/>
  <c r="AQ56" i="18"/>
  <c r="AQ184" i="18"/>
  <c r="AQ129" i="18"/>
  <c r="AQ43" i="18"/>
  <c r="AQ25" i="18"/>
  <c r="AQ263" i="18"/>
  <c r="AQ71" i="18"/>
  <c r="AQ341" i="18"/>
  <c r="AQ132" i="18"/>
  <c r="AQ49" i="18"/>
  <c r="AQ312"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228" i="18"/>
  <c r="AQ211" i="18"/>
  <c r="AQ145" i="18"/>
  <c r="AQ232" i="18"/>
  <c r="AQ207" i="18"/>
  <c r="AQ120" i="18"/>
  <c r="AQ323" i="18"/>
  <c r="AQ205" i="18"/>
  <c r="AQ171" i="18"/>
  <c r="AQ121" i="18"/>
  <c r="AQ337" i="18"/>
  <c r="AQ199" i="18"/>
  <c r="AQ68" i="18"/>
  <c r="AQ196" i="18"/>
  <c r="AQ217" i="18"/>
  <c r="BP28" i="18"/>
  <c r="I27" i="10" s="1"/>
  <c r="O27" i="10" s="1"/>
  <c r="X27" i="10" s="1"/>
  <c r="BP9" i="18"/>
  <c r="I8" i="10" s="1"/>
  <c r="O8" i="10" s="1"/>
  <c r="X8" i="10" s="1"/>
  <c r="BP34" i="18"/>
  <c r="I33" i="10" s="1"/>
  <c r="BP38" i="18"/>
  <c r="I37" i="10" s="1"/>
  <c r="O37" i="10" s="1"/>
  <c r="X37" i="10" s="1"/>
  <c r="BP47" i="18"/>
  <c r="I46" i="10" s="1"/>
  <c r="O46" i="10" s="1"/>
  <c r="X46" i="10" s="1"/>
  <c r="BP45" i="18"/>
  <c r="I44" i="10" s="1"/>
  <c r="O44" i="10" s="1"/>
  <c r="X44" i="10" s="1"/>
  <c r="BP54" i="18"/>
  <c r="I53" i="10" s="1"/>
  <c r="O53" i="10" s="1"/>
  <c r="X53" i="10" s="1"/>
  <c r="BP61" i="18"/>
  <c r="I60" i="10" s="1"/>
  <c r="O60" i="10" s="1"/>
  <c r="X60" i="10" s="1"/>
  <c r="BP77" i="18"/>
  <c r="I76" i="10" s="1"/>
  <c r="O76" i="10" s="1"/>
  <c r="X76" i="10" s="1"/>
  <c r="BP84" i="18"/>
  <c r="I83" i="10" s="1"/>
  <c r="O83" i="10" s="1"/>
  <c r="X83" i="10" s="1"/>
  <c r="BP69" i="18"/>
  <c r="I68" i="10" s="1"/>
  <c r="O68" i="10" s="1"/>
  <c r="X68" i="10" s="1"/>
  <c r="BP88" i="18"/>
  <c r="I87" i="10" s="1"/>
  <c r="O87" i="10" s="1"/>
  <c r="X87" i="10" s="1"/>
  <c r="BP120" i="18"/>
  <c r="I119" i="10" s="1"/>
  <c r="O119" i="10" s="1"/>
  <c r="X119" i="10" s="1"/>
  <c r="BP123" i="18"/>
  <c r="I122" i="10" s="1"/>
  <c r="O122" i="10" s="1"/>
  <c r="X122" i="10" s="1"/>
  <c r="BP105" i="18"/>
  <c r="I104" i="10" s="1"/>
  <c r="O104" i="10" s="1"/>
  <c r="X104" i="10" s="1"/>
  <c r="BP114" i="18"/>
  <c r="I113" i="10" s="1"/>
  <c r="O113" i="10" s="1"/>
  <c r="X113" i="10" s="1"/>
  <c r="BP130" i="18"/>
  <c r="I129" i="10" s="1"/>
  <c r="O129" i="10" s="1"/>
  <c r="X129" i="10" s="1"/>
  <c r="BP149" i="18"/>
  <c r="I148" i="10" s="1"/>
  <c r="O148" i="10" s="1"/>
  <c r="X148" i="10" s="1"/>
  <c r="BP170" i="18"/>
  <c r="I169" i="10" s="1"/>
  <c r="BP188" i="18"/>
  <c r="I187" i="10" s="1"/>
  <c r="O187" i="10" s="1"/>
  <c r="X187" i="10" s="1"/>
  <c r="BP157" i="18"/>
  <c r="I156" i="10" s="1"/>
  <c r="O156" i="10" s="1"/>
  <c r="X156" i="10" s="1"/>
  <c r="BP178" i="18"/>
  <c r="I177" i="10" s="1"/>
  <c r="O177" i="10" s="1"/>
  <c r="X177" i="10" s="1"/>
  <c r="BP152" i="18"/>
  <c r="I151" i="10" s="1"/>
  <c r="O151" i="10" s="1"/>
  <c r="X151" i="10" s="1"/>
  <c r="BP208" i="18"/>
  <c r="I207" i="10" s="1"/>
  <c r="O207" i="10" s="1"/>
  <c r="X207" i="10" s="1"/>
  <c r="BP222" i="18"/>
  <c r="I221" i="10" s="1"/>
  <c r="BP221" i="18"/>
  <c r="I220" i="10" s="1"/>
  <c r="O220" i="10" s="1"/>
  <c r="X220" i="10" s="1"/>
  <c r="BP216" i="18"/>
  <c r="I215" i="10" s="1"/>
  <c r="BP201" i="18"/>
  <c r="I200" i="10" s="1"/>
  <c r="O200" i="10" s="1"/>
  <c r="X200" i="10" s="1"/>
  <c r="BP242" i="18"/>
  <c r="I241" i="10" s="1"/>
  <c r="O241" i="10" s="1"/>
  <c r="X241" i="10" s="1"/>
  <c r="BP249" i="18"/>
  <c r="I248" i="10" s="1"/>
  <c r="O248" i="10" s="1"/>
  <c r="X248" i="10" s="1"/>
  <c r="BP263" i="18"/>
  <c r="I262" i="10" s="1"/>
  <c r="O262" i="10" s="1"/>
  <c r="X262" i="10" s="1"/>
  <c r="BP260" i="18"/>
  <c r="I259" i="10" s="1"/>
  <c r="O259" i="10" s="1"/>
  <c r="X259" i="10" s="1"/>
  <c r="BP265" i="18"/>
  <c r="I264" i="10" s="1"/>
  <c r="BP267" i="18"/>
  <c r="I266" i="10" s="1"/>
  <c r="J266" i="10" s="1"/>
  <c r="P266" i="10" s="1"/>
  <c r="Y266" i="10" s="1"/>
  <c r="BP288" i="18"/>
  <c r="I287" i="10" s="1"/>
  <c r="BP302" i="18"/>
  <c r="I301" i="10" s="1"/>
  <c r="J301" i="10" s="1"/>
  <c r="P301" i="10" s="1"/>
  <c r="Y301" i="10" s="1"/>
  <c r="BP286" i="18"/>
  <c r="I285" i="10" s="1"/>
  <c r="O285" i="10" s="1"/>
  <c r="X285" i="10" s="1"/>
  <c r="BP322" i="18"/>
  <c r="I321" i="10" s="1"/>
  <c r="O321" i="10" s="1"/>
  <c r="X321" i="10" s="1"/>
  <c r="BP318" i="18"/>
  <c r="I317" i="10" s="1"/>
  <c r="O317" i="10" s="1"/>
  <c r="X317" i="10" s="1"/>
  <c r="BP315" i="18"/>
  <c r="I314" i="10" s="1"/>
  <c r="O314" i="10" s="1"/>
  <c r="X314" i="10" s="1"/>
  <c r="BP328" i="18"/>
  <c r="I327" i="10" s="1"/>
  <c r="O327" i="10" s="1"/>
  <c r="X327" i="10" s="1"/>
  <c r="BP327" i="18"/>
  <c r="I326" i="10" s="1"/>
  <c r="O326" i="10" s="1"/>
  <c r="X326" i="10" s="1"/>
  <c r="BP343" i="18"/>
  <c r="I342" i="10" s="1"/>
  <c r="BS14" i="18"/>
  <c r="W13" i="10" s="1"/>
  <c r="BS12" i="18"/>
  <c r="W11" i="10" s="1"/>
  <c r="V11" i="10" s="1"/>
  <c r="BS40" i="18"/>
  <c r="W39" i="10" s="1"/>
  <c r="BS50" i="18"/>
  <c r="W49" i="10" s="1"/>
  <c r="BS11" i="18"/>
  <c r="W10" i="10" s="1"/>
  <c r="BS15" i="18"/>
  <c r="W14" i="10" s="1"/>
  <c r="BS72" i="18"/>
  <c r="W71" i="10" s="1"/>
  <c r="BS93" i="18"/>
  <c r="W92" i="10" s="1"/>
  <c r="BS78" i="18"/>
  <c r="W77" i="10" s="1"/>
  <c r="BS91" i="18"/>
  <c r="W90" i="10" s="1"/>
  <c r="BS56" i="18"/>
  <c r="W55" i="10" s="1"/>
  <c r="BS58" i="18"/>
  <c r="W57" i="10" s="1"/>
  <c r="V57" i="10" s="1"/>
  <c r="BS127" i="18"/>
  <c r="W126" i="10" s="1"/>
  <c r="BS144" i="18"/>
  <c r="W143" i="10" s="1"/>
  <c r="BS113" i="18"/>
  <c r="W112" i="10" s="1"/>
  <c r="BS129" i="18"/>
  <c r="W128" i="10" s="1"/>
  <c r="BS108" i="18"/>
  <c r="W107" i="10" s="1"/>
  <c r="BS121" i="18"/>
  <c r="W120" i="10" s="1"/>
  <c r="BS178" i="18"/>
  <c r="W177" i="10" s="1"/>
  <c r="BS192" i="18"/>
  <c r="W191" i="10" s="1"/>
  <c r="BS149" i="18"/>
  <c r="W148" i="10" s="1"/>
  <c r="BS170" i="18"/>
  <c r="W169" i="10" s="1"/>
  <c r="BS186" i="18"/>
  <c r="W185" i="10" s="1"/>
  <c r="BS169" i="18"/>
  <c r="W168" i="10" s="1"/>
  <c r="BS204" i="18"/>
  <c r="W203" i="10" s="1"/>
  <c r="BS224" i="18"/>
  <c r="W223" i="10" s="1"/>
  <c r="BS205" i="18"/>
  <c r="W204" i="10" s="1"/>
  <c r="BS199" i="18"/>
  <c r="W198" i="10" s="1"/>
  <c r="BS227" i="18"/>
  <c r="W226" i="10" s="1"/>
  <c r="BS250" i="18"/>
  <c r="W249" i="10" s="1"/>
  <c r="BS231" i="18"/>
  <c r="W230" i="10" s="1"/>
  <c r="BS249" i="18"/>
  <c r="W248" i="10" s="1"/>
  <c r="BS259" i="18"/>
  <c r="W258" i="10" s="1"/>
  <c r="BS271" i="18"/>
  <c r="W270" i="10" s="1"/>
  <c r="BS258" i="18"/>
  <c r="W257" i="10" s="1"/>
  <c r="BS288" i="18"/>
  <c r="W287" i="10" s="1"/>
  <c r="BS302" i="18"/>
  <c r="W301" i="10" s="1"/>
  <c r="BS304" i="18"/>
  <c r="W303" i="10" s="1"/>
  <c r="BS315" i="18"/>
  <c r="W314" i="10" s="1"/>
  <c r="BS317" i="18"/>
  <c r="W316" i="10" s="1"/>
  <c r="BS316" i="18"/>
  <c r="W315" i="10" s="1"/>
  <c r="BS332" i="18"/>
  <c r="W331" i="10" s="1"/>
  <c r="BS337" i="18"/>
  <c r="W336" i="10" s="1"/>
  <c r="BS352" i="18"/>
  <c r="W351" i="10" s="1"/>
  <c r="BG18" i="18"/>
  <c r="BG21" i="18"/>
  <c r="BG14" i="18"/>
  <c r="BG38" i="18"/>
  <c r="BG40" i="18"/>
  <c r="BG43" i="18"/>
  <c r="BG91" i="18"/>
  <c r="BG56" i="18"/>
  <c r="BG58" i="18"/>
  <c r="BG86" i="18"/>
  <c r="BG57" i="18"/>
  <c r="BG90" i="18"/>
  <c r="BG107" i="18"/>
  <c r="BG124" i="18"/>
  <c r="BG142" i="18"/>
  <c r="BG100" i="18"/>
  <c r="BG118" i="18"/>
  <c r="BG134" i="18"/>
  <c r="BG171" i="18"/>
  <c r="BG187" i="18"/>
  <c r="BG163" i="18"/>
  <c r="BG173" i="18"/>
  <c r="BG191" i="18"/>
  <c r="BG205" i="18"/>
  <c r="BG223" i="18"/>
  <c r="BG215" i="18"/>
  <c r="BG204" i="18"/>
  <c r="BG225" i="18"/>
  <c r="BG250" i="18"/>
  <c r="BG254" i="18"/>
  <c r="BG257" i="18"/>
  <c r="BG243" i="18"/>
  <c r="BG291" i="18"/>
  <c r="BG245" i="18"/>
  <c r="BG285" i="18"/>
  <c r="BG309" i="18"/>
  <c r="BG286" i="18"/>
  <c r="BG305" i="18"/>
  <c r="BG310" i="18"/>
  <c r="BG331" i="18"/>
  <c r="BG313" i="18"/>
  <c r="BG340" i="18"/>
  <c r="BG343" i="18"/>
  <c r="CB7" i="18"/>
  <c r="CB38" i="18"/>
  <c r="CB18" i="18"/>
  <c r="CB40" i="18"/>
  <c r="CB50" i="18"/>
  <c r="CB41" i="18"/>
  <c r="CB58" i="18"/>
  <c r="CB86" i="18"/>
  <c r="CB57" i="18"/>
  <c r="CB90" i="18"/>
  <c r="CB55" i="18"/>
  <c r="CB70" i="18"/>
  <c r="CB126" i="18"/>
  <c r="CB143" i="18"/>
  <c r="CB116" i="18"/>
  <c r="CB132" i="18"/>
  <c r="CB135" i="18"/>
  <c r="CB110" i="18"/>
  <c r="CB175" i="18"/>
  <c r="CB185" i="18"/>
  <c r="CB152" i="18"/>
  <c r="CB168" i="18"/>
  <c r="CB153" i="18"/>
  <c r="CB193" i="18"/>
  <c r="CB203" i="18"/>
  <c r="CB207" i="18"/>
  <c r="CB194" i="18"/>
  <c r="CB217" i="18"/>
  <c r="CB214" i="18"/>
  <c r="CB233" i="18"/>
  <c r="CB231" i="18"/>
  <c r="CB258" i="18"/>
  <c r="CB275" i="18"/>
  <c r="CB261" i="18"/>
  <c r="CB296" i="18"/>
  <c r="CB287" i="18"/>
  <c r="CB298" i="18"/>
  <c r="CB325" i="18"/>
  <c r="CB333" i="18"/>
  <c r="CB335" i="18"/>
  <c r="CB345" i="18"/>
  <c r="CQ195" i="18"/>
  <c r="CQ313" i="18"/>
  <c r="CQ70" i="18"/>
  <c r="CQ353" i="18"/>
  <c r="CQ307" i="18"/>
  <c r="CQ315" i="18"/>
  <c r="CQ51" i="18"/>
  <c r="CQ106" i="18"/>
  <c r="CQ223" i="18"/>
  <c r="CQ87" i="18"/>
  <c r="CQ327" i="18"/>
  <c r="CQ281" i="18"/>
  <c r="CQ46" i="18"/>
  <c r="CQ276" i="18"/>
  <c r="CQ268" i="18"/>
  <c r="CQ241" i="18"/>
  <c r="CQ329" i="18"/>
  <c r="CQ66" i="18"/>
  <c r="CQ103" i="18"/>
  <c r="CQ9" i="18"/>
  <c r="CQ41" i="18"/>
  <c r="CQ92" i="18"/>
  <c r="CQ97" i="18"/>
  <c r="CQ109" i="18"/>
  <c r="CQ101" i="18"/>
  <c r="CQ120" i="18"/>
  <c r="CQ192" i="18"/>
  <c r="CQ169" i="18"/>
  <c r="CQ216" i="18"/>
  <c r="CQ234" i="18"/>
  <c r="CQ266" i="18"/>
  <c r="CQ318" i="18"/>
  <c r="AL236" i="18"/>
  <c r="AL172" i="18"/>
  <c r="AL12" i="18"/>
  <c r="AL163" i="18"/>
  <c r="AL75" i="18"/>
  <c r="AL309" i="18"/>
  <c r="AL136" i="18"/>
  <c r="AL267" i="18"/>
  <c r="AL341" i="18"/>
  <c r="AL164" i="18"/>
  <c r="AL215" i="18"/>
  <c r="AL135" i="18"/>
  <c r="AL47" i="18"/>
  <c r="AL208" i="18"/>
  <c r="AL325" i="18"/>
  <c r="AL26" i="18"/>
  <c r="AL70" i="18"/>
  <c r="BP17" i="18"/>
  <c r="I16" i="10" s="1"/>
  <c r="O16" i="10" s="1"/>
  <c r="X16" i="10" s="1"/>
  <c r="BP26" i="18"/>
  <c r="I25" i="10" s="1"/>
  <c r="O25" i="10" s="1"/>
  <c r="X25" i="10" s="1"/>
  <c r="BP41" i="18"/>
  <c r="I40" i="10" s="1"/>
  <c r="BP46" i="18"/>
  <c r="I45" i="10" s="1"/>
  <c r="O45" i="10" s="1"/>
  <c r="X45" i="10" s="1"/>
  <c r="BP40" i="18"/>
  <c r="I39" i="10" s="1"/>
  <c r="BP50" i="18"/>
  <c r="I49" i="10" s="1"/>
  <c r="BP64" i="18"/>
  <c r="I63" i="10" s="1"/>
  <c r="BP67" i="18"/>
  <c r="I66" i="10" s="1"/>
  <c r="O66" i="10" s="1"/>
  <c r="X66" i="10" s="1"/>
  <c r="BP83" i="18"/>
  <c r="I82" i="10" s="1"/>
  <c r="O82" i="10" s="1"/>
  <c r="X82" i="10" s="1"/>
  <c r="BP95" i="18"/>
  <c r="I94" i="10" s="1"/>
  <c r="O94" i="10" s="1"/>
  <c r="X94" i="10" s="1"/>
  <c r="BP74" i="18"/>
  <c r="I73" i="10" s="1"/>
  <c r="O73" i="10" s="1"/>
  <c r="X73" i="10" s="1"/>
  <c r="BP103" i="18"/>
  <c r="I102" i="10" s="1"/>
  <c r="O102" i="10" s="1"/>
  <c r="X102" i="10" s="1"/>
  <c r="BP122" i="18"/>
  <c r="I121" i="10" s="1"/>
  <c r="O121" i="10" s="1"/>
  <c r="X121" i="10" s="1"/>
  <c r="BP136" i="18"/>
  <c r="I135" i="10" s="1"/>
  <c r="O135" i="10" s="1"/>
  <c r="X135" i="10" s="1"/>
  <c r="BP111" i="18"/>
  <c r="I110" i="10" s="1"/>
  <c r="BP127" i="18"/>
  <c r="I126" i="10" s="1"/>
  <c r="O126" i="10" s="1"/>
  <c r="X126" i="10" s="1"/>
  <c r="BP144" i="18"/>
  <c r="I143" i="10" s="1"/>
  <c r="O143" i="10" s="1"/>
  <c r="X143" i="10" s="1"/>
  <c r="BP155" i="18"/>
  <c r="I154" i="10" s="1"/>
  <c r="O154" i="10" s="1"/>
  <c r="X154" i="10" s="1"/>
  <c r="BP184" i="18"/>
  <c r="I183" i="10" s="1"/>
  <c r="O183" i="10" s="1"/>
  <c r="X183" i="10" s="1"/>
  <c r="BP190" i="18"/>
  <c r="I189" i="10" s="1"/>
  <c r="O189" i="10" s="1"/>
  <c r="X189" i="10" s="1"/>
  <c r="BP162" i="18"/>
  <c r="I161" i="10" s="1"/>
  <c r="O161" i="10" s="1"/>
  <c r="X161" i="10" s="1"/>
  <c r="BP185" i="18"/>
  <c r="I184" i="10" s="1"/>
  <c r="O184" i="10" s="1"/>
  <c r="X184" i="10" s="1"/>
  <c r="BP154" i="18"/>
  <c r="I153" i="10" s="1"/>
  <c r="BP210" i="18"/>
  <c r="I209" i="10" s="1"/>
  <c r="O209" i="10" s="1"/>
  <c r="X209" i="10" s="1"/>
  <c r="BP196" i="18"/>
  <c r="I195" i="10" s="1"/>
  <c r="O195" i="10" s="1"/>
  <c r="X195" i="10" s="1"/>
  <c r="BP200" i="18"/>
  <c r="I199" i="10" s="1"/>
  <c r="O199" i="10" s="1"/>
  <c r="X199" i="10" s="1"/>
  <c r="BP232" i="18"/>
  <c r="I231" i="10" s="1"/>
  <c r="BP207" i="18"/>
  <c r="I206" i="10" s="1"/>
  <c r="O206" i="10" s="1"/>
  <c r="X206" i="10" s="1"/>
  <c r="BP243" i="18"/>
  <c r="I242" i="10" s="1"/>
  <c r="O242" i="10" s="1"/>
  <c r="X242" i="10" s="1"/>
  <c r="BP239" i="18"/>
  <c r="I238" i="10" s="1"/>
  <c r="O238" i="10" s="1"/>
  <c r="X238" i="10" s="1"/>
  <c r="BP253" i="18"/>
  <c r="I252" i="10" s="1"/>
  <c r="O252" i="10" s="1"/>
  <c r="X252" i="10" s="1"/>
  <c r="BP261" i="18"/>
  <c r="I260" i="10" s="1"/>
  <c r="O260" i="10" s="1"/>
  <c r="X260" i="10" s="1"/>
  <c r="BP295" i="18"/>
  <c r="I294" i="10" s="1"/>
  <c r="O294" i="10" s="1"/>
  <c r="X294" i="10" s="1"/>
  <c r="BP270" i="18"/>
  <c r="I269" i="10" s="1"/>
  <c r="O269" i="10" s="1"/>
  <c r="X269" i="10" s="1"/>
  <c r="BP271" i="18"/>
  <c r="I270" i="10" s="1"/>
  <c r="O270" i="10" s="1"/>
  <c r="X270" i="10" s="1"/>
  <c r="BP279" i="18"/>
  <c r="I278" i="10" s="1"/>
  <c r="O278" i="10" s="1"/>
  <c r="X278" i="10" s="1"/>
  <c r="BP304" i="18"/>
  <c r="I303" i="10" s="1"/>
  <c r="O303" i="10" s="1"/>
  <c r="X303" i="10" s="1"/>
  <c r="BP325" i="18"/>
  <c r="I324" i="10" s="1"/>
  <c r="O324" i="10" s="1"/>
  <c r="X324" i="10" s="1"/>
  <c r="BP320" i="18"/>
  <c r="I319" i="10" s="1"/>
  <c r="BP319" i="18"/>
  <c r="I318" i="10" s="1"/>
  <c r="O318" i="10" s="1"/>
  <c r="X318" i="10" s="1"/>
  <c r="BP332" i="18"/>
  <c r="I331" i="10" s="1"/>
  <c r="O331" i="10" s="1"/>
  <c r="X331" i="10" s="1"/>
  <c r="BP333" i="18"/>
  <c r="I332" i="10" s="1"/>
  <c r="O332" i="10" s="1"/>
  <c r="X332" i="10" s="1"/>
  <c r="BP345" i="18"/>
  <c r="I344" i="10" s="1"/>
  <c r="O344" i="10" s="1"/>
  <c r="X344" i="10" s="1"/>
  <c r="BS18" i="18"/>
  <c r="W17" i="10" s="1"/>
  <c r="BS21" i="18"/>
  <c r="W20" i="10" s="1"/>
  <c r="BS48" i="18"/>
  <c r="W47" i="10" s="1"/>
  <c r="BS8" i="18"/>
  <c r="W7" i="10" s="1"/>
  <c r="V7" i="10" s="1"/>
  <c r="BS22" i="18"/>
  <c r="W21" i="10" s="1"/>
  <c r="V21" i="10" s="1"/>
  <c r="BS24" i="18"/>
  <c r="W23" i="10" s="1"/>
  <c r="BS81" i="18"/>
  <c r="W80" i="10" s="1"/>
  <c r="BS98" i="18"/>
  <c r="W97" i="10" s="1"/>
  <c r="BS85" i="18"/>
  <c r="W84" i="10" s="1"/>
  <c r="BS97" i="18"/>
  <c r="W96" i="10" s="1"/>
  <c r="BS68" i="18"/>
  <c r="W67" i="10" s="1"/>
  <c r="BS65" i="18"/>
  <c r="W64" i="10" s="1"/>
  <c r="BS137" i="18"/>
  <c r="W136" i="10" s="1"/>
  <c r="BS102" i="18"/>
  <c r="W101" i="10" s="1"/>
  <c r="BS119" i="18"/>
  <c r="W118" i="10" s="1"/>
  <c r="BS135" i="18"/>
  <c r="W134" i="10" s="1"/>
  <c r="BS110" i="18"/>
  <c r="W109" i="10" s="1"/>
  <c r="BS126" i="18"/>
  <c r="W125" i="10" s="1"/>
  <c r="BS185" i="18"/>
  <c r="W184" i="10" s="1"/>
  <c r="BS152" i="18"/>
  <c r="W151" i="10" s="1"/>
  <c r="BS155" i="18"/>
  <c r="W154" i="10" s="1"/>
  <c r="BS184" i="18"/>
  <c r="W183" i="10" s="1"/>
  <c r="BS146" i="18"/>
  <c r="W145" i="10" s="1"/>
  <c r="BS175" i="18"/>
  <c r="W174" i="10" s="1"/>
  <c r="BS206" i="18"/>
  <c r="W205" i="10" s="1"/>
  <c r="BS225" i="18"/>
  <c r="W224" i="10" s="1"/>
  <c r="BS211" i="18"/>
  <c r="W210" i="10" s="1"/>
  <c r="BS209" i="18"/>
  <c r="W208" i="10" s="1"/>
  <c r="BS230" i="18"/>
  <c r="W229" i="10" s="1"/>
  <c r="BS251" i="18"/>
  <c r="W250" i="10" s="1"/>
  <c r="BS237" i="18"/>
  <c r="W236" i="10" s="1"/>
  <c r="BS257" i="18"/>
  <c r="W256" i="10" s="1"/>
  <c r="BS275" i="18"/>
  <c r="W274" i="10" s="1"/>
  <c r="BS278" i="18"/>
  <c r="W277" i="10" s="1"/>
  <c r="BS274" i="18"/>
  <c r="W273" i="10" s="1"/>
  <c r="BS282" i="18"/>
  <c r="W281" i="10" s="1"/>
  <c r="BS314" i="18"/>
  <c r="W313" i="10" s="1"/>
  <c r="BS298" i="18"/>
  <c r="W297" i="10" s="1"/>
  <c r="BS310" i="18"/>
  <c r="W309" i="10" s="1"/>
  <c r="BS338" i="18"/>
  <c r="W337" i="10" s="1"/>
  <c r="BS321" i="18"/>
  <c r="W320" i="10" s="1"/>
  <c r="BS335" i="18"/>
  <c r="W334" i="10" s="1"/>
  <c r="BS341" i="18"/>
  <c r="W340" i="10" s="1"/>
  <c r="BS349" i="18"/>
  <c r="W348" i="10" s="1"/>
  <c r="BG30" i="18"/>
  <c r="BG25" i="18"/>
  <c r="BG23" i="18"/>
  <c r="BG46" i="18"/>
  <c r="BG48" i="18"/>
  <c r="BG51" i="18"/>
  <c r="BG97" i="18"/>
  <c r="BG68" i="18"/>
  <c r="BG65" i="18"/>
  <c r="BG96" i="18"/>
  <c r="BG62" i="18"/>
  <c r="BG104" i="18"/>
  <c r="BG117" i="18"/>
  <c r="BG133" i="18"/>
  <c r="BG147" i="18"/>
  <c r="BG109" i="18"/>
  <c r="BG125" i="18"/>
  <c r="BG156" i="18"/>
  <c r="BG181" i="18"/>
  <c r="BG157" i="18"/>
  <c r="BG176" i="18"/>
  <c r="BG179" i="18"/>
  <c r="BG149" i="18"/>
  <c r="BG211" i="18"/>
  <c r="BG199" i="18"/>
  <c r="BG226" i="18"/>
  <c r="BG206" i="18"/>
  <c r="BG228" i="18"/>
  <c r="BG251" i="18"/>
  <c r="BG260" i="18"/>
  <c r="BG232" i="18"/>
  <c r="BG255" i="18"/>
  <c r="BG287" i="18"/>
  <c r="BG259" i="18"/>
  <c r="BG271" i="18"/>
  <c r="BG304" i="18"/>
  <c r="BG281" i="18"/>
  <c r="BG312" i="18"/>
  <c r="BG320" i="18"/>
  <c r="BG334" i="18"/>
  <c r="BG327" i="18"/>
  <c r="BG344" i="18"/>
  <c r="BG347" i="18"/>
  <c r="CB13" i="18"/>
  <c r="CB9" i="18"/>
  <c r="CB21" i="18"/>
  <c r="CB48" i="18"/>
  <c r="CB43" i="18"/>
  <c r="CB49" i="18"/>
  <c r="CB65" i="18"/>
  <c r="CB96" i="18"/>
  <c r="CB62" i="18"/>
  <c r="CB54" i="18"/>
  <c r="CB61" i="18"/>
  <c r="CB77" i="18"/>
  <c r="CB140" i="18"/>
  <c r="CB100" i="18"/>
  <c r="CB118" i="18"/>
  <c r="CB134" i="18"/>
  <c r="CB101" i="18"/>
  <c r="CB124" i="18"/>
  <c r="CB188" i="18"/>
  <c r="CB191" i="18"/>
  <c r="CB154" i="18"/>
  <c r="CB177" i="18"/>
  <c r="CB159" i="18"/>
  <c r="CB200" i="18"/>
  <c r="CB216" i="18"/>
  <c r="CB219" i="18"/>
  <c r="CB208" i="18"/>
  <c r="CB222" i="18"/>
  <c r="CB221" i="18"/>
  <c r="CB240" i="18"/>
  <c r="CB237" i="18"/>
  <c r="CB246" i="18"/>
  <c r="CB292" i="18"/>
  <c r="CB277" i="18"/>
  <c r="CB302" i="18"/>
  <c r="CB290" i="18"/>
  <c r="CB316" i="18"/>
  <c r="CB323" i="18"/>
  <c r="CB340" i="18"/>
  <c r="CB344" i="18"/>
  <c r="CB349" i="18"/>
  <c r="CQ187" i="18"/>
  <c r="CQ214" i="18"/>
  <c r="CQ54" i="18"/>
  <c r="CQ308" i="18"/>
  <c r="CQ348" i="18"/>
  <c r="CQ337" i="18"/>
  <c r="CQ284" i="18"/>
  <c r="CQ74" i="18"/>
  <c r="CQ343" i="18"/>
  <c r="CQ27" i="18"/>
  <c r="CQ272" i="18"/>
  <c r="CQ206" i="18"/>
  <c r="CQ30" i="18"/>
  <c r="CQ295" i="18"/>
  <c r="CQ222" i="18"/>
  <c r="CQ304" i="18"/>
  <c r="CQ210" i="18"/>
  <c r="CQ50" i="18"/>
  <c r="CQ55" i="18"/>
  <c r="CQ12" i="18"/>
  <c r="CQ48" i="18"/>
  <c r="CQ93" i="18"/>
  <c r="CQ61" i="18"/>
  <c r="CQ136" i="18"/>
  <c r="CQ117" i="18"/>
  <c r="CQ145" i="18"/>
  <c r="CQ148" i="18"/>
  <c r="CQ156" i="18"/>
  <c r="CQ188" i="18"/>
  <c r="CQ262" i="18"/>
  <c r="CQ270" i="18"/>
  <c r="AL283" i="18"/>
  <c r="AL156" i="18"/>
  <c r="AL319" i="18"/>
  <c r="AL155" i="18"/>
  <c r="AL67" i="18"/>
  <c r="AL271" i="18"/>
  <c r="AL120" i="18"/>
  <c r="AL229" i="18"/>
  <c r="AL315" i="18"/>
  <c r="AL148" i="18"/>
  <c r="AL207" i="18"/>
  <c r="AL119" i="18"/>
  <c r="AL39" i="18"/>
  <c r="AL192" i="18"/>
  <c r="AL299" i="18"/>
  <c r="AL38" i="18"/>
  <c r="AL77" i="18"/>
  <c r="CM342" i="18"/>
  <c r="CM332" i="18"/>
  <c r="CM320" i="18"/>
  <c r="CM304" i="18"/>
  <c r="CM266" i="18"/>
  <c r="CM234" i="18"/>
  <c r="CM238" i="18"/>
  <c r="CM202" i="18"/>
  <c r="CM178" i="18"/>
  <c r="CM158" i="18"/>
  <c r="CM110" i="18"/>
  <c r="CM74" i="18"/>
  <c r="CM50" i="18"/>
  <c r="CM22" i="18"/>
  <c r="CM139" i="18"/>
  <c r="CM113" i="18"/>
  <c r="CM312" i="18"/>
  <c r="CM71" i="18"/>
  <c r="CM325" i="18"/>
  <c r="CM132" i="18"/>
  <c r="CM77" i="18"/>
  <c r="CM67" i="18"/>
  <c r="CM292" i="18"/>
  <c r="CM235" i="18"/>
  <c r="CM63" i="18"/>
  <c r="CM64" i="18"/>
  <c r="CM192" i="18"/>
  <c r="CM89" i="18"/>
  <c r="CM285" i="18"/>
  <c r="CM352" i="18"/>
  <c r="CM117" i="18"/>
  <c r="CM337" i="18"/>
  <c r="CM151" i="18"/>
  <c r="CM28" i="18"/>
  <c r="CM156" i="18"/>
  <c r="CM324" i="18"/>
  <c r="CM19" i="18"/>
  <c r="CM244" i="18"/>
  <c r="CM253" i="18"/>
  <c r="CM47" i="18"/>
  <c r="CM40" i="18"/>
  <c r="CM168" i="18"/>
  <c r="CM13" i="18"/>
  <c r="CM255" i="18"/>
  <c r="CM339" i="18"/>
  <c r="CM330" i="18"/>
  <c r="CM290" i="18"/>
  <c r="CM272" i="18"/>
  <c r="CM291" i="18"/>
  <c r="CM246" i="18"/>
  <c r="CM210" i="18"/>
  <c r="CM236" i="18"/>
  <c r="CM150" i="18"/>
  <c r="CM134" i="18"/>
  <c r="CM138" i="18"/>
  <c r="CM86" i="18"/>
  <c r="CM42" i="18"/>
  <c r="CM18" i="18"/>
  <c r="CM171" i="18"/>
  <c r="CM121" i="18"/>
  <c r="CM347" i="18"/>
  <c r="CM103" i="18"/>
  <c r="CM20" i="18"/>
  <c r="CM148" i="18"/>
  <c r="CM97" i="18"/>
  <c r="CM99" i="18"/>
  <c r="CM343" i="18"/>
  <c r="CM248" i="18"/>
  <c r="CM95" i="18"/>
  <c r="CM80" i="18"/>
  <c r="CM208" i="18"/>
  <c r="CM125" i="18"/>
  <c r="CM27" i="18"/>
  <c r="CM233" i="18"/>
  <c r="CM169" i="18"/>
  <c r="CM319" i="18"/>
  <c r="CM183" i="18"/>
  <c r="CM44" i="18"/>
  <c r="CM172" i="18"/>
  <c r="CM41" i="18"/>
  <c r="CM51" i="18"/>
  <c r="CM33" i="18"/>
  <c r="CM301" i="18"/>
  <c r="CM79" i="18"/>
  <c r="CM56" i="18"/>
  <c r="CM184" i="18"/>
  <c r="CM57" i="18"/>
  <c r="CM338" i="18"/>
  <c r="CM306" i="18"/>
  <c r="CM314" i="18"/>
  <c r="CM268" i="18"/>
  <c r="CM288" i="18"/>
  <c r="CM240" i="18"/>
  <c r="CM224" i="18"/>
  <c r="CM214" i="18"/>
  <c r="CM162" i="18"/>
  <c r="CM118" i="18"/>
  <c r="CM122" i="18"/>
  <c r="CM58" i="18"/>
  <c r="CM6" i="18"/>
  <c r="CM10" i="18"/>
  <c r="CM203" i="18"/>
  <c r="CM173" i="18"/>
  <c r="CM241" i="18"/>
  <c r="CM135" i="18"/>
  <c r="CM36" i="18"/>
  <c r="CM164" i="18"/>
  <c r="CM165" i="18"/>
  <c r="CM131" i="18"/>
  <c r="CM37" i="18"/>
  <c r="CM280" i="18"/>
  <c r="CM127" i="18"/>
  <c r="CM96" i="18"/>
  <c r="CM297" i="18"/>
  <c r="CM133" i="18"/>
  <c r="CM59" i="18"/>
  <c r="CM228" i="18"/>
  <c r="CM177" i="18"/>
  <c r="CM335" i="18"/>
  <c r="CM215" i="18"/>
  <c r="CM60" i="18"/>
  <c r="CM188" i="18"/>
  <c r="CM73" i="18"/>
  <c r="CM83" i="18"/>
  <c r="CM45" i="18"/>
  <c r="CM264" i="18"/>
  <c r="CM111" i="18"/>
  <c r="CM72" i="18"/>
  <c r="CM200" i="18"/>
  <c r="CM129" i="18"/>
  <c r="CM322" i="18"/>
  <c r="CM316" i="18"/>
  <c r="CM300" i="18"/>
  <c r="CM284" i="18"/>
  <c r="CM274" i="18"/>
  <c r="CM230" i="18"/>
  <c r="CM218" i="18"/>
  <c r="CM198" i="18"/>
  <c r="CM174" i="18"/>
  <c r="CM102" i="18"/>
  <c r="CM106" i="18"/>
  <c r="CM94" i="18"/>
  <c r="CM46" i="18"/>
  <c r="CM30" i="18"/>
  <c r="CM329" i="18"/>
  <c r="CM181" i="18"/>
  <c r="CM305" i="18"/>
  <c r="CM167" i="18"/>
  <c r="CM52" i="18"/>
  <c r="CM180" i="18"/>
  <c r="CM217" i="18"/>
  <c r="CM163" i="18"/>
  <c r="CM61" i="18"/>
  <c r="CM344" i="18"/>
  <c r="CM159" i="18"/>
  <c r="CM112" i="18"/>
  <c r="CM345" i="18"/>
  <c r="CM141" i="18"/>
  <c r="CM91" i="18"/>
  <c r="CM308" i="18"/>
  <c r="CM237" i="18"/>
  <c r="CM351" i="18"/>
  <c r="CM245" i="18"/>
  <c r="CM76" i="18"/>
  <c r="CM204" i="18"/>
  <c r="CM81" i="18"/>
  <c r="CM115" i="18"/>
  <c r="CM65" i="18"/>
  <c r="CM299" i="18"/>
  <c r="CM143" i="18"/>
  <c r="CM88" i="18"/>
  <c r="CM216" i="18"/>
  <c r="CM137" i="18"/>
  <c r="CM334" i="18"/>
  <c r="CM310" i="18"/>
  <c r="CM302" i="18"/>
  <c r="CM275" i="18"/>
  <c r="CM258" i="18"/>
  <c r="CM254" i="18"/>
  <c r="CM206" i="18"/>
  <c r="CM222" i="18"/>
  <c r="CM146" i="18"/>
  <c r="CM130" i="18"/>
  <c r="CM90" i="18"/>
  <c r="CM70" i="18"/>
  <c r="CM38" i="18"/>
  <c r="CM11" i="18"/>
  <c r="CM327" i="18"/>
  <c r="CM269" i="18"/>
  <c r="CM239" i="18"/>
  <c r="CM199" i="18"/>
  <c r="CM68" i="18"/>
  <c r="CM196" i="18"/>
  <c r="CM317" i="18"/>
  <c r="CM195" i="18"/>
  <c r="CM69" i="18"/>
  <c r="CM257" i="18"/>
  <c r="CM191" i="18"/>
  <c r="CM128" i="18"/>
  <c r="CM231" i="18"/>
  <c r="CM185" i="18"/>
  <c r="CM123" i="18"/>
  <c r="CM21" i="18"/>
  <c r="CM333" i="18"/>
  <c r="CM23" i="18"/>
  <c r="CM277" i="18"/>
  <c r="CM92" i="18"/>
  <c r="CM220" i="18"/>
  <c r="CM161" i="18"/>
  <c r="CM147" i="18"/>
  <c r="CM93" i="18"/>
  <c r="CM315" i="18"/>
  <c r="CM175" i="18"/>
  <c r="CM104" i="18"/>
  <c r="CM265" i="18"/>
  <c r="CM189" i="18"/>
  <c r="CM350" i="18"/>
  <c r="CM336" i="18"/>
  <c r="CM298" i="18"/>
  <c r="CM286" i="18"/>
  <c r="CM259" i="18"/>
  <c r="CM243" i="18"/>
  <c r="CM252" i="18"/>
  <c r="CM190" i="18"/>
  <c r="CM182" i="18"/>
  <c r="CM194" i="18"/>
  <c r="CM114" i="18"/>
  <c r="CM78" i="18"/>
  <c r="CM82" i="18"/>
  <c r="CM26" i="18"/>
  <c r="CM43" i="18"/>
  <c r="CM25" i="18"/>
  <c r="CM251" i="18"/>
  <c r="CM303" i="18"/>
  <c r="CM229" i="18"/>
  <c r="CM84" i="18"/>
  <c r="CM212" i="18"/>
  <c r="CM328" i="18"/>
  <c r="CM281" i="18"/>
  <c r="CM149" i="18"/>
  <c r="CM321" i="18"/>
  <c r="CM16" i="18"/>
  <c r="CM144" i="18"/>
  <c r="CM9" i="18"/>
  <c r="CM193" i="18"/>
  <c r="CM155" i="18"/>
  <c r="CM53" i="18"/>
  <c r="CM232" i="18"/>
  <c r="CM55" i="18"/>
  <c r="CM309" i="18"/>
  <c r="CM108" i="18"/>
  <c r="CM249" i="18"/>
  <c r="CM221" i="18"/>
  <c r="CM179" i="18"/>
  <c r="CM145" i="18"/>
  <c r="CM225" i="18"/>
  <c r="CM207" i="18"/>
  <c r="CM120" i="18"/>
  <c r="CM260" i="18"/>
  <c r="CM197" i="18"/>
  <c r="CM348" i="18"/>
  <c r="CM326" i="18"/>
  <c r="CM318" i="18"/>
  <c r="CM282" i="18"/>
  <c r="CM278" i="18"/>
  <c r="CM242" i="18"/>
  <c r="CM256" i="18"/>
  <c r="CM227" i="18"/>
  <c r="CM154" i="18"/>
  <c r="CM186" i="18"/>
  <c r="CM142" i="18"/>
  <c r="CM62" i="18"/>
  <c r="CM66" i="18"/>
  <c r="CM14" i="18"/>
  <c r="CM75" i="18"/>
  <c r="CM85" i="18"/>
  <c r="CM283" i="18"/>
  <c r="CM7" i="18"/>
  <c r="CM261" i="18"/>
  <c r="CM100" i="18"/>
  <c r="CM247" i="18"/>
  <c r="CM223" i="18"/>
  <c r="CM263" i="18"/>
  <c r="CM157" i="18"/>
  <c r="CM271" i="18"/>
  <c r="CM32" i="18"/>
  <c r="CM160" i="18"/>
  <c r="CM17" i="18"/>
  <c r="CM201" i="18"/>
  <c r="CM187" i="18"/>
  <c r="CM101" i="18"/>
  <c r="CM267" i="18"/>
  <c r="CM87" i="18"/>
  <c r="CM341" i="18"/>
  <c r="CM124" i="18"/>
  <c r="CM279" i="18"/>
  <c r="CM353" i="18"/>
  <c r="CM211" i="18"/>
  <c r="CM153" i="18"/>
  <c r="CM289" i="18"/>
  <c r="CM8" i="18"/>
  <c r="CM136" i="18"/>
  <c r="CM311" i="18"/>
  <c r="CM205" i="18"/>
  <c r="CM346" i="18"/>
  <c r="CM323" i="18"/>
  <c r="CM294" i="18"/>
  <c r="CM307" i="18"/>
  <c r="CM270" i="18"/>
  <c r="CM262" i="18"/>
  <c r="CM250" i="18"/>
  <c r="CM226" i="18"/>
  <c r="CM166" i="18"/>
  <c r="CM170" i="18"/>
  <c r="CM126" i="18"/>
  <c r="CM98" i="18"/>
  <c r="CM54" i="18"/>
  <c r="CM34" i="18"/>
  <c r="CM107" i="18"/>
  <c r="CM105" i="18"/>
  <c r="CM296" i="18"/>
  <c r="CM39" i="18"/>
  <c r="CM293" i="18"/>
  <c r="CM116" i="18"/>
  <c r="CM49" i="18"/>
  <c r="CM35" i="18"/>
  <c r="CM276" i="18"/>
  <c r="CM349" i="18"/>
  <c r="CM31" i="18"/>
  <c r="CM48" i="18"/>
  <c r="CM176" i="18"/>
  <c r="CM29" i="18"/>
  <c r="CM209" i="18"/>
  <c r="CM219" i="18"/>
  <c r="CM109" i="18"/>
  <c r="CM273" i="18"/>
  <c r="CM119" i="18"/>
  <c r="CM12" i="18"/>
  <c r="CM140" i="18"/>
  <c r="CM295" i="18"/>
  <c r="CM287" i="18"/>
  <c r="CM313" i="18"/>
  <c r="CM213" i="18"/>
  <c r="CM15" i="18"/>
  <c r="CM24" i="18"/>
  <c r="CM152" i="18"/>
  <c r="CM340" i="18"/>
  <c r="CM331"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20" i="18"/>
  <c r="BF21" i="18"/>
  <c r="BF15" i="18"/>
  <c r="BF31" i="18"/>
  <c r="BF9" i="18"/>
  <c r="BF340" i="18"/>
  <c r="BF338" i="18"/>
  <c r="BF339"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112" i="18"/>
  <c r="BF139" i="18"/>
  <c r="BF123" i="18"/>
  <c r="BF66" i="18"/>
  <c r="BF88" i="18"/>
  <c r="BF69" i="18"/>
  <c r="BF84" i="18"/>
  <c r="BF77" i="18"/>
  <c r="BF61" i="18"/>
  <c r="BF43" i="18"/>
  <c r="BF7" i="18"/>
  <c r="BF18" i="18"/>
  <c r="BF35" i="18"/>
  <c r="BF17" i="18"/>
  <c r="BF11"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F342" i="18"/>
  <c r="BF332" i="18"/>
  <c r="BF333" i="18"/>
  <c r="BF321" i="18"/>
  <c r="BF309" i="18"/>
  <c r="BF323" i="18"/>
  <c r="BF300" i="18"/>
  <c r="BF281" i="18"/>
  <c r="BF277" i="18"/>
  <c r="BF269" i="18"/>
  <c r="BF252" i="18"/>
  <c r="BF266" i="18"/>
  <c r="BF248" i="18"/>
  <c r="BF246" i="18"/>
  <c r="BF244" i="18"/>
  <c r="BF210" i="18"/>
  <c r="BF201" i="18"/>
  <c r="BF216" i="18"/>
  <c r="BF236" i="18"/>
  <c r="BF223" i="18"/>
  <c r="BF158" i="18"/>
  <c r="BF182" i="18"/>
  <c r="BF166" i="18"/>
  <c r="BF148" i="18"/>
  <c r="BF174" i="18"/>
  <c r="BF159" i="18"/>
  <c r="BF134" i="18"/>
  <c r="BF118" i="18"/>
  <c r="BF100" i="18"/>
  <c r="BF140" i="18"/>
  <c r="BF110" i="18"/>
  <c r="BF101" i="18"/>
  <c r="BF90" i="18"/>
  <c r="BF57" i="18"/>
  <c r="BF86" i="18"/>
  <c r="BF58" i="18"/>
  <c r="BF56" i="18"/>
  <c r="BF52" i="18"/>
  <c r="BF42" i="18"/>
  <c r="BF47" i="18"/>
  <c r="BF38" i="18"/>
  <c r="BF12" i="18"/>
  <c r="BF19" i="18"/>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7" i="18"/>
  <c r="BF39" i="18"/>
  <c r="BF36" i="18"/>
  <c r="BF29" i="18"/>
  <c r="BF34"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T349" i="18"/>
  <c r="AD348" i="10" s="1"/>
  <c r="BT339" i="18"/>
  <c r="AD338" i="10" s="1"/>
  <c r="BT348" i="18"/>
  <c r="AD347" i="10" s="1"/>
  <c r="BT312" i="18"/>
  <c r="AD311" i="10" s="1"/>
  <c r="BT334" i="18"/>
  <c r="AD333" i="10" s="1"/>
  <c r="BT319" i="18"/>
  <c r="AD318" i="10" s="1"/>
  <c r="BT347" i="18"/>
  <c r="AD346" i="10" s="1"/>
  <c r="AE346" i="10" s="1"/>
  <c r="BT328" i="18"/>
  <c r="AD327" i="10" s="1"/>
  <c r="BT324" i="18"/>
  <c r="AD323" i="10" s="1"/>
  <c r="AE323" i="10" s="1"/>
  <c r="BT338" i="18"/>
  <c r="AD337" i="10" s="1"/>
  <c r="BT315" i="18"/>
  <c r="AD314" i="10" s="1"/>
  <c r="BT298" i="18"/>
  <c r="AD297" i="10" s="1"/>
  <c r="AE297" i="10" s="1"/>
  <c r="BT353" i="18"/>
  <c r="AD352" i="10" s="1"/>
  <c r="BT346" i="18"/>
  <c r="AD345" i="10" s="1"/>
  <c r="BT322" i="18"/>
  <c r="AD321" i="10" s="1"/>
  <c r="BT306" i="18"/>
  <c r="AD305" i="10" s="1"/>
  <c r="BT307" i="18"/>
  <c r="AD306" i="10" s="1"/>
  <c r="BT287" i="18"/>
  <c r="AD286" i="10" s="1"/>
  <c r="BT304" i="18"/>
  <c r="AD303" i="10" s="1"/>
  <c r="BT285" i="18"/>
  <c r="AD284" i="10" s="1"/>
  <c r="BT271" i="18"/>
  <c r="AD270" i="10" s="1"/>
  <c r="BT273" i="18"/>
  <c r="AD272" i="10" s="1"/>
  <c r="BT246" i="18"/>
  <c r="AD245" i="10" s="1"/>
  <c r="BT252" i="18"/>
  <c r="AD251" i="10" s="1"/>
  <c r="BT255" i="18"/>
  <c r="AD254" i="10" s="1"/>
  <c r="BT239" i="18"/>
  <c r="AD238" i="10" s="1"/>
  <c r="BT223" i="18"/>
  <c r="AD222" i="10" s="1"/>
  <c r="BT195" i="18"/>
  <c r="AD194" i="10" s="1"/>
  <c r="BT225" i="18"/>
  <c r="AD224" i="10" s="1"/>
  <c r="BT206" i="18"/>
  <c r="AD205" i="10" s="1"/>
  <c r="BT202" i="18"/>
  <c r="AD201" i="10" s="1"/>
  <c r="BT171" i="18"/>
  <c r="AD170" i="10" s="1"/>
  <c r="BT156" i="18"/>
  <c r="AD155" i="10" s="1"/>
  <c r="BT193" i="18"/>
  <c r="AD192" i="10" s="1"/>
  <c r="BT173" i="18"/>
  <c r="AD172" i="10" s="1"/>
  <c r="BT163" i="18"/>
  <c r="AD162" i="10" s="1"/>
  <c r="BT139" i="18"/>
  <c r="AD138" i="10" s="1"/>
  <c r="BT117" i="18"/>
  <c r="AD116" i="10" s="1"/>
  <c r="BT104" i="18"/>
  <c r="AD103" i="10" s="1"/>
  <c r="BT125" i="18"/>
  <c r="AD124" i="10" s="1"/>
  <c r="BT115" i="18"/>
  <c r="AD114" i="10" s="1"/>
  <c r="BT99" i="18"/>
  <c r="AD98" i="10" s="1"/>
  <c r="BT89" i="18"/>
  <c r="AD88" i="10" s="1"/>
  <c r="BT80" i="18"/>
  <c r="AD79" i="10" s="1"/>
  <c r="BT66" i="18"/>
  <c r="AD65" i="10" s="1"/>
  <c r="BT88" i="18"/>
  <c r="AD87" i="10" s="1"/>
  <c r="BT69" i="18"/>
  <c r="AD68" i="10" s="1"/>
  <c r="BT84" i="18"/>
  <c r="AD83" i="10" s="1"/>
  <c r="BT14" i="18"/>
  <c r="AD13" i="10" s="1"/>
  <c r="BT10" i="18"/>
  <c r="AD9" i="10" s="1"/>
  <c r="BT25" i="18"/>
  <c r="AD24" i="10" s="1"/>
  <c r="BT33" i="18"/>
  <c r="AD32" i="10" s="1"/>
  <c r="BT29" i="18"/>
  <c r="AD28" i="10" s="1"/>
  <c r="BT26" i="18"/>
  <c r="AD25" i="10" s="1"/>
  <c r="BT343" i="18"/>
  <c r="AD342" i="10" s="1"/>
  <c r="BT344" i="18"/>
  <c r="AD343" i="10" s="1"/>
  <c r="BT333" i="18"/>
  <c r="AD332" i="10" s="1"/>
  <c r="BT300" i="18"/>
  <c r="AD299" i="10" s="1"/>
  <c r="BT305" i="18"/>
  <c r="AD304" i="10" s="1"/>
  <c r="BT309" i="18"/>
  <c r="AD308" i="10" s="1"/>
  <c r="BT291" i="18"/>
  <c r="AD290" i="10" s="1"/>
  <c r="BT277" i="18"/>
  <c r="AD276" i="10" s="1"/>
  <c r="BT272" i="18"/>
  <c r="AD271" i="10" s="1"/>
  <c r="AE271" i="10" s="1"/>
  <c r="BT270" i="18"/>
  <c r="AD269" i="10" s="1"/>
  <c r="BT248" i="18"/>
  <c r="AD247" i="10" s="1"/>
  <c r="BT243" i="18"/>
  <c r="AD242" i="10" s="1"/>
  <c r="BT253" i="18"/>
  <c r="AD252" i="10" s="1"/>
  <c r="BT235" i="18"/>
  <c r="AD234" i="10" s="1"/>
  <c r="BT212" i="18"/>
  <c r="AD211" i="10" s="1"/>
  <c r="BT189" i="18"/>
  <c r="AD188" i="10" s="1"/>
  <c r="BT224" i="18"/>
  <c r="AD223" i="10" s="1"/>
  <c r="BT204" i="18"/>
  <c r="AD203" i="10" s="1"/>
  <c r="BT200" i="18"/>
  <c r="AD199" i="10" s="1"/>
  <c r="AE199" i="10" s="1"/>
  <c r="BT159" i="18"/>
  <c r="AD158" i="10" s="1"/>
  <c r="BT190" i="18"/>
  <c r="AD189" i="10" s="1"/>
  <c r="BT182" i="18"/>
  <c r="AD181" i="10" s="1"/>
  <c r="BT166" i="18"/>
  <c r="AD165" i="10" s="1"/>
  <c r="BT150" i="18"/>
  <c r="AD149" i="10" s="1"/>
  <c r="BT133" i="18"/>
  <c r="AD132" i="10" s="1"/>
  <c r="BT107" i="18"/>
  <c r="AD106" i="10" s="1"/>
  <c r="BT134" i="18"/>
  <c r="AD133" i="10" s="1"/>
  <c r="BT118" i="18"/>
  <c r="AD117" i="10" s="1"/>
  <c r="BT109" i="18"/>
  <c r="AD108" i="10" s="1"/>
  <c r="BT142" i="18"/>
  <c r="AD141" i="10" s="1"/>
  <c r="BT83" i="18"/>
  <c r="AD82" i="10" s="1"/>
  <c r="BT67" i="18"/>
  <c r="AD66" i="10" s="1"/>
  <c r="BT64" i="18"/>
  <c r="AD63" i="10" s="1"/>
  <c r="BT75" i="18"/>
  <c r="AD74" i="10" s="1"/>
  <c r="BT60" i="18"/>
  <c r="AD59" i="10" s="1"/>
  <c r="BT71" i="18"/>
  <c r="AD70" i="10" s="1"/>
  <c r="BT12" i="18"/>
  <c r="AD11" i="10" s="1"/>
  <c r="BT51" i="18"/>
  <c r="AD50" i="10" s="1"/>
  <c r="BT20" i="18"/>
  <c r="AD19" i="10" s="1"/>
  <c r="AE19" i="10" s="1"/>
  <c r="BT27" i="18"/>
  <c r="AD26" i="10" s="1"/>
  <c r="BT38" i="18"/>
  <c r="AD37" i="10" s="1"/>
  <c r="BT22" i="18"/>
  <c r="AD21" i="10" s="1"/>
  <c r="BT335" i="18"/>
  <c r="AD334" i="10" s="1"/>
  <c r="BT342" i="18"/>
  <c r="AD341" i="10" s="1"/>
  <c r="AE341" i="10" s="1"/>
  <c r="BT327" i="18"/>
  <c r="AD326" i="10" s="1"/>
  <c r="BT330" i="18"/>
  <c r="AD329" i="10" s="1"/>
  <c r="BT301" i="18"/>
  <c r="AD300" i="10" s="1"/>
  <c r="BT294" i="18"/>
  <c r="AD293" i="10" s="1"/>
  <c r="BT284" i="18"/>
  <c r="AD283" i="10" s="1"/>
  <c r="BT276" i="18"/>
  <c r="AD275" i="10" s="1"/>
  <c r="AE275" i="10" s="1"/>
  <c r="BT269" i="18"/>
  <c r="AD268" i="10" s="1"/>
  <c r="BT267" i="18"/>
  <c r="AD266" i="10" s="1"/>
  <c r="BT241" i="18"/>
  <c r="AD240" i="10" s="1"/>
  <c r="BT242" i="18"/>
  <c r="AD241" i="10" s="1"/>
  <c r="BT240" i="18"/>
  <c r="AD239" i="10" s="1"/>
  <c r="BT234" i="18"/>
  <c r="AD233" i="10" s="1"/>
  <c r="BT198" i="18"/>
  <c r="AD197" i="10" s="1"/>
  <c r="BT220" i="18"/>
  <c r="AD219" i="10" s="1"/>
  <c r="BT219" i="18"/>
  <c r="AD218" i="10" s="1"/>
  <c r="BT216" i="18"/>
  <c r="AD215" i="10" s="1"/>
  <c r="BT187" i="18"/>
  <c r="AD186" i="10" s="1"/>
  <c r="BT153" i="18"/>
  <c r="AD152" i="10" s="1"/>
  <c r="AE152" i="10" s="1"/>
  <c r="BT188" i="18"/>
  <c r="AD187" i="10" s="1"/>
  <c r="AE187" i="10" s="1"/>
  <c r="BT180" i="18"/>
  <c r="AD179" i="10" s="1"/>
  <c r="BT164" i="18"/>
  <c r="AD163" i="10" s="1"/>
  <c r="AE163" i="10" s="1"/>
  <c r="BT148" i="18"/>
  <c r="AD147" i="10" s="1"/>
  <c r="BT124" i="18"/>
  <c r="AD123" i="10" s="1"/>
  <c r="BT101" i="18"/>
  <c r="AD100" i="10" s="1"/>
  <c r="BT132" i="18"/>
  <c r="AD131" i="10" s="1"/>
  <c r="AE131" i="10" s="1"/>
  <c r="BT116" i="18"/>
  <c r="AD115" i="10" s="1"/>
  <c r="AE115" i="10" s="1"/>
  <c r="BT100" i="18"/>
  <c r="AD99" i="10" s="1"/>
  <c r="BT140" i="18"/>
  <c r="AD139" i="10" s="1"/>
  <c r="BT77" i="18"/>
  <c r="AD76" i="10" s="1"/>
  <c r="BT61" i="18"/>
  <c r="AD60" i="10" s="1"/>
  <c r="BT54" i="18"/>
  <c r="AD53" i="10" s="1"/>
  <c r="BT62" i="18"/>
  <c r="AD61" i="10" s="1"/>
  <c r="BT96" i="18"/>
  <c r="AD95" i="10" s="1"/>
  <c r="BT65" i="18"/>
  <c r="AD64" i="10" s="1"/>
  <c r="BT49" i="18"/>
  <c r="AD48" i="10" s="1"/>
  <c r="BT43" i="18"/>
  <c r="AD42" i="10" s="1"/>
  <c r="BT48" i="18"/>
  <c r="AD47" i="10" s="1"/>
  <c r="BT21" i="18"/>
  <c r="AD20" i="10" s="1"/>
  <c r="BT31" i="18"/>
  <c r="AD30" i="10" s="1"/>
  <c r="AE30" i="10" s="1"/>
  <c r="BT9" i="18"/>
  <c r="AD8" i="10" s="1"/>
  <c r="BT337" i="18"/>
  <c r="AD336" i="10" s="1"/>
  <c r="BT323" i="18"/>
  <c r="AD322" i="10" s="1"/>
  <c r="BT313" i="18"/>
  <c r="AD312" i="10" s="1"/>
  <c r="BT326" i="18"/>
  <c r="AD325" i="10" s="1"/>
  <c r="BT295" i="18"/>
  <c r="AD294" i="10" s="1"/>
  <c r="BT308" i="18"/>
  <c r="AD307" i="10" s="1"/>
  <c r="BT279" i="18"/>
  <c r="AD278" i="10" s="1"/>
  <c r="BT261" i="18"/>
  <c r="AD260" i="10" s="1"/>
  <c r="BT268" i="18"/>
  <c r="AD267" i="10" s="1"/>
  <c r="BT266" i="18"/>
  <c r="AD265" i="10" s="1"/>
  <c r="BT249" i="18"/>
  <c r="AD248" i="10" s="1"/>
  <c r="BT236" i="18"/>
  <c r="AD235" i="10" s="1"/>
  <c r="BT233" i="18"/>
  <c r="AD232" i="10" s="1"/>
  <c r="BT232" i="18"/>
  <c r="AD231" i="10" s="1"/>
  <c r="BT196" i="18"/>
  <c r="AD195" i="10" s="1"/>
  <c r="AE195" i="10" s="1"/>
  <c r="BT210" i="18"/>
  <c r="AD209" i="10" s="1"/>
  <c r="BT207" i="18"/>
  <c r="AD206" i="10" s="1"/>
  <c r="BT203" i="18"/>
  <c r="AD202" i="10" s="1"/>
  <c r="AE202" i="10" s="1"/>
  <c r="BT174" i="18"/>
  <c r="AD173" i="10" s="1"/>
  <c r="BT191" i="18"/>
  <c r="AD190" i="10" s="1"/>
  <c r="BT183" i="18"/>
  <c r="AD182" i="10" s="1"/>
  <c r="BT167" i="18"/>
  <c r="AD166" i="10" s="1"/>
  <c r="BT151" i="18"/>
  <c r="AD150" i="10" s="1"/>
  <c r="BT175" i="18"/>
  <c r="AD174" i="10" s="1"/>
  <c r="BT110" i="18"/>
  <c r="AD109" i="10" s="1"/>
  <c r="BT135" i="18"/>
  <c r="AD134" i="10" s="1"/>
  <c r="BT119" i="18"/>
  <c r="AD118" i="10" s="1"/>
  <c r="BT102" i="18"/>
  <c r="AD101" i="10" s="1"/>
  <c r="BT143" i="18"/>
  <c r="AD142" i="10" s="1"/>
  <c r="BT126" i="18"/>
  <c r="AD125" i="10" s="1"/>
  <c r="BT70" i="18"/>
  <c r="AD69" i="10" s="1"/>
  <c r="BT55" i="18"/>
  <c r="AD54" i="10" s="1"/>
  <c r="AE54" i="10" s="1"/>
  <c r="BT90" i="18"/>
  <c r="AD89" i="10" s="1"/>
  <c r="BT57" i="18"/>
  <c r="AD56" i="10" s="1"/>
  <c r="BT86" i="18"/>
  <c r="AD85" i="10" s="1"/>
  <c r="BT58" i="18"/>
  <c r="AD57" i="10" s="1"/>
  <c r="AE57" i="10" s="1"/>
  <c r="BT41" i="18"/>
  <c r="AD40" i="10" s="1"/>
  <c r="BT50" i="18"/>
  <c r="AD49" i="10" s="1"/>
  <c r="BT40" i="18"/>
  <c r="AD39" i="10" s="1"/>
  <c r="BT18" i="18"/>
  <c r="AD17" i="10" s="1"/>
  <c r="BT24" i="18"/>
  <c r="AD23" i="10" s="1"/>
  <c r="BT11" i="18"/>
  <c r="AD10" i="10" s="1"/>
  <c r="BT345" i="18"/>
  <c r="AD344" i="10" s="1"/>
  <c r="BT332" i="18"/>
  <c r="AD331" i="10" s="1"/>
  <c r="BT320" i="18"/>
  <c r="AD319" i="10" s="1"/>
  <c r="BT331" i="18"/>
  <c r="AD330" i="10" s="1"/>
  <c r="BT299" i="18"/>
  <c r="AD298" i="10" s="1"/>
  <c r="BT280" i="18"/>
  <c r="AD279" i="10" s="1"/>
  <c r="BT303" i="18"/>
  <c r="AD302" i="10" s="1"/>
  <c r="BT292" i="18"/>
  <c r="AD291" i="10" s="1"/>
  <c r="BT260" i="18"/>
  <c r="AD259" i="10" s="1"/>
  <c r="BT297" i="18"/>
  <c r="AD296" i="10" s="1"/>
  <c r="BT264" i="18"/>
  <c r="AD263" i="10" s="1"/>
  <c r="AE263" i="10" s="1"/>
  <c r="BT238" i="18"/>
  <c r="AD237" i="10" s="1"/>
  <c r="BT251" i="18"/>
  <c r="AD250" i="10" s="1"/>
  <c r="BT230" i="18"/>
  <c r="AD229" i="10" s="1"/>
  <c r="BT221" i="18"/>
  <c r="AD220" i="10" s="1"/>
  <c r="BT222" i="18"/>
  <c r="AD221" i="10" s="1"/>
  <c r="BT208" i="18"/>
  <c r="AD207" i="10" s="1"/>
  <c r="BT201" i="18"/>
  <c r="AD200" i="10" s="1"/>
  <c r="BT197" i="18"/>
  <c r="AD196" i="10" s="1"/>
  <c r="BT172" i="18"/>
  <c r="AD171" i="10" s="1"/>
  <c r="BT184" i="18"/>
  <c r="AD183" i="10" s="1"/>
  <c r="BT177" i="18"/>
  <c r="AD176" i="10" s="1"/>
  <c r="BT161" i="18"/>
  <c r="AD160" i="10" s="1"/>
  <c r="BT145" i="18"/>
  <c r="AD144" i="10" s="1"/>
  <c r="AE144" i="10" s="1"/>
  <c r="BT169" i="18"/>
  <c r="AD168" i="10" s="1"/>
  <c r="BT108" i="18"/>
  <c r="AD107" i="10" s="1"/>
  <c r="BT129" i="18"/>
  <c r="AD128" i="10" s="1"/>
  <c r="BT113" i="18"/>
  <c r="AD112" i="10" s="1"/>
  <c r="BT146" i="18"/>
  <c r="AD145" i="10" s="1"/>
  <c r="BT137" i="18"/>
  <c r="AD136" i="10" s="1"/>
  <c r="BT121" i="18"/>
  <c r="AD120" i="10" s="1"/>
  <c r="BT68" i="18"/>
  <c r="AD67" i="10" s="1"/>
  <c r="BT97" i="18"/>
  <c r="AD96" i="10" s="1"/>
  <c r="AE96" i="10" s="1"/>
  <c r="BT85" i="18"/>
  <c r="AD84" i="10" s="1"/>
  <c r="BT98" i="18"/>
  <c r="AD97" i="10" s="1"/>
  <c r="AE97" i="10" s="1"/>
  <c r="BT81" i="18"/>
  <c r="AD80" i="10" s="1"/>
  <c r="AE80" i="10" s="1"/>
  <c r="BT53" i="18"/>
  <c r="AD52" i="10" s="1"/>
  <c r="BT34" i="18"/>
  <c r="AD33" i="10" s="1"/>
  <c r="BT45" i="18"/>
  <c r="AD44" i="10" s="1"/>
  <c r="BT28" i="18"/>
  <c r="AD27" i="10" s="1"/>
  <c r="BT16" i="18"/>
  <c r="AD15" i="10" s="1"/>
  <c r="BT17" i="18"/>
  <c r="AD16" i="10" s="1"/>
  <c r="BT351" i="18"/>
  <c r="AD350" i="10" s="1"/>
  <c r="BT350" i="18"/>
  <c r="AD349" i="10" s="1"/>
  <c r="BT318" i="18"/>
  <c r="AD317" i="10" s="1"/>
  <c r="BT316" i="18"/>
  <c r="AD315" i="10" s="1"/>
  <c r="BT321" i="18"/>
  <c r="AD320" i="10" s="1"/>
  <c r="BT302" i="18"/>
  <c r="AD301" i="10" s="1"/>
  <c r="BT286" i="18"/>
  <c r="AD285" i="10" s="1"/>
  <c r="BT265" i="18"/>
  <c r="AD264" i="10" s="1"/>
  <c r="BT254" i="18"/>
  <c r="AD253" i="10" s="1"/>
  <c r="BT293" i="18"/>
  <c r="AD292" i="10" s="1"/>
  <c r="BT257" i="18"/>
  <c r="AD256" i="10" s="1"/>
  <c r="BT237" i="18"/>
  <c r="AD236" i="10" s="1"/>
  <c r="AE236" i="10" s="1"/>
  <c r="BT250" i="18"/>
  <c r="AD249" i="10" s="1"/>
  <c r="BT263" i="18"/>
  <c r="AD262" i="10" s="1"/>
  <c r="BT214" i="18"/>
  <c r="AD213" i="10" s="1"/>
  <c r="BT217" i="18"/>
  <c r="AD216" i="10" s="1"/>
  <c r="BT194" i="18"/>
  <c r="AD193" i="10" s="1"/>
  <c r="BT229" i="18"/>
  <c r="AD228" i="10" s="1"/>
  <c r="BT227" i="18"/>
  <c r="AD226" i="10" s="1"/>
  <c r="BT160" i="18"/>
  <c r="AD159" i="10" s="1"/>
  <c r="BT170" i="18"/>
  <c r="AD169" i="10" s="1"/>
  <c r="AE169" i="10" s="1"/>
  <c r="BT168" i="18"/>
  <c r="AD167" i="10" s="1"/>
  <c r="AE167" i="10" s="1"/>
  <c r="BT154" i="18"/>
  <c r="AD153" i="10" s="1"/>
  <c r="BT185" i="18"/>
  <c r="AD184" i="10" s="1"/>
  <c r="BT162" i="18"/>
  <c r="AD161" i="10" s="1"/>
  <c r="BT138" i="18"/>
  <c r="AD137" i="10" s="1"/>
  <c r="BT122" i="18"/>
  <c r="AD121" i="10" s="1"/>
  <c r="BT103" i="18"/>
  <c r="AD102" i="10" s="1"/>
  <c r="BT144" i="18"/>
  <c r="AD143" i="10" s="1"/>
  <c r="BT127" i="18"/>
  <c r="AD126" i="10" s="1"/>
  <c r="BT111" i="18"/>
  <c r="AD110" i="10" s="1"/>
  <c r="BT56" i="18"/>
  <c r="AD55" i="10" s="1"/>
  <c r="BT91" i="18"/>
  <c r="AD90" i="10" s="1"/>
  <c r="BT78" i="18"/>
  <c r="AD77" i="10" s="1"/>
  <c r="BT93" i="18"/>
  <c r="AD92" i="10" s="1"/>
  <c r="BT72" i="18"/>
  <c r="AD71" i="10" s="1"/>
  <c r="BT46" i="18"/>
  <c r="AD45" i="10" s="1"/>
  <c r="BT52" i="18"/>
  <c r="AD51" i="10" s="1"/>
  <c r="AE51" i="10" s="1"/>
  <c r="BT42" i="18"/>
  <c r="AD41" i="10" s="1"/>
  <c r="BT19" i="18"/>
  <c r="AD18" i="10" s="1"/>
  <c r="BT8" i="18"/>
  <c r="AD7" i="10" s="1"/>
  <c r="BT15" i="18"/>
  <c r="AD14" i="10" s="1"/>
  <c r="BT340" i="18"/>
  <c r="AD339" i="10" s="1"/>
  <c r="BT329" i="18"/>
  <c r="AD328" i="10" s="1"/>
  <c r="BT341" i="18"/>
  <c r="AD340" i="10" s="1"/>
  <c r="BT310" i="18"/>
  <c r="AD309" i="10" s="1"/>
  <c r="AE309" i="10" s="1"/>
  <c r="BT317" i="18"/>
  <c r="AD316" i="10" s="1"/>
  <c r="BT296" i="18"/>
  <c r="AD295" i="10" s="1"/>
  <c r="BT283" i="18"/>
  <c r="AD282" i="10" s="1"/>
  <c r="BT289" i="18"/>
  <c r="AD288" i="10" s="1"/>
  <c r="BT281" i="18"/>
  <c r="AD280" i="10" s="1"/>
  <c r="BT275" i="18"/>
  <c r="AD274" i="10" s="1"/>
  <c r="BT256" i="18"/>
  <c r="AD255" i="10" s="1"/>
  <c r="BT231" i="18"/>
  <c r="AD230" i="10" s="1"/>
  <c r="AE230" i="10" s="1"/>
  <c r="BT244" i="18"/>
  <c r="AD243" i="10" s="1"/>
  <c r="BT262" i="18"/>
  <c r="AD261" i="10" s="1"/>
  <c r="BT209" i="18"/>
  <c r="AD208" i="10" s="1"/>
  <c r="BT211" i="18"/>
  <c r="AD210" i="10" s="1"/>
  <c r="BT192" i="18"/>
  <c r="AD191" i="10" s="1"/>
  <c r="BT218" i="18"/>
  <c r="AD217" i="10" s="1"/>
  <c r="BT226" i="18"/>
  <c r="AD225" i="10" s="1"/>
  <c r="BT186" i="18"/>
  <c r="AD185" i="10" s="1"/>
  <c r="BT165" i="18"/>
  <c r="AD164" i="10" s="1"/>
  <c r="BT155" i="18"/>
  <c r="AD154" i="10" s="1"/>
  <c r="BT152" i="18"/>
  <c r="AD151" i="10" s="1"/>
  <c r="BT178" i="18"/>
  <c r="AD177" i="10" s="1"/>
  <c r="BT157" i="18"/>
  <c r="AD156" i="10" s="1"/>
  <c r="BT136" i="18"/>
  <c r="AD135" i="10" s="1"/>
  <c r="BT120" i="18"/>
  <c r="AD119" i="10" s="1"/>
  <c r="BT141" i="18"/>
  <c r="AD140" i="10" s="1"/>
  <c r="BT130" i="18"/>
  <c r="AD129" i="10" s="1"/>
  <c r="BT114" i="18"/>
  <c r="AD113" i="10" s="1"/>
  <c r="BT105" i="18"/>
  <c r="AD104" i="10" s="1"/>
  <c r="BT92" i="18"/>
  <c r="AD91" i="10" s="1"/>
  <c r="BT79" i="18"/>
  <c r="AD78" i="10" s="1"/>
  <c r="BT76" i="18"/>
  <c r="AD75" i="10" s="1"/>
  <c r="BT87" i="18"/>
  <c r="AD86" i="10" s="1"/>
  <c r="BT59" i="18"/>
  <c r="AD58" i="10" s="1"/>
  <c r="BT35" i="18"/>
  <c r="AD34" i="10" s="1"/>
  <c r="BT44" i="18"/>
  <c r="AD43" i="10" s="1"/>
  <c r="BT37" i="18"/>
  <c r="AD36" i="10" s="1"/>
  <c r="AE36" i="10" s="1"/>
  <c r="BT47" i="18"/>
  <c r="AD46" i="10" s="1"/>
  <c r="BT13" i="18"/>
  <c r="AD12" i="10" s="1"/>
  <c r="BT7" i="18"/>
  <c r="AD6" i="10" s="1"/>
  <c r="BT336" i="18"/>
  <c r="AD335" i="10" s="1"/>
  <c r="BT352" i="18"/>
  <c r="AD351" i="10" s="1"/>
  <c r="BT325" i="18"/>
  <c r="AD324" i="10" s="1"/>
  <c r="AE324" i="10" s="1"/>
  <c r="BT314" i="18"/>
  <c r="AD313" i="10" s="1"/>
  <c r="BT311" i="18"/>
  <c r="AD310" i="10" s="1"/>
  <c r="AE310" i="10" s="1"/>
  <c r="BT290" i="18"/>
  <c r="AD289" i="10" s="1"/>
  <c r="BT282" i="18"/>
  <c r="AD281" i="10" s="1"/>
  <c r="BT274" i="18"/>
  <c r="AD273" i="10" s="1"/>
  <c r="BT278" i="18"/>
  <c r="AD277" i="10" s="1"/>
  <c r="BT288" i="18"/>
  <c r="AD287" i="10" s="1"/>
  <c r="BT247" i="18"/>
  <c r="AD246" i="10" s="1"/>
  <c r="BT259" i="18"/>
  <c r="AD258" i="10" s="1"/>
  <c r="AE258" i="10" s="1"/>
  <c r="BT258" i="18"/>
  <c r="AD257" i="10" s="1"/>
  <c r="BT245" i="18"/>
  <c r="AD244" i="10" s="1"/>
  <c r="BT199" i="18"/>
  <c r="AD198" i="10" s="1"/>
  <c r="BT205" i="18"/>
  <c r="AD204" i="10" s="1"/>
  <c r="BT228" i="18"/>
  <c r="AD227" i="10" s="1"/>
  <c r="BT213" i="18"/>
  <c r="AD212" i="10" s="1"/>
  <c r="BT215" i="18"/>
  <c r="AD214" i="10" s="1"/>
  <c r="AE214" i="10" s="1"/>
  <c r="BT181" i="18"/>
  <c r="AD180" i="10" s="1"/>
  <c r="BT158" i="18"/>
  <c r="AD157" i="10" s="1"/>
  <c r="BT149" i="18"/>
  <c r="AD148" i="10" s="1"/>
  <c r="BT179" i="18"/>
  <c r="AD178" i="10" s="1"/>
  <c r="BT176" i="18"/>
  <c r="AD175" i="10" s="1"/>
  <c r="AE175" i="10" s="1"/>
  <c r="BT147" i="18"/>
  <c r="AD146" i="10" s="1"/>
  <c r="BT123" i="18"/>
  <c r="AD122" i="10" s="1"/>
  <c r="BT106" i="18"/>
  <c r="AD105" i="10" s="1"/>
  <c r="BT131" i="18"/>
  <c r="AD130" i="10" s="1"/>
  <c r="BT128" i="18"/>
  <c r="AD127" i="10" s="1"/>
  <c r="AE127" i="10" s="1"/>
  <c r="BT112" i="18"/>
  <c r="AD111" i="10" s="1"/>
  <c r="AE111" i="10" s="1"/>
  <c r="BT94" i="18"/>
  <c r="AD93" i="10" s="1"/>
  <c r="BT82" i="18"/>
  <c r="AD81" i="10" s="1"/>
  <c r="AE81" i="10" s="1"/>
  <c r="BT73" i="18"/>
  <c r="AD72" i="10" s="1"/>
  <c r="BT63" i="18"/>
  <c r="AD62" i="10" s="1"/>
  <c r="AE62" i="10" s="1"/>
  <c r="BT74" i="18"/>
  <c r="AD73" i="10" s="1"/>
  <c r="AE73" i="10" s="1"/>
  <c r="BT95" i="18"/>
  <c r="AD94" i="10" s="1"/>
  <c r="AE94" i="10" s="1"/>
  <c r="BT23" i="18"/>
  <c r="AD22" i="10" s="1"/>
  <c r="BT32" i="18"/>
  <c r="AD31" i="10" s="1"/>
  <c r="BT30" i="18"/>
  <c r="AD29" i="10" s="1"/>
  <c r="BT39" i="18"/>
  <c r="AD38" i="10" s="1"/>
  <c r="BT6" i="18"/>
  <c r="AD5" i="10" s="1"/>
  <c r="BT36" i="18"/>
  <c r="AD35" i="10" s="1"/>
  <c r="BK31" i="18"/>
  <c r="BK95" i="18"/>
  <c r="BK159" i="18"/>
  <c r="BK223" i="18"/>
  <c r="BK287" i="18"/>
  <c r="BK351" i="18"/>
  <c r="BK48" i="18"/>
  <c r="BK112" i="18"/>
  <c r="BK176" i="18"/>
  <c r="BK240" i="18"/>
  <c r="BK304" i="18"/>
  <c r="BK166" i="18"/>
  <c r="BK41" i="18"/>
  <c r="BK105" i="18"/>
  <c r="BK169" i="18"/>
  <c r="BK233" i="18"/>
  <c r="BK39" i="18"/>
  <c r="BK103" i="18"/>
  <c r="BK167" i="18"/>
  <c r="BK231" i="18"/>
  <c r="BK295" i="18"/>
  <c r="BK206" i="18"/>
  <c r="BK56" i="18"/>
  <c r="BK120" i="18"/>
  <c r="BK184" i="18"/>
  <c r="BK248" i="18"/>
  <c r="BK312" i="18"/>
  <c r="BK214" i="18"/>
  <c r="BK49" i="18"/>
  <c r="BK113" i="18"/>
  <c r="BK177" i="18"/>
  <c r="BK241" i="18"/>
  <c r="BK47" i="18"/>
  <c r="BK111" i="18"/>
  <c r="BK175" i="18"/>
  <c r="BK239" i="18"/>
  <c r="BK303" i="18"/>
  <c r="BK310" i="18"/>
  <c r="BK64" i="18"/>
  <c r="BK128" i="18"/>
  <c r="BK192" i="18"/>
  <c r="BK256" i="18"/>
  <c r="BK320" i="18"/>
  <c r="BK254" i="18"/>
  <c r="BK57" i="18"/>
  <c r="BK121" i="18"/>
  <c r="BK185" i="18"/>
  <c r="BK249" i="18"/>
  <c r="BK55" i="18"/>
  <c r="BK119" i="18"/>
  <c r="BK183" i="18"/>
  <c r="BK247" i="18"/>
  <c r="BK311" i="18"/>
  <c r="BK8" i="18"/>
  <c r="BK72" i="18"/>
  <c r="BK136" i="18"/>
  <c r="BK200" i="18"/>
  <c r="BK264" i="18"/>
  <c r="BK328" i="18"/>
  <c r="BK302" i="18"/>
  <c r="BK65" i="18"/>
  <c r="BK129" i="18"/>
  <c r="BK193" i="18"/>
  <c r="BK257" i="18"/>
  <c r="BK63" i="18"/>
  <c r="BK127" i="18"/>
  <c r="BK191" i="18"/>
  <c r="BK255" i="18"/>
  <c r="BK319" i="18"/>
  <c r="BK16" i="18"/>
  <c r="BK80" i="18"/>
  <c r="BK144" i="18"/>
  <c r="BK208" i="18"/>
  <c r="BK272" i="18"/>
  <c r="BK336" i="18"/>
  <c r="BK9" i="18"/>
  <c r="BK73" i="18"/>
  <c r="BK137" i="18"/>
  <c r="BK201" i="18"/>
  <c r="BK265" i="18"/>
  <c r="BK15" i="18"/>
  <c r="BK79" i="18"/>
  <c r="BK143" i="18"/>
  <c r="BK207" i="18"/>
  <c r="BK271" i="18"/>
  <c r="BK335" i="18"/>
  <c r="BK32" i="18"/>
  <c r="BK96" i="18"/>
  <c r="BK160" i="18"/>
  <c r="BK224" i="18"/>
  <c r="BK288" i="18"/>
  <c r="BK352" i="18"/>
  <c r="BK25" i="18"/>
  <c r="BK89" i="18"/>
  <c r="BK153" i="18"/>
  <c r="BK217" i="18"/>
  <c r="BK281" i="18"/>
  <c r="BK23" i="18"/>
  <c r="BK87" i="18"/>
  <c r="BK151" i="18"/>
  <c r="BK215" i="18"/>
  <c r="BK279" i="18"/>
  <c r="BK343" i="18"/>
  <c r="BK40" i="18"/>
  <c r="BK104" i="18"/>
  <c r="BK168" i="18"/>
  <c r="BK232" i="18"/>
  <c r="BK296" i="18"/>
  <c r="BK94" i="18"/>
  <c r="BK33" i="18"/>
  <c r="BK97" i="18"/>
  <c r="BK161" i="18"/>
  <c r="BK225" i="18"/>
  <c r="BK289" i="18"/>
  <c r="BK263" i="18"/>
  <c r="BK17" i="18"/>
  <c r="BK321" i="18"/>
  <c r="BK66" i="18"/>
  <c r="BK170" i="18"/>
  <c r="BK266" i="18"/>
  <c r="BK275" i="18"/>
  <c r="BK246" i="18"/>
  <c r="BK106" i="18"/>
  <c r="BK274" i="18"/>
  <c r="BK347" i="18"/>
  <c r="BK19" i="18"/>
  <c r="BK83" i="18"/>
  <c r="BK147" i="18"/>
  <c r="BK211" i="18"/>
  <c r="BK339" i="18"/>
  <c r="BK350" i="18"/>
  <c r="BK68" i="18"/>
  <c r="BK132" i="18"/>
  <c r="BK196" i="18"/>
  <c r="BK260" i="18"/>
  <c r="BK324" i="18"/>
  <c r="BK318" i="18"/>
  <c r="BK69" i="18"/>
  <c r="BK133" i="18"/>
  <c r="BK197" i="18"/>
  <c r="BK261" i="18"/>
  <c r="BK325" i="18"/>
  <c r="BK110" i="18"/>
  <c r="BK24" i="18"/>
  <c r="BK145" i="18"/>
  <c r="BK337" i="18"/>
  <c r="BK90" i="18"/>
  <c r="BK194" i="18"/>
  <c r="BK298" i="18"/>
  <c r="BK315" i="18"/>
  <c r="BK342" i="18"/>
  <c r="BK146" i="18"/>
  <c r="BK306" i="18"/>
  <c r="BK86" i="18"/>
  <c r="BK35" i="18"/>
  <c r="BK99" i="18"/>
  <c r="BK163" i="18"/>
  <c r="BK227" i="18"/>
  <c r="BK102" i="18"/>
  <c r="BK20" i="18"/>
  <c r="BK84" i="18"/>
  <c r="BK148" i="18"/>
  <c r="BK212" i="18"/>
  <c r="BK276" i="18"/>
  <c r="BK340" i="18"/>
  <c r="BK21" i="18"/>
  <c r="BK85" i="18"/>
  <c r="BK149" i="18"/>
  <c r="BK213" i="18"/>
  <c r="BK277" i="18"/>
  <c r="BK341" i="18"/>
  <c r="BK182" i="18"/>
  <c r="BK88" i="18"/>
  <c r="BK209" i="18"/>
  <c r="BK345" i="18"/>
  <c r="BK98" i="18"/>
  <c r="BK202" i="18"/>
  <c r="BK314" i="18"/>
  <c r="BK331" i="18"/>
  <c r="BK10" i="18"/>
  <c r="BK162" i="18"/>
  <c r="BK330" i="18"/>
  <c r="BK134" i="18"/>
  <c r="BK43" i="18"/>
  <c r="BK107" i="18"/>
  <c r="BK171" i="18"/>
  <c r="BK235" i="18"/>
  <c r="BK142" i="18"/>
  <c r="BK28" i="18"/>
  <c r="BK92" i="18"/>
  <c r="BK7" i="18"/>
  <c r="BK152" i="18"/>
  <c r="BK273" i="18"/>
  <c r="BK353" i="18"/>
  <c r="BK114" i="18"/>
  <c r="BK218" i="18"/>
  <c r="BK322" i="18"/>
  <c r="BK70" i="18"/>
  <c r="BK18" i="18"/>
  <c r="BK186" i="18"/>
  <c r="BK6" i="18"/>
  <c r="BK190" i="18"/>
  <c r="BK51" i="18"/>
  <c r="BK115" i="18"/>
  <c r="BK179" i="18"/>
  <c r="BK243" i="18"/>
  <c r="BK174" i="18"/>
  <c r="BK36" i="18"/>
  <c r="BK100" i="18"/>
  <c r="BK164" i="18"/>
  <c r="BK228" i="18"/>
  <c r="BK292" i="18"/>
  <c r="BK38" i="18"/>
  <c r="BK37" i="18"/>
  <c r="BK101" i="18"/>
  <c r="BK165" i="18"/>
  <c r="BK229" i="18"/>
  <c r="BK293" i="18"/>
  <c r="BK22" i="18"/>
  <c r="BK278" i="18"/>
  <c r="BK135" i="18"/>
  <c r="BK280" i="18"/>
  <c r="BK305" i="18"/>
  <c r="BK42" i="18"/>
  <c r="BK138" i="18"/>
  <c r="BK242" i="18"/>
  <c r="BK346" i="18"/>
  <c r="BK158" i="18"/>
  <c r="BK58" i="18"/>
  <c r="BK234" i="18"/>
  <c r="BK299" i="18"/>
  <c r="BK334" i="18"/>
  <c r="BK67" i="18"/>
  <c r="BK131" i="18"/>
  <c r="BK195" i="18"/>
  <c r="BK283" i="18"/>
  <c r="BK262" i="18"/>
  <c r="BK52" i="18"/>
  <c r="BK116" i="18"/>
  <c r="BK180" i="18"/>
  <c r="BK244" i="18"/>
  <c r="BK308" i="18"/>
  <c r="BK126" i="18"/>
  <c r="BK53" i="18"/>
  <c r="BK117" i="18"/>
  <c r="BK181" i="18"/>
  <c r="BK245" i="18"/>
  <c r="BK309" i="18"/>
  <c r="BK54" i="18"/>
  <c r="BK313" i="18"/>
  <c r="BK226" i="18"/>
  <c r="BK286" i="18"/>
  <c r="BK323" i="18"/>
  <c r="BK123" i="18"/>
  <c r="BK30" i="18"/>
  <c r="BK124" i="18"/>
  <c r="BK252" i="18"/>
  <c r="BK222" i="18"/>
  <c r="BK125" i="18"/>
  <c r="BK253" i="18"/>
  <c r="BK78" i="18"/>
  <c r="BK71" i="18"/>
  <c r="BK329" i="18"/>
  <c r="BK258" i="18"/>
  <c r="BK34" i="18"/>
  <c r="BK14" i="18"/>
  <c r="BK139" i="18"/>
  <c r="BK230" i="18"/>
  <c r="BK140" i="18"/>
  <c r="BK268" i="18"/>
  <c r="BK13" i="18"/>
  <c r="BK141" i="18"/>
  <c r="BK269" i="18"/>
  <c r="BK150" i="18"/>
  <c r="BK199" i="18"/>
  <c r="BK26" i="18"/>
  <c r="BK282" i="18"/>
  <c r="BK82" i="18"/>
  <c r="BK270" i="18"/>
  <c r="BK155" i="18"/>
  <c r="BK294" i="18"/>
  <c r="BK156" i="18"/>
  <c r="BK284" i="18"/>
  <c r="BK29" i="18"/>
  <c r="BK157" i="18"/>
  <c r="BK285" i="18"/>
  <c r="BK238" i="18"/>
  <c r="BK327" i="18"/>
  <c r="BK50" i="18"/>
  <c r="BK338" i="18"/>
  <c r="BK130" i="18"/>
  <c r="BK11" i="18"/>
  <c r="BK187" i="18"/>
  <c r="BK12" i="18"/>
  <c r="BK172" i="18"/>
  <c r="BK300" i="18"/>
  <c r="BK45" i="18"/>
  <c r="BK173" i="18"/>
  <c r="BK301" i="18"/>
  <c r="BK326" i="18"/>
  <c r="BK216" i="18"/>
  <c r="BK74" i="18"/>
  <c r="BK251" i="18"/>
  <c r="BK210" i="18"/>
  <c r="BK27" i="18"/>
  <c r="BK203" i="18"/>
  <c r="BK44" i="18"/>
  <c r="BK188" i="18"/>
  <c r="BK316" i="18"/>
  <c r="BK61" i="18"/>
  <c r="BK189" i="18"/>
  <c r="BK317" i="18"/>
  <c r="BK344" i="18"/>
  <c r="BK122" i="18"/>
  <c r="BK291" i="18"/>
  <c r="BK250" i="18"/>
  <c r="BK59" i="18"/>
  <c r="BK219" i="18"/>
  <c r="BK60" i="18"/>
  <c r="BK204" i="18"/>
  <c r="BK332" i="18"/>
  <c r="BK77" i="18"/>
  <c r="BK205" i="18"/>
  <c r="BK333" i="18"/>
  <c r="BK81" i="18"/>
  <c r="BK154" i="18"/>
  <c r="BK118" i="18"/>
  <c r="BK290" i="18"/>
  <c r="BK75" i="18"/>
  <c r="BK267" i="18"/>
  <c r="BK76" i="18"/>
  <c r="BK220" i="18"/>
  <c r="BK348" i="18"/>
  <c r="BK93" i="18"/>
  <c r="BK221" i="18"/>
  <c r="BK349" i="18"/>
  <c r="BK297" i="18"/>
  <c r="BK178" i="18"/>
  <c r="BK198" i="18"/>
  <c r="BK259" i="18"/>
  <c r="BK91" i="18"/>
  <c r="BK307" i="18"/>
  <c r="BK108" i="18"/>
  <c r="BK236" i="18"/>
  <c r="BK62" i="18"/>
  <c r="BK109" i="18"/>
  <c r="BK237" i="18"/>
  <c r="BK46" i="18"/>
  <c r="BW350" i="18"/>
  <c r="AL349" i="10" s="1"/>
  <c r="BW337" i="18"/>
  <c r="AL336" i="10" s="1"/>
  <c r="BW338" i="18"/>
  <c r="AL337" i="10" s="1"/>
  <c r="BW319" i="18"/>
  <c r="AL318" i="10" s="1"/>
  <c r="BW306" i="18"/>
  <c r="AL305" i="10" s="1"/>
  <c r="BW320" i="18"/>
  <c r="AL319" i="10" s="1"/>
  <c r="BW307" i="18"/>
  <c r="AL306" i="10" s="1"/>
  <c r="BW314" i="18"/>
  <c r="AL313" i="10" s="1"/>
  <c r="BW289" i="18"/>
  <c r="AL288" i="10" s="1"/>
  <c r="BW269" i="18"/>
  <c r="AL268" i="10" s="1"/>
  <c r="BW270" i="18"/>
  <c r="AL269" i="10" s="1"/>
  <c r="BW279" i="18"/>
  <c r="AL278" i="10" s="1"/>
  <c r="BW242" i="18"/>
  <c r="AL241" i="10" s="1"/>
  <c r="BW256" i="18"/>
  <c r="AL255" i="10" s="1"/>
  <c r="BW263" i="18"/>
  <c r="AL262" i="10" s="1"/>
  <c r="BW237" i="18"/>
  <c r="AL236" i="10" s="1"/>
  <c r="BW219" i="18"/>
  <c r="AL218" i="10" s="1"/>
  <c r="BW188" i="18"/>
  <c r="AL187" i="10" s="1"/>
  <c r="BW215" i="18"/>
  <c r="AL214" i="10" s="1"/>
  <c r="BW223" i="18"/>
  <c r="AL222" i="10" s="1"/>
  <c r="BW195" i="18"/>
  <c r="AL194" i="10" s="1"/>
  <c r="BW182" i="18"/>
  <c r="AL181" i="10" s="1"/>
  <c r="BW173" i="18"/>
  <c r="AL172" i="10" s="1"/>
  <c r="BW176" i="18"/>
  <c r="AL175" i="10" s="1"/>
  <c r="BW157" i="18"/>
  <c r="AL156" i="10" s="1"/>
  <c r="BW159" i="18"/>
  <c r="AL158" i="10" s="1"/>
  <c r="BW134" i="18"/>
  <c r="AL133" i="10" s="1"/>
  <c r="BW118" i="18"/>
  <c r="AL117" i="10" s="1"/>
  <c r="BW100" i="18"/>
  <c r="AL99" i="10" s="1"/>
  <c r="BW140" i="18"/>
  <c r="AL139" i="10" s="1"/>
  <c r="BW110" i="18"/>
  <c r="AL109" i="10" s="1"/>
  <c r="BW135" i="18"/>
  <c r="AL134" i="10" s="1"/>
  <c r="BW78" i="18"/>
  <c r="AL77" i="10" s="1"/>
  <c r="BW93" i="18"/>
  <c r="AL92" i="10" s="1"/>
  <c r="BW72" i="18"/>
  <c r="AL71" i="10" s="1"/>
  <c r="BW94" i="18"/>
  <c r="AL93" i="10" s="1"/>
  <c r="BW82" i="18"/>
  <c r="AL81" i="10" s="1"/>
  <c r="BW73" i="18"/>
  <c r="AL72" i="10" s="1"/>
  <c r="BW348" i="18"/>
  <c r="AL347" i="10" s="1"/>
  <c r="BW353" i="18"/>
  <c r="AL352" i="10" s="1"/>
  <c r="BW341" i="18"/>
  <c r="AL340" i="10" s="1"/>
  <c r="BW332" i="18"/>
  <c r="AL331" i="10" s="1"/>
  <c r="BW315" i="18"/>
  <c r="AL314" i="10" s="1"/>
  <c r="BW311" i="18"/>
  <c r="AL310" i="10" s="1"/>
  <c r="BW305" i="18"/>
  <c r="AL304" i="10" s="1"/>
  <c r="BW309" i="18"/>
  <c r="AL308" i="10" s="1"/>
  <c r="BW277" i="18"/>
  <c r="AL276" i="10" s="1"/>
  <c r="BW268" i="18"/>
  <c r="AL267" i="10" s="1"/>
  <c r="BW267" i="18"/>
  <c r="AL266" i="10" s="1"/>
  <c r="BW274" i="18"/>
  <c r="AL273" i="10" s="1"/>
  <c r="BW265" i="18"/>
  <c r="AL264" i="10" s="1"/>
  <c r="BW251" i="18"/>
  <c r="AL250" i="10" s="1"/>
  <c r="BW262" i="18"/>
  <c r="AL261" i="10" s="1"/>
  <c r="BW231" i="18"/>
  <c r="AL230" i="10" s="1"/>
  <c r="BW207" i="18"/>
  <c r="AL206" i="10" s="1"/>
  <c r="BW229" i="18"/>
  <c r="AL228" i="10" s="1"/>
  <c r="BW202" i="18"/>
  <c r="AL201" i="10" s="1"/>
  <c r="BW212" i="18"/>
  <c r="AL211" i="10" s="1"/>
  <c r="BW189" i="18"/>
  <c r="AL188" i="10" s="1"/>
  <c r="BW180" i="18"/>
  <c r="AL179" i="10" s="1"/>
  <c r="BW166" i="18"/>
  <c r="AL165" i="10" s="1"/>
  <c r="BW163" i="18"/>
  <c r="AL162" i="10" s="1"/>
  <c r="BW174" i="18"/>
  <c r="AL173" i="10" s="1"/>
  <c r="BW153" i="18"/>
  <c r="AL152" i="10" s="1"/>
  <c r="BW132" i="18"/>
  <c r="AL131" i="10" s="1"/>
  <c r="BW116" i="18"/>
  <c r="AL115" i="10" s="1"/>
  <c r="BW143" i="18"/>
  <c r="AL142" i="10" s="1"/>
  <c r="BW126" i="18"/>
  <c r="AL125" i="10" s="1"/>
  <c r="BW108" i="18"/>
  <c r="AL107" i="10" s="1"/>
  <c r="BW129" i="18"/>
  <c r="AL128" i="10" s="1"/>
  <c r="BW76" i="18"/>
  <c r="AL75" i="10" s="1"/>
  <c r="BW87" i="18"/>
  <c r="AL86" i="10" s="1"/>
  <c r="BW89" i="18"/>
  <c r="AL88" i="10" s="1"/>
  <c r="BW80" i="18"/>
  <c r="AL79" i="10" s="1"/>
  <c r="BW66" i="18"/>
  <c r="AL65" i="10" s="1"/>
  <c r="BW342" i="18"/>
  <c r="AL341" i="10" s="1"/>
  <c r="BW349" i="18"/>
  <c r="AL348" i="10" s="1"/>
  <c r="BW325" i="18"/>
  <c r="AL324" i="10" s="1"/>
  <c r="BW326" i="18"/>
  <c r="AL325" i="10" s="1"/>
  <c r="BW318" i="18"/>
  <c r="AL317" i="10" s="1"/>
  <c r="BW303" i="18"/>
  <c r="AL302" i="10" s="1"/>
  <c r="BW300" i="18"/>
  <c r="AL299" i="10" s="1"/>
  <c r="BW283" i="18"/>
  <c r="AL282" i="10" s="1"/>
  <c r="BW278" i="18"/>
  <c r="AL277" i="10" s="1"/>
  <c r="BW275" i="18"/>
  <c r="AL274" i="10" s="1"/>
  <c r="BW293" i="18"/>
  <c r="AL292" i="10" s="1"/>
  <c r="BW253" i="18"/>
  <c r="AL252" i="10" s="1"/>
  <c r="BW261" i="18"/>
  <c r="AL260" i="10" s="1"/>
  <c r="BW240" i="18"/>
  <c r="AL239" i="10" s="1"/>
  <c r="BW257" i="18"/>
  <c r="AL256" i="10" s="1"/>
  <c r="BW210" i="18"/>
  <c r="AL209" i="10" s="1"/>
  <c r="BW218" i="18"/>
  <c r="AL217" i="10" s="1"/>
  <c r="BW203" i="18"/>
  <c r="AL202" i="10" s="1"/>
  <c r="BW236" i="18"/>
  <c r="AL235" i="10" s="1"/>
  <c r="BW196" i="18"/>
  <c r="AL195" i="10" s="1"/>
  <c r="BW177" i="18"/>
  <c r="AL176" i="10" s="1"/>
  <c r="BW161" i="18"/>
  <c r="AL160" i="10" s="1"/>
  <c r="BW151" i="18"/>
  <c r="AL150" i="10" s="1"/>
  <c r="BW148" i="18"/>
  <c r="AL147" i="10" s="1"/>
  <c r="BW160" i="18"/>
  <c r="AL159" i="10" s="1"/>
  <c r="BW170" i="18"/>
  <c r="AL169" i="10" s="1"/>
  <c r="BW113" i="18"/>
  <c r="AL112" i="10" s="1"/>
  <c r="BW144" i="18"/>
  <c r="AL143" i="10" s="1"/>
  <c r="BW127" i="18"/>
  <c r="AL126" i="10" s="1"/>
  <c r="BW111" i="18"/>
  <c r="AL110" i="10" s="1"/>
  <c r="BW136" i="18"/>
  <c r="AL135" i="10" s="1"/>
  <c r="BW120" i="18"/>
  <c r="AL119" i="10" s="1"/>
  <c r="BW88" i="18"/>
  <c r="AL87" i="10" s="1"/>
  <c r="BW69" i="18"/>
  <c r="AL68" i="10" s="1"/>
  <c r="BW84" i="18"/>
  <c r="AL83" i="10" s="1"/>
  <c r="BW77" i="18"/>
  <c r="AL76" i="10" s="1"/>
  <c r="BW351" i="18"/>
  <c r="AL350" i="10" s="1"/>
  <c r="BW329" i="18"/>
  <c r="AL328" i="10" s="1"/>
  <c r="BW317" i="18"/>
  <c r="AL316" i="10" s="1"/>
  <c r="BW334" i="18"/>
  <c r="AL333" i="10" s="1"/>
  <c r="BW297" i="18"/>
  <c r="AL296" i="10" s="1"/>
  <c r="BW295" i="18"/>
  <c r="AL294" i="10" s="1"/>
  <c r="BW302" i="18"/>
  <c r="AL301" i="10" s="1"/>
  <c r="BW282" i="18"/>
  <c r="AL281" i="10" s="1"/>
  <c r="BW271" i="18"/>
  <c r="AL270" i="10" s="1"/>
  <c r="BW259" i="18"/>
  <c r="AL258" i="10" s="1"/>
  <c r="BW290" i="18"/>
  <c r="AL289" i="10" s="1"/>
  <c r="BW248" i="18"/>
  <c r="AL247" i="10" s="1"/>
  <c r="BW235" i="18"/>
  <c r="AL234" i="10" s="1"/>
  <c r="BW233" i="18"/>
  <c r="AL232" i="10" s="1"/>
  <c r="BW249" i="18"/>
  <c r="AL248" i="10" s="1"/>
  <c r="BW208" i="18"/>
  <c r="AL207" i="10" s="1"/>
  <c r="BW213" i="18"/>
  <c r="AL212" i="10" s="1"/>
  <c r="BW197" i="18"/>
  <c r="AL196" i="10" s="1"/>
  <c r="BW221" i="18"/>
  <c r="AL220" i="10" s="1"/>
  <c r="BW222" i="18"/>
  <c r="AL221" i="10" s="1"/>
  <c r="BW168" i="18"/>
  <c r="AL167" i="10" s="1"/>
  <c r="BW154" i="18"/>
  <c r="AL153" i="10" s="1"/>
  <c r="BW145" i="18"/>
  <c r="AL144" i="10" s="1"/>
  <c r="BW192" i="18"/>
  <c r="AL191" i="10" s="1"/>
  <c r="BW146" i="18"/>
  <c r="AL145" i="10" s="1"/>
  <c r="BW165" i="18"/>
  <c r="AL164" i="10" s="1"/>
  <c r="BW103" i="18"/>
  <c r="AL102" i="10" s="1"/>
  <c r="BW130" i="18"/>
  <c r="AL129" i="10" s="1"/>
  <c r="BW114" i="18"/>
  <c r="AL113" i="10" s="1"/>
  <c r="BW105" i="18"/>
  <c r="AL104" i="10" s="1"/>
  <c r="BW123" i="18"/>
  <c r="AL122" i="10" s="1"/>
  <c r="BW106" i="18"/>
  <c r="AL105" i="10" s="1"/>
  <c r="BW75" i="18"/>
  <c r="AL74" i="10" s="1"/>
  <c r="BW71" i="18"/>
  <c r="AL70" i="10" s="1"/>
  <c r="BW70" i="18"/>
  <c r="AL69" i="10" s="1"/>
  <c r="BW347" i="18"/>
  <c r="AL346" i="10" s="1"/>
  <c r="BW322" i="18"/>
  <c r="AL321" i="10" s="1"/>
  <c r="BW333" i="18"/>
  <c r="AL332" i="10" s="1"/>
  <c r="BW331" i="18"/>
  <c r="AL330" i="10" s="1"/>
  <c r="BW299" i="18"/>
  <c r="AL298" i="10" s="1"/>
  <c r="BW316" i="18"/>
  <c r="AL315" i="10" s="1"/>
  <c r="BW296" i="18"/>
  <c r="AL295" i="10" s="1"/>
  <c r="BW308" i="18"/>
  <c r="AL307" i="10" s="1"/>
  <c r="BW291" i="18"/>
  <c r="AL290" i="10" s="1"/>
  <c r="BW245" i="18"/>
  <c r="AL244" i="10" s="1"/>
  <c r="BW287" i="18"/>
  <c r="AL286" i="10" s="1"/>
  <c r="BW260" i="18"/>
  <c r="AL259" i="10" s="1"/>
  <c r="BW234" i="18"/>
  <c r="AL233" i="10" s="1"/>
  <c r="BW230" i="18"/>
  <c r="AL229" i="10" s="1"/>
  <c r="BW247" i="18"/>
  <c r="AL246" i="10" s="1"/>
  <c r="BW228" i="18"/>
  <c r="AL227" i="10" s="1"/>
  <c r="BW206" i="18"/>
  <c r="AL205" i="10" s="1"/>
  <c r="BW187" i="18"/>
  <c r="AL186" i="10" s="1"/>
  <c r="BW214" i="18"/>
  <c r="AL213" i="10" s="1"/>
  <c r="BW217" i="18"/>
  <c r="AL216" i="10" s="1"/>
  <c r="BW155" i="18"/>
  <c r="AL154" i="10" s="1"/>
  <c r="BW152" i="18"/>
  <c r="AL151" i="10" s="1"/>
  <c r="BW193" i="18"/>
  <c r="AL192" i="10" s="1"/>
  <c r="BW175" i="18"/>
  <c r="AL174" i="10" s="1"/>
  <c r="BW186" i="18"/>
  <c r="AL185" i="10" s="1"/>
  <c r="BW158" i="18"/>
  <c r="AL157" i="10" s="1"/>
  <c r="BW141" i="18"/>
  <c r="AL140" i="10" s="1"/>
  <c r="BW128" i="18"/>
  <c r="AL127" i="10" s="1"/>
  <c r="BW112" i="18"/>
  <c r="AL111" i="10" s="1"/>
  <c r="BW139" i="18"/>
  <c r="AL138" i="10" s="1"/>
  <c r="BW117" i="18"/>
  <c r="AL116" i="10" s="1"/>
  <c r="BW104" i="18"/>
  <c r="AL103" i="10" s="1"/>
  <c r="BW96" i="18"/>
  <c r="AL95" i="10" s="1"/>
  <c r="BW68" i="18"/>
  <c r="AL67" i="10" s="1"/>
  <c r="BW97" i="18"/>
  <c r="AL96" i="10" s="1"/>
  <c r="BW346" i="18"/>
  <c r="AL345" i="10" s="1"/>
  <c r="BW313" i="18"/>
  <c r="AL312" i="10" s="1"/>
  <c r="BW312" i="18"/>
  <c r="AL311" i="10" s="1"/>
  <c r="BW276" i="18"/>
  <c r="AL275" i="10" s="1"/>
  <c r="BW292" i="18"/>
  <c r="AL291" i="10" s="1"/>
  <c r="BW255" i="18"/>
  <c r="AL254" i="10" s="1"/>
  <c r="BW201" i="18"/>
  <c r="AL200" i="10" s="1"/>
  <c r="BW199" i="18"/>
  <c r="AL198" i="10" s="1"/>
  <c r="BW194" i="18"/>
  <c r="AL193" i="10" s="1"/>
  <c r="BW172" i="18"/>
  <c r="AL171" i="10" s="1"/>
  <c r="BW125" i="18"/>
  <c r="AL124" i="10" s="1"/>
  <c r="BW133" i="18"/>
  <c r="AL132" i="10" s="1"/>
  <c r="BW67" i="18"/>
  <c r="AL66" i="10" s="1"/>
  <c r="BW343" i="18"/>
  <c r="AL342" i="10" s="1"/>
  <c r="BW328" i="18"/>
  <c r="AL327" i="10" s="1"/>
  <c r="BW310" i="18"/>
  <c r="AL309" i="10" s="1"/>
  <c r="BW285" i="18"/>
  <c r="AL284" i="10" s="1"/>
  <c r="BW258" i="18"/>
  <c r="AL257" i="10" s="1"/>
  <c r="BW239" i="18"/>
  <c r="AL238" i="10" s="1"/>
  <c r="BW204" i="18"/>
  <c r="AL203" i="10" s="1"/>
  <c r="BW198" i="18"/>
  <c r="AL197" i="10" s="1"/>
  <c r="BW179" i="18"/>
  <c r="AL178" i="10" s="1"/>
  <c r="BW181" i="18"/>
  <c r="AL180" i="10" s="1"/>
  <c r="BW102" i="18"/>
  <c r="AL101" i="10" s="1"/>
  <c r="BW124" i="18"/>
  <c r="AL123" i="10" s="1"/>
  <c r="BW95" i="18"/>
  <c r="AL94" i="10" s="1"/>
  <c r="BW345" i="18"/>
  <c r="AL344" i="10" s="1"/>
  <c r="BW330" i="18"/>
  <c r="AL329" i="10" s="1"/>
  <c r="BW301" i="18"/>
  <c r="AL300" i="10" s="1"/>
  <c r="BW272" i="18"/>
  <c r="AL271" i="10" s="1"/>
  <c r="BW254" i="18"/>
  <c r="AL253" i="10" s="1"/>
  <c r="BW241" i="18"/>
  <c r="AL240" i="10" s="1"/>
  <c r="BW190" i="18"/>
  <c r="AL189" i="10" s="1"/>
  <c r="BW211" i="18"/>
  <c r="AL210" i="10" s="1"/>
  <c r="BW164" i="18"/>
  <c r="AL163" i="10" s="1"/>
  <c r="BW171" i="18"/>
  <c r="AL170" i="10" s="1"/>
  <c r="BW115" i="18"/>
  <c r="AL114" i="10" s="1"/>
  <c r="BW138" i="18"/>
  <c r="AL137" i="10" s="1"/>
  <c r="BW339" i="18"/>
  <c r="AL338" i="10" s="1"/>
  <c r="BW335" i="18"/>
  <c r="AL334" i="10" s="1"/>
  <c r="BW294" i="18"/>
  <c r="AL293" i="10" s="1"/>
  <c r="BW284" i="18"/>
  <c r="AL283" i="10" s="1"/>
  <c r="BW243" i="18"/>
  <c r="AL242" i="10" s="1"/>
  <c r="BW246" i="18"/>
  <c r="AL245" i="10" s="1"/>
  <c r="BW216" i="18"/>
  <c r="AL215" i="10" s="1"/>
  <c r="BW205" i="18"/>
  <c r="AL204" i="10" s="1"/>
  <c r="BW185" i="18"/>
  <c r="AL184" i="10" s="1"/>
  <c r="BW184" i="18"/>
  <c r="AL183" i="10" s="1"/>
  <c r="BW109" i="18"/>
  <c r="AL108" i="10" s="1"/>
  <c r="BW107" i="18"/>
  <c r="AL106" i="10" s="1"/>
  <c r="BW98" i="18"/>
  <c r="AL97" i="10" s="1"/>
  <c r="BW91" i="18"/>
  <c r="AL90" i="10" s="1"/>
  <c r="BW340" i="18"/>
  <c r="AL339" i="10" s="1"/>
  <c r="BW323" i="18"/>
  <c r="AL322" i="10" s="1"/>
  <c r="BW281" i="18"/>
  <c r="AL280" i="10" s="1"/>
  <c r="BW244" i="18"/>
  <c r="AL243" i="10" s="1"/>
  <c r="BW252" i="18"/>
  <c r="AL251" i="10" s="1"/>
  <c r="BW238" i="18"/>
  <c r="AL237" i="10" s="1"/>
  <c r="BW227" i="18"/>
  <c r="AL226" i="10" s="1"/>
  <c r="BW183" i="18"/>
  <c r="AL182" i="10" s="1"/>
  <c r="BW178" i="18"/>
  <c r="AL177" i="10" s="1"/>
  <c r="BW156" i="18"/>
  <c r="AL155" i="10" s="1"/>
  <c r="BW137" i="18"/>
  <c r="AL136" i="10" s="1"/>
  <c r="BW101" i="18"/>
  <c r="AL100" i="10" s="1"/>
  <c r="BW74" i="18"/>
  <c r="AL73" i="10" s="1"/>
  <c r="BW79" i="18"/>
  <c r="AL78" i="10" s="1"/>
  <c r="BW344" i="18"/>
  <c r="AL343" i="10" s="1"/>
  <c r="BW298" i="18"/>
  <c r="AL297" i="10" s="1"/>
  <c r="BW286" i="18"/>
  <c r="AL285" i="10" s="1"/>
  <c r="BW273" i="18"/>
  <c r="AL272" i="10" s="1"/>
  <c r="BW232" i="18"/>
  <c r="AL231" i="10" s="1"/>
  <c r="BW220" i="18"/>
  <c r="AL219" i="10" s="1"/>
  <c r="BW226" i="18"/>
  <c r="AL225" i="10" s="1"/>
  <c r="BW149" i="18"/>
  <c r="AL148" i="10" s="1"/>
  <c r="BW150" i="18"/>
  <c r="AL149" i="10" s="1"/>
  <c r="BW147" i="18"/>
  <c r="AL146" i="10" s="1"/>
  <c r="BW99" i="18"/>
  <c r="AL98" i="10" s="1"/>
  <c r="BW122" i="18"/>
  <c r="AL121" i="10" s="1"/>
  <c r="BW83" i="18"/>
  <c r="AL82" i="10" s="1"/>
  <c r="BW336" i="18"/>
  <c r="AL335" i="10" s="1"/>
  <c r="BW321" i="18"/>
  <c r="AL320" i="10" s="1"/>
  <c r="BW304" i="18"/>
  <c r="AL303" i="10" s="1"/>
  <c r="BW266" i="18"/>
  <c r="AL265" i="10" s="1"/>
  <c r="BW264" i="18"/>
  <c r="AL263" i="10" s="1"/>
  <c r="BW225" i="18"/>
  <c r="AL224" i="10" s="1"/>
  <c r="BW200" i="18"/>
  <c r="AL199" i="10" s="1"/>
  <c r="BW191" i="18"/>
  <c r="AL190" i="10" s="1"/>
  <c r="BW169" i="18"/>
  <c r="AL168" i="10" s="1"/>
  <c r="BW119" i="18"/>
  <c r="AL118" i="10" s="1"/>
  <c r="BW142" i="18"/>
  <c r="AL141" i="10" s="1"/>
  <c r="BW90" i="18"/>
  <c r="AL89" i="10" s="1"/>
  <c r="BW86" i="18"/>
  <c r="AL85" i="10" s="1"/>
  <c r="BW250" i="18"/>
  <c r="AL249" i="10" s="1"/>
  <c r="BW224" i="18"/>
  <c r="AL223" i="10" s="1"/>
  <c r="BW209" i="18"/>
  <c r="AL208" i="10" s="1"/>
  <c r="BW92" i="18"/>
  <c r="AL91" i="10" s="1"/>
  <c r="BW352" i="18"/>
  <c r="AL351" i="10" s="1"/>
  <c r="BW167" i="18"/>
  <c r="AL166" i="10" s="1"/>
  <c r="BW327" i="18"/>
  <c r="AL326" i="10" s="1"/>
  <c r="BW162" i="18"/>
  <c r="AL161" i="10" s="1"/>
  <c r="BW81" i="18"/>
  <c r="AL80" i="10" s="1"/>
  <c r="BW324" i="18"/>
  <c r="AL323" i="10" s="1"/>
  <c r="BW131" i="18"/>
  <c r="AL130" i="10" s="1"/>
  <c r="BW280" i="18"/>
  <c r="AL279" i="10" s="1"/>
  <c r="BW121" i="18"/>
  <c r="AL120" i="10" s="1"/>
  <c r="BW288" i="18"/>
  <c r="AL287" i="10" s="1"/>
  <c r="BW85" i="18"/>
  <c r="AL84" i="10" s="1"/>
  <c r="AS338" i="18"/>
  <c r="AS342" i="18"/>
  <c r="AS310" i="18"/>
  <c r="AS311" i="18"/>
  <c r="AS274" i="18"/>
  <c r="AS350" i="18"/>
  <c r="AS295" i="18"/>
  <c r="AS286" i="18"/>
  <c r="AS278" i="18"/>
  <c r="AS347" i="18"/>
  <c r="AS331" i="18"/>
  <c r="AS315" i="18"/>
  <c r="AS282" i="18"/>
  <c r="AS298" i="18"/>
  <c r="AS251" i="18"/>
  <c r="AS222" i="18"/>
  <c r="AS189" i="18"/>
  <c r="AS146" i="18"/>
  <c r="AS165" i="18"/>
  <c r="AS166" i="18"/>
  <c r="AS110" i="18"/>
  <c r="AS53" i="18"/>
  <c r="AS54" i="18"/>
  <c r="AS38" i="18"/>
  <c r="AS17" i="18"/>
  <c r="AS328" i="18"/>
  <c r="AS287" i="18"/>
  <c r="AS48" i="18"/>
  <c r="AS96" i="18"/>
  <c r="AS15" i="18"/>
  <c r="AS143" i="18"/>
  <c r="AS252" i="18"/>
  <c r="AS108" i="18"/>
  <c r="AS256" i="18"/>
  <c r="AS11" i="18"/>
  <c r="AS139" i="18"/>
  <c r="AS268" i="18"/>
  <c r="AS343" i="18"/>
  <c r="AS327" i="18"/>
  <c r="AS283" i="18"/>
  <c r="AS267" i="18"/>
  <c r="AS250" i="18"/>
  <c r="AS262" i="18"/>
  <c r="AS202" i="18"/>
  <c r="AS214" i="18"/>
  <c r="AS334" i="18"/>
  <c r="AS306" i="18"/>
  <c r="AS270" i="18"/>
  <c r="AS242" i="18"/>
  <c r="AS263" i="18"/>
  <c r="AS314" i="18"/>
  <c r="AS330" i="18"/>
  <c r="AS302" i="18"/>
  <c r="AS294" i="18"/>
  <c r="AS279" i="18"/>
  <c r="AS231" i="18"/>
  <c r="AS213" i="18"/>
  <c r="AS238" i="18"/>
  <c r="AS150" i="18"/>
  <c r="AS121" i="18"/>
  <c r="AS101" i="18"/>
  <c r="AS125" i="18"/>
  <c r="AS65" i="18"/>
  <c r="AS89" i="18"/>
  <c r="AS85" i="18"/>
  <c r="AS74" i="18"/>
  <c r="AS45" i="18"/>
  <c r="AS6" i="18"/>
  <c r="AS264" i="18"/>
  <c r="AS236" i="18"/>
  <c r="AS305" i="18"/>
  <c r="AS79" i="18"/>
  <c r="AS207" i="18"/>
  <c r="AS60" i="18"/>
  <c r="AS140" i="18"/>
  <c r="AS200" i="18"/>
  <c r="AS324" i="18"/>
  <c r="AS75" i="18"/>
  <c r="AS203" i="18"/>
  <c r="AS297" i="18"/>
  <c r="AS52" i="18"/>
  <c r="AS346" i="18"/>
  <c r="AS318" i="18"/>
  <c r="AS198" i="18"/>
  <c r="AS206" i="18"/>
  <c r="AS197" i="18"/>
  <c r="AS142" i="18"/>
  <c r="AS138" i="18"/>
  <c r="AS129" i="18"/>
  <c r="AS130" i="18"/>
  <c r="AS77" i="18"/>
  <c r="AS61" i="18"/>
  <c r="AS66" i="18"/>
  <c r="AS78" i="18"/>
  <c r="AS62" i="18"/>
  <c r="AS69" i="18"/>
  <c r="AS290" i="18"/>
  <c r="AS246" i="18"/>
  <c r="AS209" i="18"/>
  <c r="AS193" i="18"/>
  <c r="AS194" i="18"/>
  <c r="AS178" i="18"/>
  <c r="AS133" i="18"/>
  <c r="AS134" i="18"/>
  <c r="AS114" i="18"/>
  <c r="AS57" i="18"/>
  <c r="AS26" i="18"/>
  <c r="AS34" i="18"/>
  <c r="AS50" i="18"/>
  <c r="AS33" i="18"/>
  <c r="AS240" i="18"/>
  <c r="AS261" i="18"/>
  <c r="AS258" i="18"/>
  <c r="AS254" i="18"/>
  <c r="AS201" i="18"/>
  <c r="AS186" i="18"/>
  <c r="AS182" i="18"/>
  <c r="AS173" i="18"/>
  <c r="AS122" i="18"/>
  <c r="AS118" i="18"/>
  <c r="AS109" i="18"/>
  <c r="AS58" i="18"/>
  <c r="AS70" i="18"/>
  <c r="AS97" i="18"/>
  <c r="AS98" i="18"/>
  <c r="AS9" i="18"/>
  <c r="AS29" i="18"/>
  <c r="AS247" i="18"/>
  <c r="AS217" i="18"/>
  <c r="AS190" i="18"/>
  <c r="AS181" i="18"/>
  <c r="AS126" i="18"/>
  <c r="AS117" i="18"/>
  <c r="AS113" i="18"/>
  <c r="AS93" i="18"/>
  <c r="AS42" i="18"/>
  <c r="AS13" i="18"/>
  <c r="AS156" i="18"/>
  <c r="AS269" i="18"/>
  <c r="AS293" i="18"/>
  <c r="AS111" i="18"/>
  <c r="AS291" i="18"/>
  <c r="AS116" i="18"/>
  <c r="AS184" i="18"/>
  <c r="AS243" i="18"/>
  <c r="AS155" i="18"/>
  <c r="AS80" i="18"/>
  <c r="AS280" i="18"/>
  <c r="AS40" i="18"/>
  <c r="AS341" i="18"/>
  <c r="AS87" i="18"/>
  <c r="AS215" i="18"/>
  <c r="AS12" i="18"/>
  <c r="AS144" i="18"/>
  <c r="AS196" i="18"/>
  <c r="AS320" i="18"/>
  <c r="AS353" i="18"/>
  <c r="AS284" i="18"/>
  <c r="AS172" i="18"/>
  <c r="AS275" i="18"/>
  <c r="AS225" i="18"/>
  <c r="AS35" i="18"/>
  <c r="AS163" i="18"/>
  <c r="AS300" i="18"/>
  <c r="AS288" i="18"/>
  <c r="AS299" i="18"/>
  <c r="AS266" i="18"/>
  <c r="AS210" i="18"/>
  <c r="AS169" i="18"/>
  <c r="AS170" i="18"/>
  <c r="AS177" i="18"/>
  <c r="AS137" i="18"/>
  <c r="AS86" i="18"/>
  <c r="AS46" i="18"/>
  <c r="AS22" i="18"/>
  <c r="AS37" i="18"/>
  <c r="AS232" i="18"/>
  <c r="AS326" i="18"/>
  <c r="AS322" i="18"/>
  <c r="AS235" i="18"/>
  <c r="AS205" i="18"/>
  <c r="AS218" i="18"/>
  <c r="AS174" i="18"/>
  <c r="AS161" i="18"/>
  <c r="AS106" i="18"/>
  <c r="AS141" i="18"/>
  <c r="AS102" i="18"/>
  <c r="AS94" i="18"/>
  <c r="AS90" i="18"/>
  <c r="AS81" i="18"/>
  <c r="AS49" i="18"/>
  <c r="AS21" i="18"/>
  <c r="AS226" i="18"/>
  <c r="AS230" i="18"/>
  <c r="AS162" i="18"/>
  <c r="AS105" i="18"/>
  <c r="AS145" i="18"/>
  <c r="AS82" i="18"/>
  <c r="AS73" i="18"/>
  <c r="AS30" i="18"/>
  <c r="AS216" i="18"/>
  <c r="AS241" i="18"/>
  <c r="AS234" i="18"/>
  <c r="AS221" i="18"/>
  <c r="AS157" i="18"/>
  <c r="AS153" i="18"/>
  <c r="AS158" i="18"/>
  <c r="AS149" i="18"/>
  <c r="AS154" i="18"/>
  <c r="AS185" i="18"/>
  <c r="AS41" i="18"/>
  <c r="AS25" i="18"/>
  <c r="AS18" i="18"/>
  <c r="AS296" i="18"/>
  <c r="AS227" i="18"/>
  <c r="AS31" i="18"/>
  <c r="AS191" i="18"/>
  <c r="AS132" i="18"/>
  <c r="AS316" i="18"/>
  <c r="AS59" i="18"/>
  <c r="AS255" i="18"/>
  <c r="AS168" i="18"/>
  <c r="AS64" i="18"/>
  <c r="AS152" i="18"/>
  <c r="AS237" i="18"/>
  <c r="AS277" i="18"/>
  <c r="AS23" i="18"/>
  <c r="AS151" i="18"/>
  <c r="AS271" i="18"/>
  <c r="AS92" i="18"/>
  <c r="AS228" i="18"/>
  <c r="AS99" i="18"/>
  <c r="AS63" i="18"/>
  <c r="AS303" i="18"/>
  <c r="AS317" i="18"/>
  <c r="AS124" i="18"/>
  <c r="AS339" i="18"/>
  <c r="AS43" i="18"/>
  <c r="AS233" i="18"/>
  <c r="AS307" i="18"/>
  <c r="AS7" i="18"/>
  <c r="AS183" i="18"/>
  <c r="AS20" i="18"/>
  <c r="AS56" i="18"/>
  <c r="AS51" i="18"/>
  <c r="AS211" i="18"/>
  <c r="AS329" i="18"/>
  <c r="AS95" i="18"/>
  <c r="AS8" i="18"/>
  <c r="AS349" i="18"/>
  <c r="AS91" i="18"/>
  <c r="AS100" i="18"/>
  <c r="AS333" i="18"/>
  <c r="AS245" i="18"/>
  <c r="AS39" i="18"/>
  <c r="AS199" i="18"/>
  <c r="AS32" i="18"/>
  <c r="AS188" i="18"/>
  <c r="AS301" i="18"/>
  <c r="AS67" i="18"/>
  <c r="AS76" i="18"/>
  <c r="AS36" i="18"/>
  <c r="AS229" i="18"/>
  <c r="AS127" i="18"/>
  <c r="AS107" i="18"/>
  <c r="AS248" i="18"/>
  <c r="AS55" i="18"/>
  <c r="AS128" i="18"/>
  <c r="AS204" i="18"/>
  <c r="AS292" i="18"/>
  <c r="AS352" i="18"/>
  <c r="AS83" i="18"/>
  <c r="AS265" i="18"/>
  <c r="AS84" i="18"/>
  <c r="AS164" i="18"/>
  <c r="AS159" i="18"/>
  <c r="AS351" i="18"/>
  <c r="AS192" i="18"/>
  <c r="AS260" i="18"/>
  <c r="AS257" i="18"/>
  <c r="AS123" i="18"/>
  <c r="AS345" i="18"/>
  <c r="AS319" i="18"/>
  <c r="AS259" i="18"/>
  <c r="AS71" i="18"/>
  <c r="AS136" i="18"/>
  <c r="AS212" i="18"/>
  <c r="AS104" i="18"/>
  <c r="AS115" i="18"/>
  <c r="AS244" i="18"/>
  <c r="AS14" i="18"/>
  <c r="AS68" i="18"/>
  <c r="AS336" i="18"/>
  <c r="AS325" i="18"/>
  <c r="AS175" i="18"/>
  <c r="AS208" i="18"/>
  <c r="AS28" i="18"/>
  <c r="AS321" i="18"/>
  <c r="AS171" i="18"/>
  <c r="AS309" i="18"/>
  <c r="AS103" i="18"/>
  <c r="AS249" i="18"/>
  <c r="AS112" i="18"/>
  <c r="AS180" i="18"/>
  <c r="AS131" i="18"/>
  <c r="AS323" i="18"/>
  <c r="AS10" i="18"/>
  <c r="AS176" i="18"/>
  <c r="AS187" i="18"/>
  <c r="AS276" i="18"/>
  <c r="AS312" i="18"/>
  <c r="AS332" i="18"/>
  <c r="AS160" i="18"/>
  <c r="AS272" i="18"/>
  <c r="AS119" i="18"/>
  <c r="AS313" i="18"/>
  <c r="AS120" i="18"/>
  <c r="AS224" i="18"/>
  <c r="AS147" i="18"/>
  <c r="AS308" i="18"/>
  <c r="AS239" i="18"/>
  <c r="AS281" i="18"/>
  <c r="AS88" i="18"/>
  <c r="AS304" i="18"/>
  <c r="AS219" i="18"/>
  <c r="AS220" i="18"/>
  <c r="AS273" i="18"/>
  <c r="AS344" i="18"/>
  <c r="AS135" i="18"/>
  <c r="AS335" i="18"/>
  <c r="AS24" i="18"/>
  <c r="AS179" i="18"/>
  <c r="AS223" i="18"/>
  <c r="AS148" i="18"/>
  <c r="AS47" i="18"/>
  <c r="AS16" i="18"/>
  <c r="AS27" i="18"/>
  <c r="AS285" i="18"/>
  <c r="AS340" i="18"/>
  <c r="AS72" i="18"/>
  <c r="AS337" i="18"/>
  <c r="AS167" i="18"/>
  <c r="AS253" i="18"/>
  <c r="AS289" i="18"/>
  <c r="AS19" i="18"/>
  <c r="AS195" i="18"/>
  <c r="AS348" i="18"/>
  <c r="AS44" i="18"/>
  <c r="AD338" i="18"/>
  <c r="AD322" i="18"/>
  <c r="AD320" i="18"/>
  <c r="AD310" i="18"/>
  <c r="AD286" i="18"/>
  <c r="AD262" i="18"/>
  <c r="AD288" i="18"/>
  <c r="AD247" i="18"/>
  <c r="AD201" i="18"/>
  <c r="AD202" i="18"/>
  <c r="AD224" i="18"/>
  <c r="AD161" i="18"/>
  <c r="AD162" i="18"/>
  <c r="AD170" i="18"/>
  <c r="AD102" i="18"/>
  <c r="AD105" i="18"/>
  <c r="AD129" i="18"/>
  <c r="AD93" i="18"/>
  <c r="AD94" i="18"/>
  <c r="AD66" i="18"/>
  <c r="AD30" i="18"/>
  <c r="AD49" i="18"/>
  <c r="AD17" i="18"/>
  <c r="AD7" i="18"/>
  <c r="AD71" i="18"/>
  <c r="AD135" i="18"/>
  <c r="AD199" i="18"/>
  <c r="AD20" i="18"/>
  <c r="AD148" i="18"/>
  <c r="AD283" i="18"/>
  <c r="AD24" i="18"/>
  <c r="AD152" i="18"/>
  <c r="AD319" i="18"/>
  <c r="AD351" i="18"/>
  <c r="AD51" i="18"/>
  <c r="AD115" i="18"/>
  <c r="AD179" i="18"/>
  <c r="AD277" i="18"/>
  <c r="AD92" i="18"/>
  <c r="AD220" i="18"/>
  <c r="AD244" i="18"/>
  <c r="AD32" i="18"/>
  <c r="AD160" i="18"/>
  <c r="AD349" i="18"/>
  <c r="AD342" i="18"/>
  <c r="AD317" i="18"/>
  <c r="AD304" i="18"/>
  <c r="AD290" i="18"/>
  <c r="AD291" i="18"/>
  <c r="AD272" i="18"/>
  <c r="AD240" i="18"/>
  <c r="AD231" i="18"/>
  <c r="AD233" i="18"/>
  <c r="AD209" i="18"/>
  <c r="AD189" i="18"/>
  <c r="AD185" i="18"/>
  <c r="AD186" i="18"/>
  <c r="AD149" i="18"/>
  <c r="AD114" i="18"/>
  <c r="AD138" i="18"/>
  <c r="AD113" i="18"/>
  <c r="AD81" i="18"/>
  <c r="AD82" i="18"/>
  <c r="AD78" i="18"/>
  <c r="AD18" i="18"/>
  <c r="AD22" i="18"/>
  <c r="AD273" i="18"/>
  <c r="AD39" i="18"/>
  <c r="AD103" i="18"/>
  <c r="AD167" i="18"/>
  <c r="AD245" i="18"/>
  <c r="AD84" i="18"/>
  <c r="AD212" i="18"/>
  <c r="AD308" i="18"/>
  <c r="AD88" i="18"/>
  <c r="AD216" i="18"/>
  <c r="AD267" i="18"/>
  <c r="AD19" i="18"/>
  <c r="AD83" i="18"/>
  <c r="AD147" i="18"/>
  <c r="AD211" i="18"/>
  <c r="AD28" i="18"/>
  <c r="AD156" i="18"/>
  <c r="AD337" i="18"/>
  <c r="AD232" i="18"/>
  <c r="AD96" i="18"/>
  <c r="AD271" i="18"/>
  <c r="AD334" i="18"/>
  <c r="AD326" i="18"/>
  <c r="AD311" i="18"/>
  <c r="AD282" i="18"/>
  <c r="AD284" i="18"/>
  <c r="AD242" i="18"/>
  <c r="AD218" i="18"/>
  <c r="AD214" i="18"/>
  <c r="AD194" i="18"/>
  <c r="AD157" i="18"/>
  <c r="AD177" i="18"/>
  <c r="AD126" i="18"/>
  <c r="AD122" i="18"/>
  <c r="AD86" i="18"/>
  <c r="AD97" i="18"/>
  <c r="AD25" i="18"/>
  <c r="AD29" i="18"/>
  <c r="AD325" i="18"/>
  <c r="AD79" i="18"/>
  <c r="AD159" i="18"/>
  <c r="AD296" i="18"/>
  <c r="AD164" i="18"/>
  <c r="AD289" i="18"/>
  <c r="AD120" i="18"/>
  <c r="AD227" i="18"/>
  <c r="AD11" i="18"/>
  <c r="AD99" i="18"/>
  <c r="AD187" i="18"/>
  <c r="AD12" i="18"/>
  <c r="AD188" i="18"/>
  <c r="AD343" i="18"/>
  <c r="AD80" i="18"/>
  <c r="AD330" i="18"/>
  <c r="AD339" i="18"/>
  <c r="AD300" i="18"/>
  <c r="AD268" i="18"/>
  <c r="AD294" i="18"/>
  <c r="AD258" i="18"/>
  <c r="AD213" i="18"/>
  <c r="AD198" i="18"/>
  <c r="AD182" i="18"/>
  <c r="AD174" i="18"/>
  <c r="AD141" i="18"/>
  <c r="AD121" i="18"/>
  <c r="AD106" i="18"/>
  <c r="AD65" i="18"/>
  <c r="AD73" i="18"/>
  <c r="AD45" i="18"/>
  <c r="AD10" i="18"/>
  <c r="AD321" i="18"/>
  <c r="AD87" i="18"/>
  <c r="AD175" i="18"/>
  <c r="AD347" i="18"/>
  <c r="AD180" i="18"/>
  <c r="AD340" i="18"/>
  <c r="AD136" i="18"/>
  <c r="AD228" i="18"/>
  <c r="AD27" i="18"/>
  <c r="AD107" i="18"/>
  <c r="AD195" i="18"/>
  <c r="AD44" i="18"/>
  <c r="AD204" i="18"/>
  <c r="AD353" i="18"/>
  <c r="AD112" i="18"/>
  <c r="AD332" i="18"/>
  <c r="AD314" i="18"/>
  <c r="AD301" i="18"/>
  <c r="AD274" i="18"/>
  <c r="AD279" i="18"/>
  <c r="AD252" i="18"/>
  <c r="AD206" i="18"/>
  <c r="AD238" i="18"/>
  <c r="AD154" i="18"/>
  <c r="AD190" i="18"/>
  <c r="AD125" i="18"/>
  <c r="AD133" i="18"/>
  <c r="AD134" i="18"/>
  <c r="AD58" i="18"/>
  <c r="AD54" i="18"/>
  <c r="AD33" i="18"/>
  <c r="AD9" i="18"/>
  <c r="AD15" i="18"/>
  <c r="AD95" i="18"/>
  <c r="AD183" i="18"/>
  <c r="AD36" i="18"/>
  <c r="AD196" i="18"/>
  <c r="AD312" i="18"/>
  <c r="AD168" i="18"/>
  <c r="AD251" i="18"/>
  <c r="AD35" i="18"/>
  <c r="AD123" i="18"/>
  <c r="AD203" i="18"/>
  <c r="AD60" i="18"/>
  <c r="AD239" i="18"/>
  <c r="AD229" i="18"/>
  <c r="AD128" i="18"/>
  <c r="AD352" i="18"/>
  <c r="AD329" i="18"/>
  <c r="AD323" i="18"/>
  <c r="AD307" i="18"/>
  <c r="AD278" i="18"/>
  <c r="AD270" i="18"/>
  <c r="AD266" i="18"/>
  <c r="AD197" i="18"/>
  <c r="AD226" i="18"/>
  <c r="AD173" i="18"/>
  <c r="AD181" i="18"/>
  <c r="AD118" i="18"/>
  <c r="AD110" i="18"/>
  <c r="AD62" i="18"/>
  <c r="AD53" i="18"/>
  <c r="AD90" i="18"/>
  <c r="AD46" i="18"/>
  <c r="AD21" i="18"/>
  <c r="AD23" i="18"/>
  <c r="AD111" i="18"/>
  <c r="AD191" i="18"/>
  <c r="AD52" i="18"/>
  <c r="AD241" i="18"/>
  <c r="AD8" i="18"/>
  <c r="AD184" i="18"/>
  <c r="AD299" i="18"/>
  <c r="AD43" i="18"/>
  <c r="AD131" i="18"/>
  <c r="AD219" i="18"/>
  <c r="AD76" i="18"/>
  <c r="AD305" i="18"/>
  <c r="AD309" i="18"/>
  <c r="AD144" i="18"/>
  <c r="AD350" i="18"/>
  <c r="AD318" i="18"/>
  <c r="AD306" i="18"/>
  <c r="AD298" i="18"/>
  <c r="AD275" i="18"/>
  <c r="AD269" i="18"/>
  <c r="AD236" i="18"/>
  <c r="AD237" i="18"/>
  <c r="AD222" i="18"/>
  <c r="AD166" i="18"/>
  <c r="AD153" i="18"/>
  <c r="AD130" i="18"/>
  <c r="AD145" i="18"/>
  <c r="AD57" i="18"/>
  <c r="AD89" i="18"/>
  <c r="AD85" i="18"/>
  <c r="AD38" i="18"/>
  <c r="AD13" i="18"/>
  <c r="AD31" i="18"/>
  <c r="AD119" i="18"/>
  <c r="AD207" i="18"/>
  <c r="AD68" i="18"/>
  <c r="AD260" i="18"/>
  <c r="AD40" i="18"/>
  <c r="AD200" i="18"/>
  <c r="AD328" i="18"/>
  <c r="AD59" i="18"/>
  <c r="AD139" i="18"/>
  <c r="AD235" i="18"/>
  <c r="AD108" i="18"/>
  <c r="AD324" i="18"/>
  <c r="AD331" i="18"/>
  <c r="AD176" i="18"/>
  <c r="AD348" i="18"/>
  <c r="AD316" i="18"/>
  <c r="AD295" i="18"/>
  <c r="AD285" i="18"/>
  <c r="AD265" i="18"/>
  <c r="AD249" i="18"/>
  <c r="AD256" i="18"/>
  <c r="AD234" i="18"/>
  <c r="AD217" i="18"/>
  <c r="AD178" i="18"/>
  <c r="AD193" i="18"/>
  <c r="AD109" i="18"/>
  <c r="AD117" i="18"/>
  <c r="AD98" i="18"/>
  <c r="AD77" i="18"/>
  <c r="AD50" i="18"/>
  <c r="AD14" i="18"/>
  <c r="AD26" i="18"/>
  <c r="AD47" i="18"/>
  <c r="AD127" i="18"/>
  <c r="AD215" i="18"/>
  <c r="AD100" i="18"/>
  <c r="AD261" i="18"/>
  <c r="AD56" i="18"/>
  <c r="AD255" i="18"/>
  <c r="AD335" i="18"/>
  <c r="AD67" i="18"/>
  <c r="AD155" i="18"/>
  <c r="AD248" i="18"/>
  <c r="AD124" i="18"/>
  <c r="AD264" i="18"/>
  <c r="AD16" i="18"/>
  <c r="AD192" i="18"/>
  <c r="AD345" i="18"/>
  <c r="AD346" i="18"/>
  <c r="AD313" i="18"/>
  <c r="AD297" i="18"/>
  <c r="AD259" i="18"/>
  <c r="AD254" i="18"/>
  <c r="AD253" i="18"/>
  <c r="AD230" i="18"/>
  <c r="AD205" i="18"/>
  <c r="AD150" i="18"/>
  <c r="AD165" i="18"/>
  <c r="AD137" i="18"/>
  <c r="AD101" i="18"/>
  <c r="AD74" i="18"/>
  <c r="AD70" i="18"/>
  <c r="AD42" i="18"/>
  <c r="AD41" i="18"/>
  <c r="AD6" i="18"/>
  <c r="AD55" i="18"/>
  <c r="AD143" i="18"/>
  <c r="AD223" i="18"/>
  <c r="AD116" i="18"/>
  <c r="AD341" i="18"/>
  <c r="AD72" i="18"/>
  <c r="AD287" i="18"/>
  <c r="AD257" i="18"/>
  <c r="AD75" i="18"/>
  <c r="AD163" i="18"/>
  <c r="AD293" i="18"/>
  <c r="AD140" i="18"/>
  <c r="AD344" i="18"/>
  <c r="AD48" i="18"/>
  <c r="AD208" i="18"/>
  <c r="AD327" i="18"/>
  <c r="AD333" i="18"/>
  <c r="AD302" i="18"/>
  <c r="AD281" i="18"/>
  <c r="AD250" i="18"/>
  <c r="AD263" i="18"/>
  <c r="AD246" i="18"/>
  <c r="AD221" i="18"/>
  <c r="AD210" i="18"/>
  <c r="AD169" i="18"/>
  <c r="AD158" i="18"/>
  <c r="AD142" i="18"/>
  <c r="AD146" i="18"/>
  <c r="AD69" i="18"/>
  <c r="AD61" i="18"/>
  <c r="AD37" i="18"/>
  <c r="AD34" i="18"/>
  <c r="AD292" i="18"/>
  <c r="AD63" i="18"/>
  <c r="AD151" i="18"/>
  <c r="AD280" i="18"/>
  <c r="AD132" i="18"/>
  <c r="AD243" i="18"/>
  <c r="AD104" i="18"/>
  <c r="AD303" i="18"/>
  <c r="AD276" i="18"/>
  <c r="AD91" i="18"/>
  <c r="AD171" i="18"/>
  <c r="AD315" i="18"/>
  <c r="AD172" i="18"/>
  <c r="AD225" i="18"/>
  <c r="AD64" i="18"/>
  <c r="AD336" i="18"/>
  <c r="CV342" i="18"/>
  <c r="CV332" i="18"/>
  <c r="CV306" i="18"/>
  <c r="CV297" i="18"/>
  <c r="CV302" i="18"/>
  <c r="CV268" i="18"/>
  <c r="CV242" i="18"/>
  <c r="CV256" i="18"/>
  <c r="CV249" i="18"/>
  <c r="CV224" i="18"/>
  <c r="CV197" i="18"/>
  <c r="CV158" i="18"/>
  <c r="CV161" i="18"/>
  <c r="CV169" i="18"/>
  <c r="CV134" i="18"/>
  <c r="CV125" i="18"/>
  <c r="CV105" i="18"/>
  <c r="CV78" i="18"/>
  <c r="CV86" i="18"/>
  <c r="CV89" i="18"/>
  <c r="CV42" i="18"/>
  <c r="CV38" i="18"/>
  <c r="CV6" i="18"/>
  <c r="CV348" i="18"/>
  <c r="CV320" i="18"/>
  <c r="CV298" i="18"/>
  <c r="CV307" i="18"/>
  <c r="CV275" i="18"/>
  <c r="CV278" i="18"/>
  <c r="CV237" i="18"/>
  <c r="CV243" i="18"/>
  <c r="CV217" i="18"/>
  <c r="CV190" i="18"/>
  <c r="CV198" i="18"/>
  <c r="CV177" i="18"/>
  <c r="CV189" i="18"/>
  <c r="CV122" i="18"/>
  <c r="CV113" i="18"/>
  <c r="CV137" i="18"/>
  <c r="CV61" i="18"/>
  <c r="CV98" i="18"/>
  <c r="CV94" i="18"/>
  <c r="CV41" i="18"/>
  <c r="CV37" i="18"/>
  <c r="CV14" i="18"/>
  <c r="CV350" i="18"/>
  <c r="CV330" i="18"/>
  <c r="CV300" i="18"/>
  <c r="CV282" i="18"/>
  <c r="CV266" i="18"/>
  <c r="CV259" i="18"/>
  <c r="CV240" i="18"/>
  <c r="CV218" i="18"/>
  <c r="CV209" i="18"/>
  <c r="CV149" i="18"/>
  <c r="CV157" i="18"/>
  <c r="CV118" i="18"/>
  <c r="CV121" i="18"/>
  <c r="CV73" i="18"/>
  <c r="CV58" i="18"/>
  <c r="CV10" i="18"/>
  <c r="CV33" i="18"/>
  <c r="CV27" i="18"/>
  <c r="CV155" i="18"/>
  <c r="CV340" i="18"/>
  <c r="CV283" i="18"/>
  <c r="CV39" i="18"/>
  <c r="CV167" i="18"/>
  <c r="CV223" i="18"/>
  <c r="CV56" i="18"/>
  <c r="CV120" i="18"/>
  <c r="CV184" i="18"/>
  <c r="CV343" i="18"/>
  <c r="CV51" i="18"/>
  <c r="CV179" i="18"/>
  <c r="CV352" i="18"/>
  <c r="CV335" i="18"/>
  <c r="CV111" i="18"/>
  <c r="CV353" i="18"/>
  <c r="CV20" i="18"/>
  <c r="CV84" i="18"/>
  <c r="CV148" i="18"/>
  <c r="CV212" i="18"/>
  <c r="CV346" i="18"/>
  <c r="CV323" i="18"/>
  <c r="CV326" i="18"/>
  <c r="CV304" i="18"/>
  <c r="CV291" i="18"/>
  <c r="CV236" i="18"/>
  <c r="CV233" i="18"/>
  <c r="CV206" i="18"/>
  <c r="CV193" i="18"/>
  <c r="CV166" i="18"/>
  <c r="CV146" i="18"/>
  <c r="CV102" i="18"/>
  <c r="CV110" i="18"/>
  <c r="CV85" i="18"/>
  <c r="CV70" i="18"/>
  <c r="CV50" i="18"/>
  <c r="CV26" i="18"/>
  <c r="CV43" i="18"/>
  <c r="CV171" i="18"/>
  <c r="CV245" i="18"/>
  <c r="CV296" i="18"/>
  <c r="CV55" i="18"/>
  <c r="CV183" i="18"/>
  <c r="CV273" i="18"/>
  <c r="CV64" i="18"/>
  <c r="CV128" i="18"/>
  <c r="CV192" i="18"/>
  <c r="CV235" i="18"/>
  <c r="CV67" i="18"/>
  <c r="CV195" i="18"/>
  <c r="CV225" i="18"/>
  <c r="CV351" i="18"/>
  <c r="CV127" i="18"/>
  <c r="CV279" i="18"/>
  <c r="CV28" i="18"/>
  <c r="CV92" i="18"/>
  <c r="CV156" i="18"/>
  <c r="CV220" i="18"/>
  <c r="CV349" i="18"/>
  <c r="CV329" i="18"/>
  <c r="CV314" i="18"/>
  <c r="CV281" i="18"/>
  <c r="CV272" i="18"/>
  <c r="CV234" i="18"/>
  <c r="CV238" i="18"/>
  <c r="CV201" i="18"/>
  <c r="CV181" i="18"/>
  <c r="CV178" i="18"/>
  <c r="CV186" i="18"/>
  <c r="CV141" i="18"/>
  <c r="CV138" i="18"/>
  <c r="CV62" i="18"/>
  <c r="CV65" i="18"/>
  <c r="CV30" i="18"/>
  <c r="CV21" i="18"/>
  <c r="CV59" i="18"/>
  <c r="CV187" i="18"/>
  <c r="CV341" i="18"/>
  <c r="CV312" i="18"/>
  <c r="CV71" i="18"/>
  <c r="CV199" i="18"/>
  <c r="CV8" i="18"/>
  <c r="CV72" i="18"/>
  <c r="CV136" i="18"/>
  <c r="CV200" i="18"/>
  <c r="CV248" i="18"/>
  <c r="CV83" i="18"/>
  <c r="CV211" i="18"/>
  <c r="CV228" i="18"/>
  <c r="CV15" i="18"/>
  <c r="CV143" i="18"/>
  <c r="CV295" i="18"/>
  <c r="CV36" i="18"/>
  <c r="CV100" i="18"/>
  <c r="CV164" i="18"/>
  <c r="CV244" i="18"/>
  <c r="CV339" i="18"/>
  <c r="CV345" i="18"/>
  <c r="CV310" i="18"/>
  <c r="CV284" i="18"/>
  <c r="CV269" i="18"/>
  <c r="CV262" i="18"/>
  <c r="CV222" i="18"/>
  <c r="CV226" i="18"/>
  <c r="CV170" i="18"/>
  <c r="CV173" i="18"/>
  <c r="CV117" i="18"/>
  <c r="CV130" i="18"/>
  <c r="CV133" i="18"/>
  <c r="CV74" i="18"/>
  <c r="CV53" i="18"/>
  <c r="CV17" i="18"/>
  <c r="CV9" i="18"/>
  <c r="CV75" i="18"/>
  <c r="CV203" i="18"/>
  <c r="CV331" i="18"/>
  <c r="CV347" i="18"/>
  <c r="CV87" i="18"/>
  <c r="CV215" i="18"/>
  <c r="CV16" i="18"/>
  <c r="CV80" i="18"/>
  <c r="CV144" i="18"/>
  <c r="CV208" i="18"/>
  <c r="CV280" i="18"/>
  <c r="CV99" i="18"/>
  <c r="CV336" i="18"/>
  <c r="CV308" i="18"/>
  <c r="CV31" i="18"/>
  <c r="CV159" i="18"/>
  <c r="CV324" i="18"/>
  <c r="CV44" i="18"/>
  <c r="CV108" i="18"/>
  <c r="CV172" i="18"/>
  <c r="CV293" i="18"/>
  <c r="CV322" i="18"/>
  <c r="CV317" i="18"/>
  <c r="CV294" i="18"/>
  <c r="CV285" i="18"/>
  <c r="CV274" i="18"/>
  <c r="CV230" i="18"/>
  <c r="CV227" i="18"/>
  <c r="CV213" i="18"/>
  <c r="CV153" i="18"/>
  <c r="CV150" i="18"/>
  <c r="CV106" i="18"/>
  <c r="CV114" i="18"/>
  <c r="CV66" i="18"/>
  <c r="CV57" i="18"/>
  <c r="CV82" i="18"/>
  <c r="CV45" i="18"/>
  <c r="CV25" i="18"/>
  <c r="CV91" i="18"/>
  <c r="CV219" i="18"/>
  <c r="CV255" i="18"/>
  <c r="CV239" i="18"/>
  <c r="CV103" i="18"/>
  <c r="CV247" i="18"/>
  <c r="CV24" i="18"/>
  <c r="CV88" i="18"/>
  <c r="CV152" i="18"/>
  <c r="CV216" i="18"/>
  <c r="CV344" i="18"/>
  <c r="CV115" i="18"/>
  <c r="CV289" i="18"/>
  <c r="CV325" i="18"/>
  <c r="CV47" i="18"/>
  <c r="CV175" i="18"/>
  <c r="CV229" i="18"/>
  <c r="CV52" i="18"/>
  <c r="CV116" i="18"/>
  <c r="CV180" i="18"/>
  <c r="CV264" i="18"/>
  <c r="CV334" i="18"/>
  <c r="CV316" i="18"/>
  <c r="CV313" i="18"/>
  <c r="CV265" i="18"/>
  <c r="CV258" i="18"/>
  <c r="CV253" i="18"/>
  <c r="CV210" i="18"/>
  <c r="CV202" i="18"/>
  <c r="CV165" i="18"/>
  <c r="CV185" i="18"/>
  <c r="CV101" i="18"/>
  <c r="CV109" i="18"/>
  <c r="CV54" i="18"/>
  <c r="CV93" i="18"/>
  <c r="CV77" i="18"/>
  <c r="CV18" i="18"/>
  <c r="CV22" i="18"/>
  <c r="CV107" i="18"/>
  <c r="CV257" i="18"/>
  <c r="CV321" i="18"/>
  <c r="CV303" i="18"/>
  <c r="CV119" i="18"/>
  <c r="CV261" i="18"/>
  <c r="CV32" i="18"/>
  <c r="CV96" i="18"/>
  <c r="CV160" i="18"/>
  <c r="CV263" i="18"/>
  <c r="CV271" i="18"/>
  <c r="CV131" i="18"/>
  <c r="CV337" i="18"/>
  <c r="CV232" i="18"/>
  <c r="CV63" i="18"/>
  <c r="CV191" i="18"/>
  <c r="CV287" i="18"/>
  <c r="CV60" i="18"/>
  <c r="CV124" i="18"/>
  <c r="CV188" i="18"/>
  <c r="CV299" i="18"/>
  <c r="CV338" i="18"/>
  <c r="CV318" i="18"/>
  <c r="CV290" i="18"/>
  <c r="CV288" i="18"/>
  <c r="CV252" i="18"/>
  <c r="CV246" i="18"/>
  <c r="CV205" i="18"/>
  <c r="CV214" i="18"/>
  <c r="CV182" i="18"/>
  <c r="CV162" i="18"/>
  <c r="CV129" i="18"/>
  <c r="CV142" i="18"/>
  <c r="CV97" i="18"/>
  <c r="CV69" i="18"/>
  <c r="CV49" i="18"/>
  <c r="CV1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333" i="18"/>
  <c r="CV301" i="18"/>
  <c r="CV286" i="18"/>
  <c r="CV270" i="18"/>
  <c r="CV250" i="18"/>
  <c r="CV254" i="18"/>
  <c r="CV194" i="18"/>
  <c r="CV221" i="18"/>
  <c r="CV154" i="18"/>
  <c r="CV174" i="18"/>
  <c r="CV145" i="18"/>
  <c r="CV126" i="18"/>
  <c r="CV90" i="18"/>
  <c r="CV81" i="18"/>
  <c r="CV29" i="18"/>
  <c r="CV46" i="18"/>
  <c r="CV11" i="18"/>
  <c r="CV139" i="18"/>
  <c r="CV311" i="18"/>
  <c r="CV251" i="18"/>
  <c r="CV23" i="18"/>
  <c r="CV151" i="18"/>
  <c r="CV328" i="18"/>
  <c r="CV48" i="18"/>
  <c r="CV112" i="18"/>
  <c r="CV176" i="18"/>
  <c r="CV292" i="18"/>
  <c r="CV35" i="18"/>
  <c r="CV163" i="18"/>
  <c r="CV277" i="18"/>
  <c r="CV319" i="18"/>
  <c r="CV95" i="18"/>
  <c r="CV241" i="18"/>
  <c r="CV12" i="18"/>
  <c r="CV76" i="18"/>
  <c r="CV140" i="18"/>
  <c r="CV204"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22" i="18"/>
  <c r="CF15"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52" i="18"/>
  <c r="CF9" i="18"/>
  <c r="CF31"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CF28" i="18"/>
  <c r="CF8" i="18"/>
  <c r="CF43" i="18"/>
  <c r="CF17"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5" i="18"/>
  <c r="AW297" i="18"/>
  <c r="AW284" i="18"/>
  <c r="AW252" i="18"/>
  <c r="AW36" i="18"/>
  <c r="AW90" i="18"/>
  <c r="AW19" i="18"/>
  <c r="AW278" i="18"/>
  <c r="AW192" i="18"/>
  <c r="AW161" i="18"/>
  <c r="AW118" i="18"/>
  <c r="AW175" i="18"/>
  <c r="AW337" i="18"/>
  <c r="AW75" i="18"/>
  <c r="AW306" i="18"/>
  <c r="AW29" i="18"/>
  <c r="AW205" i="18"/>
  <c r="AW154" i="18"/>
  <c r="AW52" i="18"/>
  <c r="AW130" i="18"/>
  <c r="AW67" i="18"/>
  <c r="AW318" i="18"/>
  <c r="AW25" i="18"/>
  <c r="AW185" i="18"/>
  <c r="AW174" i="18"/>
  <c r="AW159" i="18"/>
  <c r="AW257" i="18"/>
  <c r="AW245" i="18"/>
  <c r="AW219" i="18"/>
  <c r="AW40" i="18"/>
  <c r="AW101" i="18"/>
  <c r="AW315" i="18"/>
  <c r="AW87" i="18"/>
  <c r="AW336" i="18"/>
  <c r="AW313" i="18"/>
  <c r="AW272" i="18"/>
  <c r="AW247" i="18"/>
  <c r="AW68" i="18"/>
  <c r="AW134" i="18"/>
  <c r="AW51" i="18"/>
  <c r="AW294" i="18"/>
  <c r="AW17" i="18"/>
  <c r="AW177" i="18"/>
  <c r="AW170" i="18"/>
  <c r="AW28" i="18"/>
  <c r="AW42" i="18"/>
  <c r="AW107" i="18"/>
  <c r="AW338" i="18"/>
  <c r="AW45" i="18"/>
  <c r="AW221" i="18"/>
  <c r="AW325" i="18"/>
  <c r="AW84" i="18"/>
  <c r="AW138" i="18"/>
  <c r="AW131" i="18"/>
  <c r="AW334" i="18"/>
  <c r="AW41" i="18"/>
  <c r="AW217" i="18"/>
  <c r="AW182" i="18"/>
  <c r="AW191" i="18"/>
  <c r="AW340" i="18"/>
  <c r="AW280" i="18"/>
  <c r="AW234" i="18"/>
  <c r="AW104" i="18"/>
  <c r="AW117" i="18"/>
  <c r="AW38" i="18"/>
  <c r="AW151" i="18"/>
  <c r="AW332" i="18"/>
  <c r="AW304" i="18"/>
  <c r="AW269" i="18"/>
  <c r="AW240" i="18"/>
  <c r="AW100" i="18"/>
  <c r="AW142" i="18"/>
  <c r="AW115" i="18"/>
  <c r="AW310" i="18"/>
  <c r="AW33" i="18"/>
  <c r="AW209" i="18"/>
  <c r="AW178" i="18"/>
  <c r="AW60" i="18"/>
  <c r="AW82" i="18"/>
  <c r="AW139" i="18"/>
  <c r="AW24" i="18"/>
  <c r="AW77" i="18"/>
  <c r="AW225" i="18"/>
  <c r="AW7" i="18"/>
  <c r="AW148" i="18"/>
  <c r="AW190" i="18"/>
  <c r="AW163" i="18"/>
  <c r="AW16" i="18"/>
  <c r="AW57" i="18"/>
  <c r="AW276" i="18"/>
  <c r="AW255" i="18"/>
  <c r="AW227" i="18"/>
  <c r="AW251" i="18"/>
  <c r="AW335" i="18"/>
  <c r="AW250" i="18"/>
  <c r="AW136" i="18"/>
  <c r="AW149" i="18"/>
  <c r="AW62" i="18"/>
  <c r="AW183" i="18"/>
  <c r="AW352" i="18"/>
  <c r="AW295" i="18"/>
  <c r="AW279" i="18"/>
  <c r="AW256" i="18"/>
  <c r="AW164" i="18"/>
  <c r="AW186" i="18"/>
  <c r="AW147" i="18"/>
  <c r="AW342" i="18"/>
  <c r="AW49" i="18"/>
  <c r="AW273" i="18"/>
  <c r="AW271" i="18"/>
  <c r="AW92" i="18"/>
  <c r="AW162" i="18"/>
  <c r="AW203" i="18"/>
  <c r="AW56" i="18"/>
  <c r="AW93" i="18"/>
  <c r="AW347" i="18"/>
  <c r="AW39" i="18"/>
  <c r="AW180" i="18"/>
  <c r="AW206" i="18"/>
  <c r="AW195" i="18"/>
  <c r="AW48" i="18"/>
  <c r="AW89" i="18"/>
  <c r="AW305" i="18"/>
  <c r="AW287" i="18"/>
  <c r="AW44" i="18"/>
  <c r="AW267" i="18"/>
  <c r="AW351" i="18"/>
  <c r="AW282" i="18"/>
  <c r="AW168" i="18"/>
  <c r="AW165" i="18"/>
  <c r="AW150" i="18"/>
  <c r="AW215" i="18"/>
  <c r="AW327" i="18"/>
  <c r="AW281" i="18"/>
  <c r="AW268" i="18"/>
  <c r="AW265" i="18"/>
  <c r="AW196" i="18"/>
  <c r="AW202" i="18"/>
  <c r="AW179" i="18"/>
  <c r="AW32" i="18"/>
  <c r="AW81" i="18"/>
  <c r="AW308" i="18"/>
  <c r="AW15" i="18"/>
  <c r="AW156" i="18"/>
  <c r="AW222" i="18"/>
  <c r="AW226" i="18"/>
  <c r="AW120" i="18"/>
  <c r="AW109" i="18"/>
  <c r="AW34" i="18"/>
  <c r="AW103" i="18"/>
  <c r="AW212" i="18"/>
  <c r="AW229" i="18"/>
  <c r="AW238" i="18"/>
  <c r="AW80" i="18"/>
  <c r="AW105" i="18"/>
  <c r="AW26" i="18"/>
  <c r="AW303" i="18"/>
  <c r="AW76" i="18"/>
  <c r="AW50" i="18"/>
  <c r="AW27" i="18"/>
  <c r="AW298" i="18"/>
  <c r="AW21" i="18"/>
  <c r="AW181" i="18"/>
  <c r="AW158" i="18"/>
  <c r="AW317" i="18"/>
  <c r="AW311" i="18"/>
  <c r="AW259" i="18"/>
  <c r="AW237" i="18"/>
  <c r="AW244" i="18"/>
  <c r="AW210" i="18"/>
  <c r="AW323" i="18"/>
  <c r="AW64" i="18"/>
  <c r="AW97" i="18"/>
  <c r="AW22" i="18"/>
  <c r="AW47" i="18"/>
  <c r="AW188" i="18"/>
  <c r="AW277" i="18"/>
  <c r="AW242" i="18"/>
  <c r="AW152" i="18"/>
  <c r="AW141" i="18"/>
  <c r="AW46" i="18"/>
  <c r="AW135" i="18"/>
  <c r="AW353" i="18"/>
  <c r="AW264" i="18"/>
  <c r="AW254" i="18"/>
  <c r="AW144" i="18"/>
  <c r="AW121" i="18"/>
  <c r="AW86" i="18"/>
  <c r="AW31" i="18"/>
  <c r="AW108" i="18"/>
  <c r="AW78" i="18"/>
  <c r="AW91" i="18"/>
  <c r="AW314" i="18"/>
  <c r="AW37" i="18"/>
  <c r="AW213" i="18"/>
  <c r="AW328" i="18"/>
  <c r="AW329" i="18"/>
  <c r="AW300" i="18"/>
  <c r="AW285" i="18"/>
  <c r="AW224" i="18"/>
  <c r="AW18" i="18"/>
  <c r="AW232" i="18"/>
  <c r="AW230" i="18"/>
  <c r="AW128" i="18"/>
  <c r="AW113" i="18"/>
  <c r="AW54" i="18"/>
  <c r="AW111" i="18"/>
  <c r="AW220" i="18"/>
  <c r="AW344" i="18"/>
  <c r="AW274" i="18"/>
  <c r="AW184" i="18"/>
  <c r="AW157" i="18"/>
  <c r="AW94" i="18"/>
  <c r="AW167" i="18"/>
  <c r="AW283" i="18"/>
  <c r="AW223" i="18"/>
  <c r="AW270" i="18"/>
  <c r="AW176" i="18"/>
  <c r="AW153" i="18"/>
  <c r="AW106" i="18"/>
  <c r="AW63" i="18"/>
  <c r="AW172" i="18"/>
  <c r="AW98" i="18"/>
  <c r="AW123" i="18"/>
  <c r="AW346" i="18"/>
  <c r="AW53" i="18"/>
  <c r="AW228" i="18"/>
  <c r="AW23" i="18"/>
  <c r="AW349" i="18"/>
  <c r="AW320" i="18"/>
  <c r="AW291" i="18"/>
  <c r="AW253" i="18"/>
  <c r="AW236" i="18"/>
  <c r="AW30" i="18"/>
  <c r="AW309" i="18"/>
  <c r="AW246" i="18"/>
  <c r="AW160" i="18"/>
  <c r="AW145" i="18"/>
  <c r="AW102" i="18"/>
  <c r="AW143" i="18"/>
  <c r="AW289" i="18"/>
  <c r="AW11" i="18"/>
  <c r="AW290" i="18"/>
  <c r="AW13" i="18"/>
  <c r="AW173" i="18"/>
  <c r="AW146" i="18"/>
  <c r="AW20" i="18"/>
  <c r="AW14" i="18"/>
  <c r="AW35" i="18"/>
  <c r="AW302" i="18"/>
  <c r="AW208" i="18"/>
  <c r="AW169" i="18"/>
  <c r="AW122" i="18"/>
  <c r="AW95" i="18"/>
  <c r="AW204" i="18"/>
  <c r="AW218" i="18"/>
  <c r="AW155" i="18"/>
  <c r="AW8" i="18"/>
  <c r="AW85" i="18"/>
  <c r="AW321" i="18"/>
  <c r="AW55" i="18"/>
  <c r="CS339" i="18"/>
  <c r="CS295" i="18"/>
  <c r="CS288" i="18"/>
  <c r="CS243" i="18"/>
  <c r="CS104" i="18"/>
  <c r="CS69" i="18"/>
  <c r="CS197" i="18"/>
  <c r="CS150" i="18"/>
  <c r="CS119" i="18"/>
  <c r="CS164" i="18"/>
  <c r="CS283" i="18"/>
  <c r="CS186" i="18"/>
  <c r="CS351" i="18"/>
  <c r="CS230" i="18"/>
  <c r="CS32" i="18"/>
  <c r="CS308" i="18"/>
  <c r="CS113" i="18"/>
  <c r="CS299" i="18"/>
  <c r="CS170" i="18"/>
  <c r="CS111" i="18"/>
  <c r="CS124" i="18"/>
  <c r="CS74" i="18"/>
  <c r="CS335" i="18"/>
  <c r="CS226" i="18"/>
  <c r="CS24" i="18"/>
  <c r="CS29" i="18"/>
  <c r="CS157" i="18"/>
  <c r="CS34" i="18"/>
  <c r="CS7" i="18"/>
  <c r="CS52" i="18"/>
  <c r="CS305" i="18"/>
  <c r="CS130" i="18"/>
  <c r="CS303" i="18"/>
  <c r="CS254" i="18"/>
  <c r="CS48" i="18"/>
  <c r="CS292" i="18"/>
  <c r="CS105" i="18"/>
  <c r="CS229" i="18"/>
  <c r="CS174" i="18"/>
  <c r="CS159" i="18"/>
  <c r="CS204" i="18"/>
  <c r="CS218" i="18"/>
  <c r="CS187" i="18"/>
  <c r="CS330" i="18"/>
  <c r="CS323" i="18"/>
  <c r="CS304" i="18"/>
  <c r="CS263" i="18"/>
  <c r="CS227" i="18"/>
  <c r="CS168" i="18"/>
  <c r="CS101" i="18"/>
  <c r="CS296" i="18"/>
  <c r="CS284" i="18"/>
  <c r="CS183" i="18"/>
  <c r="CS225" i="18"/>
  <c r="CS18" i="18"/>
  <c r="CS202" i="18"/>
  <c r="CS51" i="18"/>
  <c r="CS262" i="18"/>
  <c r="CS96" i="18"/>
  <c r="CS17" i="18"/>
  <c r="CS145" i="18"/>
  <c r="CS317" i="18"/>
  <c r="CS301" i="18"/>
  <c r="CS240" i="18"/>
  <c r="CS224" i="18"/>
  <c r="CS200" i="18"/>
  <c r="CS117" i="18"/>
  <c r="CS309" i="18"/>
  <c r="CS319" i="18"/>
  <c r="CS215" i="18"/>
  <c r="CS257" i="18"/>
  <c r="CS30" i="18"/>
  <c r="CS210" i="18"/>
  <c r="CS83" i="18"/>
  <c r="CS278" i="18"/>
  <c r="CS128" i="18"/>
  <c r="CS33" i="18"/>
  <c r="CS161" i="18"/>
  <c r="CS22" i="18"/>
  <c r="CS287" i="18"/>
  <c r="CS207" i="18"/>
  <c r="CS220" i="18"/>
  <c r="CS222" i="18"/>
  <c r="CS75" i="18"/>
  <c r="CS327" i="18"/>
  <c r="CS285" i="18"/>
  <c r="CS247" i="18"/>
  <c r="CS237" i="18"/>
  <c r="CS343" i="18"/>
  <c r="CS133" i="18"/>
  <c r="CS344" i="18"/>
  <c r="CS345" i="18"/>
  <c r="CS36" i="18"/>
  <c r="CS289" i="18"/>
  <c r="CS90" i="18"/>
  <c r="CS223" i="18"/>
  <c r="CS115" i="18"/>
  <c r="CS294" i="18"/>
  <c r="CS160" i="18"/>
  <c r="CS49" i="18"/>
  <c r="CS177" i="18"/>
  <c r="CS54" i="18"/>
  <c r="CS329" i="18"/>
  <c r="CS352" i="18"/>
  <c r="CS353" i="18"/>
  <c r="CS239" i="18"/>
  <c r="CS107" i="18"/>
  <c r="CS290" i="18"/>
  <c r="CS152" i="18"/>
  <c r="CS93" i="18"/>
  <c r="CS221" i="18"/>
  <c r="CS146" i="18"/>
  <c r="CS135" i="18"/>
  <c r="CS180" i="18"/>
  <c r="CS328" i="18"/>
  <c r="CS206" i="18"/>
  <c r="CS131" i="18"/>
  <c r="CS318" i="18"/>
  <c r="CS176" i="18"/>
  <c r="CS41" i="18"/>
  <c r="CS169" i="18"/>
  <c r="CS86" i="18"/>
  <c r="CS31" i="18"/>
  <c r="CS76" i="18"/>
  <c r="CS50" i="18"/>
  <c r="CS59" i="18"/>
  <c r="CS266" i="18"/>
  <c r="CS320" i="18"/>
  <c r="CS272" i="18"/>
  <c r="CS259" i="18"/>
  <c r="CS8" i="18"/>
  <c r="CS21" i="18"/>
  <c r="CS149" i="18"/>
  <c r="CS38" i="18"/>
  <c r="CS23" i="18"/>
  <c r="CS68" i="18"/>
  <c r="CS321" i="18"/>
  <c r="CS126" i="18"/>
  <c r="CS236" i="18"/>
  <c r="CS147" i="18"/>
  <c r="CS310" i="18"/>
  <c r="CS192" i="18"/>
  <c r="CS65" i="18"/>
  <c r="CS193" i="18"/>
  <c r="CS102" i="18"/>
  <c r="CS15" i="18"/>
  <c r="CS28" i="18"/>
  <c r="CS235" i="18"/>
  <c r="CS252" i="18"/>
  <c r="CS139" i="18"/>
  <c r="CS306" i="18"/>
  <c r="CS184" i="18"/>
  <c r="CS109" i="18"/>
  <c r="CS251" i="18"/>
  <c r="CS154" i="18"/>
  <c r="CS167" i="18"/>
  <c r="CS212" i="18"/>
  <c r="CS341" i="18"/>
  <c r="CS255" i="18"/>
  <c r="CS163" i="18"/>
  <c r="CS334" i="18"/>
  <c r="CS208" i="18"/>
  <c r="CS57" i="18"/>
  <c r="CS185" i="18"/>
  <c r="CS106" i="18"/>
  <c r="CS63" i="18"/>
  <c r="CS108" i="18"/>
  <c r="CS78" i="18"/>
  <c r="CS91" i="18"/>
  <c r="CS282" i="18"/>
  <c r="CS333" i="18"/>
  <c r="CS253" i="18"/>
  <c r="CS165" i="18"/>
  <c r="CS151" i="18"/>
  <c r="CS142" i="18"/>
  <c r="CS326" i="18"/>
  <c r="CS129" i="18"/>
  <c r="CS265" i="18"/>
  <c r="CS188" i="18"/>
  <c r="CS43" i="18"/>
  <c r="CS56" i="18"/>
  <c r="CS125" i="18"/>
  <c r="CS66" i="18"/>
  <c r="CS20" i="18"/>
  <c r="CS315" i="18"/>
  <c r="CS35" i="18"/>
  <c r="CS350" i="18"/>
  <c r="CS9" i="18"/>
  <c r="CS217" i="18"/>
  <c r="CS316" i="18"/>
  <c r="CS245" i="18"/>
  <c r="CS123" i="18"/>
  <c r="CS307" i="18"/>
  <c r="CS231" i="18"/>
  <c r="CS181" i="18"/>
  <c r="CS100" i="18"/>
  <c r="CS194" i="18"/>
  <c r="CS342" i="18"/>
  <c r="CS209" i="18"/>
  <c r="CS47" i="18"/>
  <c r="CS312" i="18"/>
  <c r="CS171" i="18"/>
  <c r="CS88" i="18"/>
  <c r="CS141" i="18"/>
  <c r="CS94" i="18"/>
  <c r="CS84" i="18"/>
  <c r="CS14" i="18"/>
  <c r="CS67" i="18"/>
  <c r="CS16" i="18"/>
  <c r="CS25" i="18"/>
  <c r="CS267" i="18"/>
  <c r="CS95" i="18"/>
  <c r="CS280" i="18"/>
  <c r="CS155" i="18"/>
  <c r="CS311" i="18"/>
  <c r="CS40" i="18"/>
  <c r="CS213" i="18"/>
  <c r="CS132" i="18"/>
  <c r="CS249" i="18"/>
  <c r="CS64" i="18"/>
  <c r="CS248" i="18"/>
  <c r="CS79" i="18"/>
  <c r="CS42" i="18"/>
  <c r="CS203" i="18"/>
  <c r="CS120" i="18"/>
  <c r="CS173" i="18"/>
  <c r="CS214" i="18"/>
  <c r="CS116" i="18"/>
  <c r="CS58" i="18"/>
  <c r="CS99" i="18"/>
  <c r="CS80" i="18"/>
  <c r="CS73" i="18"/>
  <c r="CS6" i="18"/>
  <c r="CS127" i="18"/>
  <c r="CS331" i="18"/>
  <c r="CS219" i="18"/>
  <c r="CS291" i="18"/>
  <c r="CS72" i="18"/>
  <c r="CS62" i="18"/>
  <c r="CS196" i="18"/>
  <c r="CS332" i="18"/>
  <c r="CS244" i="18"/>
  <c r="CS325" i="18"/>
  <c r="CS143" i="18"/>
  <c r="CS82" i="18"/>
  <c r="CS242" i="18"/>
  <c r="CS216" i="18"/>
  <c r="CS189" i="18"/>
  <c r="CS297" i="18"/>
  <c r="CS148" i="18"/>
  <c r="CS138" i="18"/>
  <c r="CS195" i="18"/>
  <c r="CS112" i="18"/>
  <c r="CS89" i="18"/>
  <c r="CS26" i="18"/>
  <c r="CS191" i="18"/>
  <c r="CS98" i="18"/>
  <c r="CS234" i="18"/>
  <c r="CS275" i="18"/>
  <c r="CS37" i="18"/>
  <c r="CS158" i="18"/>
  <c r="CS261" i="18"/>
  <c r="CS179" i="18"/>
  <c r="CS340" i="18"/>
  <c r="CS110" i="18"/>
  <c r="CS60" i="18"/>
  <c r="CS300" i="18"/>
  <c r="CS274" i="18"/>
  <c r="CS45" i="18"/>
  <c r="CS264" i="18"/>
  <c r="CS71" i="18"/>
  <c r="CS273" i="18"/>
  <c r="CS198" i="18"/>
  <c r="CS270" i="18"/>
  <c r="CS228" i="18"/>
  <c r="CS137" i="18"/>
  <c r="CS122" i="18"/>
  <c r="CS44" i="18"/>
  <c r="CS271" i="18"/>
  <c r="CS298" i="18"/>
  <c r="CS349" i="18"/>
  <c r="CS279" i="18"/>
  <c r="CS53" i="18"/>
  <c r="CS55" i="18"/>
  <c r="CS10" i="18"/>
  <c r="CS211" i="18"/>
  <c r="CS81" i="18"/>
  <c r="CS118" i="18"/>
  <c r="CS92" i="18"/>
  <c r="CS313" i="18"/>
  <c r="CS322" i="18"/>
  <c r="CS61" i="18"/>
  <c r="CS277" i="18"/>
  <c r="CS103" i="18"/>
  <c r="CS337" i="18"/>
  <c r="CS268" i="18"/>
  <c r="CS286" i="18"/>
  <c r="CS260" i="18"/>
  <c r="CS153" i="18"/>
  <c r="CS182" i="18"/>
  <c r="CS140" i="18"/>
  <c r="CS348" i="18"/>
  <c r="CS314" i="18"/>
  <c r="CS269" i="18"/>
  <c r="CS19" i="18"/>
  <c r="CS162" i="18"/>
  <c r="CS39" i="18"/>
  <c r="CS144" i="18"/>
  <c r="CS166" i="18"/>
  <c r="CS256" i="18"/>
  <c r="CS246" i="18"/>
  <c r="CS11" i="18"/>
  <c r="CS199" i="18"/>
  <c r="CS324" i="18"/>
  <c r="CS27" i="18"/>
  <c r="CS136" i="18"/>
  <c r="CS276" i="18"/>
  <c r="CS258" i="18"/>
  <c r="CS241" i="18"/>
  <c r="CS121" i="18"/>
  <c r="CS250" i="18"/>
  <c r="CS85" i="18"/>
  <c r="CS97" i="18"/>
  <c r="CS338" i="18"/>
  <c r="CS293" i="18"/>
  <c r="CS201" i="18"/>
  <c r="CS346" i="18"/>
  <c r="CS70" i="18"/>
  <c r="CS347" i="18"/>
  <c r="CS13" i="18"/>
  <c r="CS190" i="18"/>
  <c r="CS114" i="18"/>
  <c r="CS87" i="18"/>
  <c r="CS178" i="18"/>
  <c r="CS77" i="18"/>
  <c r="CS281" i="18"/>
  <c r="CS233" i="18"/>
  <c r="CS232" i="18"/>
  <c r="CS175" i="18"/>
  <c r="CS205" i="18"/>
  <c r="CS238" i="18"/>
  <c r="CS12" i="18"/>
  <c r="CS172" i="18"/>
  <c r="CS336" i="18"/>
  <c r="CS134" i="18"/>
  <c r="CS156" i="18"/>
  <c r="CS46" i="18"/>
  <c r="CS302"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AJ352" i="18"/>
  <c r="AJ331" i="18"/>
  <c r="AJ304" i="18"/>
  <c r="AJ272" i="18"/>
  <c r="AJ267" i="18"/>
  <c r="AJ254"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AJ338" i="18"/>
  <c r="AJ326" i="18"/>
  <c r="AJ302" i="18"/>
  <c r="AJ283" i="18"/>
  <c r="AJ288" i="18"/>
  <c r="AJ26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342" i="18"/>
  <c r="AJ310" i="18"/>
  <c r="AJ311" i="18"/>
  <c r="AJ286" i="18"/>
  <c r="AJ256" i="18"/>
  <c r="AJ230" i="18"/>
  <c r="AJ194" i="18"/>
  <c r="AJ186" i="18"/>
  <c r="AJ161" i="18"/>
  <c r="AJ110" i="18"/>
  <c r="AJ141" i="18"/>
  <c r="AJ121" i="18"/>
  <c r="AJ54" i="18"/>
  <c r="AJ86" i="18"/>
  <c r="AJ50" i="18"/>
  <c r="AJ13" i="18"/>
  <c r="AJ19" i="18"/>
  <c r="AJ195" i="18"/>
  <c r="AJ281" i="18"/>
  <c r="AJ63" i="18"/>
  <c r="AJ280" i="18"/>
  <c r="AJ12" i="18"/>
  <c r="AJ92" i="18"/>
  <c r="AJ180" i="18"/>
  <c r="AJ336" i="18"/>
  <c r="AJ59" i="18"/>
  <c r="AJ248" i="18"/>
  <c r="AJ301" i="18"/>
  <c r="AJ87" i="18"/>
  <c r="AJ323" i="18"/>
  <c r="AJ56" i="18"/>
  <c r="AJ136" i="18"/>
  <c r="AJ227" i="18"/>
  <c r="AJ347" i="18"/>
  <c r="AJ318" i="18"/>
  <c r="AJ295" i="18"/>
  <c r="AJ282" i="18"/>
  <c r="AJ240" i="18"/>
  <c r="AJ226" i="18"/>
  <c r="AJ235" i="18"/>
  <c r="AJ153" i="18"/>
  <c r="AJ154" i="18"/>
  <c r="AJ145" i="18"/>
  <c r="AJ118" i="18"/>
  <c r="AJ105" i="18"/>
  <c r="AJ90" i="18"/>
  <c r="AJ65" i="18"/>
  <c r="AJ45" i="18"/>
  <c r="AJ26" i="18"/>
  <c r="AJ51" i="18"/>
  <c r="AJ211" i="18"/>
  <c r="AJ243" i="18"/>
  <c r="AJ95" i="18"/>
  <c r="AJ255" i="18"/>
  <c r="AJ20" i="18"/>
  <c r="AJ108" i="18"/>
  <c r="AJ188" i="18"/>
  <c r="AJ273" i="18"/>
  <c r="AJ91" i="18"/>
  <c r="AJ249" i="18"/>
  <c r="AJ225" i="18"/>
  <c r="AJ119" i="18"/>
  <c r="AJ340" i="18"/>
  <c r="AJ64" i="18"/>
  <c r="AJ152" i="18"/>
  <c r="AJ269" i="18"/>
  <c r="AJ343" i="18"/>
  <c r="AJ320" i="18"/>
  <c r="AJ294" i="18"/>
  <c r="AJ278" i="18"/>
  <c r="AJ242" i="18"/>
  <c r="AJ224" i="18"/>
  <c r="AJ201" i="18"/>
  <c r="AJ170" i="18"/>
  <c r="AJ166" i="18"/>
  <c r="AJ138" i="18"/>
  <c r="AJ102" i="18"/>
  <c r="AJ89" i="18"/>
  <c r="AJ85" i="18"/>
  <c r="AJ58" i="18"/>
  <c r="AJ37" i="18"/>
  <c r="AJ22" i="18"/>
  <c r="AJ67" i="18"/>
  <c r="AJ239" i="18"/>
  <c r="AJ339" i="18"/>
  <c r="AJ111" i="18"/>
  <c r="AJ345" i="18"/>
  <c r="AJ28" i="18"/>
  <c r="AJ116" i="18"/>
  <c r="AJ204" i="18"/>
  <c r="AJ337" i="18"/>
  <c r="AJ107" i="18"/>
  <c r="AJ353" i="18"/>
  <c r="AJ289" i="18"/>
  <c r="AJ135" i="18"/>
  <c r="AJ287" i="18"/>
  <c r="AJ72" i="18"/>
  <c r="AJ160" i="18"/>
  <c r="AJ305" i="18"/>
  <c r="AJ346" i="18"/>
  <c r="AJ322" i="18"/>
  <c r="AJ279" i="18"/>
  <c r="AJ252" i="18"/>
  <c r="AJ258" i="18"/>
  <c r="AJ222" i="18"/>
  <c r="AJ213" i="18"/>
  <c r="AJ165" i="18"/>
  <c r="AJ185" i="18"/>
  <c r="AJ101" i="18"/>
  <c r="AJ146" i="18"/>
  <c r="AJ77" i="18"/>
  <c r="AJ62" i="18"/>
  <c r="AJ53" i="18"/>
  <c r="AJ30" i="18"/>
  <c r="AJ9" i="18"/>
  <c r="AJ83" i="18"/>
  <c r="AJ303" i="18"/>
  <c r="AJ257" i="18"/>
  <c r="AJ127" i="18"/>
  <c r="AJ300" i="18"/>
  <c r="AJ44" i="18"/>
  <c r="AJ124" i="18"/>
  <c r="AJ212" i="18"/>
  <c r="AJ277" i="18"/>
  <c r="AJ123" i="18"/>
  <c r="AJ260" i="18"/>
  <c r="AJ324" i="18"/>
  <c r="AJ151" i="18"/>
  <c r="AJ329" i="18"/>
  <c r="AJ88" i="18"/>
  <c r="AJ168" i="18"/>
  <c r="AJ276" i="18"/>
  <c r="AJ334" i="18"/>
  <c r="AJ299" i="18"/>
  <c r="AJ290" i="18"/>
  <c r="AJ247" i="18"/>
  <c r="AJ250" i="18"/>
  <c r="AJ217" i="18"/>
  <c r="AJ206" i="18"/>
  <c r="AJ190" i="18"/>
  <c r="AJ178" i="18"/>
  <c r="AJ129" i="18"/>
  <c r="AJ109" i="18"/>
  <c r="AJ70" i="18"/>
  <c r="AJ57" i="18"/>
  <c r="AJ14" i="18"/>
  <c r="AJ25" i="18"/>
  <c r="AJ29" i="18"/>
  <c r="AJ115" i="18"/>
  <c r="AJ351" i="18"/>
  <c r="AJ321" i="18"/>
  <c r="AJ159" i="18"/>
  <c r="AJ285" i="18"/>
  <c r="AJ52" i="18"/>
  <c r="AJ140" i="18"/>
  <c r="AJ220" i="18"/>
  <c r="AJ309" i="18"/>
  <c r="AJ155" i="18"/>
  <c r="AJ296" i="18"/>
  <c r="AJ7" i="18"/>
  <c r="AJ183" i="18"/>
  <c r="AJ8" i="18"/>
  <c r="AJ96" i="18"/>
  <c r="AJ184" i="18"/>
  <c r="AJ330" i="18"/>
  <c r="AJ315" i="18"/>
  <c r="AJ270" i="18"/>
  <c r="AJ263" i="18"/>
  <c r="AJ234" i="18"/>
  <c r="AJ189" i="18"/>
  <c r="AJ236" i="18"/>
  <c r="AJ177" i="18"/>
  <c r="AJ169" i="18"/>
  <c r="AJ122" i="18"/>
  <c r="AJ137" i="18"/>
  <c r="AJ61" i="18"/>
  <c r="AJ98" i="18"/>
  <c r="AJ49" i="18"/>
  <c r="AJ21" i="18"/>
  <c r="AJ229" i="18"/>
  <c r="AJ131" i="18"/>
  <c r="AJ348" i="18"/>
  <c r="AJ244" i="18"/>
  <c r="AJ175" i="18"/>
  <c r="AJ292" i="18"/>
  <c r="AJ60" i="18"/>
  <c r="AJ148" i="18"/>
  <c r="AJ237" i="18"/>
  <c r="AJ341" i="18"/>
  <c r="AJ171" i="18"/>
  <c r="AJ335" i="18"/>
  <c r="AJ23" i="18"/>
  <c r="AJ199" i="18"/>
  <c r="AJ24" i="18"/>
  <c r="AJ104" i="18"/>
  <c r="AJ192" i="18"/>
  <c r="AJ327" i="18"/>
  <c r="AJ306" i="18"/>
  <c r="AJ268" i="18"/>
  <c r="AJ266" i="18"/>
  <c r="AJ221" i="18"/>
  <c r="AJ238" i="18"/>
  <c r="AJ202" i="18"/>
  <c r="AJ149" i="18"/>
  <c r="AJ162" i="18"/>
  <c r="AJ134" i="18"/>
  <c r="AJ114" i="18"/>
  <c r="AJ97" i="18"/>
  <c r="AJ74" i="18"/>
  <c r="AJ41" i="18"/>
  <c r="AJ18" i="18"/>
  <c r="AJ293" i="18"/>
  <c r="AJ147" i="18"/>
  <c r="AJ291" i="18"/>
  <c r="AJ31" i="18"/>
  <c r="AJ191" i="18"/>
  <c r="AJ328" i="18"/>
  <c r="AJ76" i="18"/>
  <c r="AJ156" i="18"/>
  <c r="AJ259" i="18"/>
  <c r="AJ27" i="18"/>
  <c r="AJ187" i="18"/>
  <c r="AJ332" i="18"/>
  <c r="AJ55" i="18"/>
  <c r="AJ215" i="18"/>
  <c r="AJ32" i="18"/>
  <c r="AJ120" i="18"/>
  <c r="AJ200" i="18"/>
  <c r="AJ350" i="18"/>
  <c r="AJ314" i="18"/>
  <c r="AJ298" i="18"/>
  <c r="AJ274" i="18"/>
  <c r="AJ246" i="18"/>
  <c r="AJ209" i="18"/>
  <c r="AJ231" i="18"/>
  <c r="AJ174" i="18"/>
  <c r="AJ182" i="18"/>
  <c r="AJ157" i="18"/>
  <c r="AJ113" i="18"/>
  <c r="AJ126" i="18"/>
  <c r="AJ73" i="18"/>
  <c r="AJ69" i="18"/>
  <c r="AJ10" i="18"/>
  <c r="AJ38" i="18"/>
  <c r="AJ325" i="18"/>
  <c r="AJ179" i="18"/>
  <c r="AJ317" i="18"/>
  <c r="AJ47" i="18"/>
  <c r="AJ223" i="18"/>
  <c r="AJ233" i="18"/>
  <c r="AJ84" i="18"/>
  <c r="AJ172" i="18"/>
  <c r="AJ307" i="18"/>
  <c r="AJ43" i="18"/>
  <c r="AJ219" i="18"/>
  <c r="AJ253" i="18"/>
  <c r="AJ71" i="18"/>
  <c r="AJ265" i="18"/>
  <c r="AJ40" i="18"/>
  <c r="AJ128" i="18"/>
  <c r="AJ216" i="18"/>
  <c r="BM351" i="18"/>
  <c r="BM323" i="18"/>
  <c r="BM324" i="18"/>
  <c r="BM332" i="18"/>
  <c r="BM345" i="18"/>
  <c r="BM348" i="18"/>
  <c r="BM331" i="18"/>
  <c r="BM320" i="18"/>
  <c r="BM337" i="18"/>
  <c r="BM346" i="18"/>
  <c r="BM325" i="18"/>
  <c r="BM322" i="18"/>
  <c r="BM321" i="18"/>
  <c r="BM296" i="18"/>
  <c r="BM303" i="18"/>
  <c r="BM291" i="18"/>
  <c r="BM274" i="18"/>
  <c r="BM250" i="18"/>
  <c r="BM273" i="18"/>
  <c r="BM254" i="18"/>
  <c r="BM258" i="18"/>
  <c r="BM257" i="18"/>
  <c r="BM217" i="18"/>
  <c r="BM208" i="18"/>
  <c r="BM224" i="18"/>
  <c r="BM213" i="18"/>
  <c r="BM227" i="18"/>
  <c r="BM199" i="18"/>
  <c r="BM170" i="18"/>
  <c r="BM149" i="18"/>
  <c r="BM173" i="18"/>
  <c r="BM163" i="18"/>
  <c r="BM162" i="18"/>
  <c r="BM138" i="18"/>
  <c r="BM122" i="18"/>
  <c r="BM113" i="18"/>
  <c r="BM144" i="18"/>
  <c r="BM127" i="18"/>
  <c r="BM111" i="18"/>
  <c r="BM82" i="18"/>
  <c r="BM73" i="18"/>
  <c r="BM63" i="18"/>
  <c r="BM74" i="18"/>
  <c r="BM95" i="18"/>
  <c r="BM83" i="18"/>
  <c r="BM29" i="18"/>
  <c r="BM31" i="18"/>
  <c r="BM40" i="18"/>
  <c r="BM21" i="18"/>
  <c r="BM15" i="18"/>
  <c r="BM25" i="18"/>
  <c r="BM349" i="18"/>
  <c r="BM342" i="18"/>
  <c r="BM333" i="18"/>
  <c r="BM336"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35" i="18"/>
  <c r="BM327"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29" i="18"/>
  <c r="BM339"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8" i="18"/>
  <c r="BM318" i="18"/>
  <c r="BM319" i="18"/>
  <c r="BM309" i="18"/>
  <c r="BM305" i="18"/>
  <c r="BM292" i="18"/>
  <c r="BM289" i="18"/>
  <c r="BM271" i="18"/>
  <c r="BM268" i="18"/>
  <c r="BM265" i="18"/>
  <c r="BM243" i="18"/>
  <c r="BM248" i="18"/>
  <c r="BM223" i="18"/>
  <c r="BM231" i="18"/>
  <c r="BM234" i="18"/>
  <c r="BM191" i="18"/>
  <c r="BM203" i="18"/>
  <c r="BM200" i="18"/>
  <c r="BM171" i="18"/>
  <c r="BM183" i="18"/>
  <c r="BM161" i="18"/>
  <c r="BM189" i="18"/>
  <c r="BM190" i="18"/>
  <c r="BM174" i="18"/>
  <c r="BM107" i="18"/>
  <c r="BM145" i="18"/>
  <c r="BM125" i="18"/>
  <c r="BM109" i="18"/>
  <c r="BM142" i="18"/>
  <c r="BM124" i="18"/>
  <c r="BM55" i="18"/>
  <c r="BM90" i="18"/>
  <c r="BM57" i="18"/>
  <c r="BM86" i="18"/>
  <c r="BM58" i="18"/>
  <c r="BM56" i="18"/>
  <c r="BM44" i="18"/>
  <c r="BM45" i="18"/>
  <c r="BM47" i="18"/>
  <c r="BM38" i="18"/>
  <c r="BM14" i="18"/>
  <c r="BM353" i="18"/>
  <c r="BM334" i="18"/>
  <c r="BM31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BM344" i="18"/>
  <c r="BM330" i="18"/>
  <c r="BM340"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7" i="18"/>
  <c r="BM343" i="18"/>
  <c r="BM328"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201" i="18"/>
  <c r="AO182" i="18"/>
  <c r="AO191" i="18"/>
  <c r="AO50" i="18"/>
  <c r="AO123" i="18"/>
  <c r="AO330" i="18"/>
  <c r="AO53" i="18"/>
  <c r="AO273" i="18"/>
  <c r="AO277" i="18"/>
  <c r="AO351" i="18"/>
  <c r="AO90" i="18"/>
  <c r="AO19" i="18"/>
  <c r="AO294" i="18"/>
  <c r="AO57" i="18"/>
  <c r="AO217" i="18"/>
  <c r="AO251" i="18"/>
  <c r="AO44" i="18"/>
  <c r="AO78" i="18"/>
  <c r="AO155" i="18"/>
  <c r="AO8" i="18"/>
  <c r="AO69" i="18"/>
  <c r="AO289" i="18"/>
  <c r="AO312" i="18"/>
  <c r="AO36" i="18"/>
  <c r="AO126" i="18"/>
  <c r="AO83" i="18"/>
  <c r="AO310" i="18"/>
  <c r="AO73" i="18"/>
  <c r="AO244" i="18"/>
  <c r="AO264" i="18"/>
  <c r="AO76" i="18"/>
  <c r="AO166" i="18"/>
  <c r="AO187" i="18"/>
  <c r="AO40" i="18"/>
  <c r="AO101" i="18"/>
  <c r="AO353" i="18"/>
  <c r="AO341" i="18"/>
  <c r="AO100" i="18"/>
  <c r="AO134" i="18"/>
  <c r="AO115" i="18"/>
  <c r="AO342" i="18"/>
  <c r="AO89" i="18"/>
  <c r="AO6" i="18"/>
  <c r="AO309" i="18"/>
  <c r="AO108" i="18"/>
  <c r="AO218" i="18"/>
  <c r="AO234" i="18"/>
  <c r="AO72" i="18"/>
  <c r="AO117" i="18"/>
  <c r="AO62" i="18"/>
  <c r="AO23" i="18"/>
  <c r="AO132" i="18"/>
  <c r="AO186" i="18"/>
  <c r="AO147" i="18"/>
  <c r="AO121" i="18"/>
  <c r="AO26" i="18"/>
  <c r="AO31" i="18"/>
  <c r="AO172" i="18"/>
  <c r="AO267" i="18"/>
  <c r="AO250" i="18"/>
  <c r="AO136" i="18"/>
  <c r="AO133" i="18"/>
  <c r="AO70" i="18"/>
  <c r="AO87" i="18"/>
  <c r="AO164" i="18"/>
  <c r="AO194" i="18"/>
  <c r="AO211" i="18"/>
  <c r="AO137" i="18"/>
  <c r="AO106" i="18"/>
  <c r="AO63" i="18"/>
  <c r="AO204" i="18"/>
  <c r="AO325" i="18"/>
  <c r="AO266" i="18"/>
  <c r="AO168" i="18"/>
  <c r="AO165" i="18"/>
  <c r="AO150" i="18"/>
  <c r="AO119" i="18"/>
  <c r="AO279" i="18"/>
  <c r="AO202" i="18"/>
  <c r="AO230" i="18"/>
  <c r="AO153" i="18"/>
  <c r="AO114" i="18"/>
  <c r="AO127" i="18"/>
  <c r="AO327" i="18"/>
  <c r="AO27" i="18"/>
  <c r="AO298" i="18"/>
  <c r="AO200" i="18"/>
  <c r="AO181" i="18"/>
  <c r="AO315" i="18"/>
  <c r="AO151" i="18"/>
  <c r="AO10" i="18"/>
  <c r="AO299" i="18"/>
  <c r="AO246" i="18"/>
  <c r="AO185" i="18"/>
  <c r="AO122" i="18"/>
  <c r="AO159" i="18"/>
  <c r="AO340" i="18"/>
  <c r="AO59" i="18"/>
  <c r="AO314" i="18"/>
  <c r="AO37" i="18"/>
  <c r="AO197" i="18"/>
  <c r="AO245" i="18"/>
  <c r="AO215" i="18"/>
  <c r="AO18" i="18"/>
  <c r="AO328" i="18"/>
  <c r="AO278" i="18"/>
  <c r="AF350" i="18"/>
  <c r="AF338" i="18"/>
  <c r="AF323" i="18"/>
  <c r="AF329" i="18"/>
  <c r="AF294" i="18"/>
  <c r="AF302" i="18"/>
  <c r="AF271" i="18"/>
  <c r="AF259" i="18"/>
  <c r="AF262" i="18"/>
  <c r="AF239" i="18"/>
  <c r="AF202"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348" i="18"/>
  <c r="AF330" i="18"/>
  <c r="AF322" i="18"/>
  <c r="AF297" i="18"/>
  <c r="AF287" i="18"/>
  <c r="AF285" i="18"/>
  <c r="AF268" i="18"/>
  <c r="AF249" i="18"/>
  <c r="AF243" i="18"/>
  <c r="AF206" i="18"/>
  <c r="AF224" i="18"/>
  <c r="AF236" i="18"/>
  <c r="AF189" i="18"/>
  <c r="AF186" i="18"/>
  <c r="AF173" i="18"/>
  <c r="AF133" i="18"/>
  <c r="AF122" i="18"/>
  <c r="AF102" i="18"/>
  <c r="AF77" i="18"/>
  <c r="AF85" i="18"/>
  <c r="AF62" i="18"/>
  <c r="AF41" i="18"/>
  <c r="AF10" i="18"/>
  <c r="AF231" i="18"/>
  <c r="AF91" i="18"/>
  <c r="AF219" i="18"/>
  <c r="AF28" i="18"/>
  <c r="AF156" i="18"/>
  <c r="AF337" i="18"/>
  <c r="AF111" i="18"/>
  <c r="AF263" i="18"/>
  <c r="AF48" i="18"/>
  <c r="AF176" i="18"/>
  <c r="AF19" i="18"/>
  <c r="AF147" i="18"/>
  <c r="AF353" i="18"/>
  <c r="AF36" i="18"/>
  <c r="AF164" i="18"/>
  <c r="AF39" i="18"/>
  <c r="AF167" i="18"/>
  <c r="AF276" i="18"/>
  <c r="AF8" i="18"/>
  <c r="AF136" i="18"/>
  <c r="AF351" i="18"/>
  <c r="AF336" i="18"/>
  <c r="AF307" i="18"/>
  <c r="AF303" i="18"/>
  <c r="AF290" i="18"/>
  <c r="AF274" i="18"/>
  <c r="AF265" i="18"/>
  <c r="AF233" i="18"/>
  <c r="AF217" i="18"/>
  <c r="AF166" i="18"/>
  <c r="AF197" i="18"/>
  <c r="AF154" i="18"/>
  <c r="AF117" i="18"/>
  <c r="AF118" i="18"/>
  <c r="AF58" i="18"/>
  <c r="AF90" i="18"/>
  <c r="AF26" i="18"/>
  <c r="AF13" i="18"/>
  <c r="AF11" i="18"/>
  <c r="AF187" i="18"/>
  <c r="AF44" i="18"/>
  <c r="AF204" i="18"/>
  <c r="AF79" i="18"/>
  <c r="AF244" i="18"/>
  <c r="AF96" i="18"/>
  <c r="AF267" i="18"/>
  <c r="AF163" i="18"/>
  <c r="AF277" i="18"/>
  <c r="AF132" i="18"/>
  <c r="AF55" i="18"/>
  <c r="AF215" i="18"/>
  <c r="AF280" i="18"/>
  <c r="AF152" i="18"/>
  <c r="AF346" i="18"/>
  <c r="AF334" i="18"/>
  <c r="AF298" i="18"/>
  <c r="AF288" i="18"/>
  <c r="AF278" i="18"/>
  <c r="AF258" i="18"/>
  <c r="AF230" i="18"/>
  <c r="AF218" i="18"/>
  <c r="AF205" i="18"/>
  <c r="AF169" i="18"/>
  <c r="AF190" i="18"/>
  <c r="AF137" i="18"/>
  <c r="AF101" i="18"/>
  <c r="AF109" i="18"/>
  <c r="AF94" i="18"/>
  <c r="AF57" i="18"/>
  <c r="AF49" i="18"/>
  <c r="AF42" i="18"/>
  <c r="AF43" i="18"/>
  <c r="AF203" i="18"/>
  <c r="AF60" i="18"/>
  <c r="AF311" i="18"/>
  <c r="AF95" i="18"/>
  <c r="AF251" i="18"/>
  <c r="AF128" i="18"/>
  <c r="AF331" i="18"/>
  <c r="AF179" i="18"/>
  <c r="AF312" i="18"/>
  <c r="AF148" i="18"/>
  <c r="AF71" i="18"/>
  <c r="AF295" i="18"/>
  <c r="AF344" i="18"/>
  <c r="AF168" i="18"/>
  <c r="AF345" i="18"/>
  <c r="AF317" i="18"/>
  <c r="AF316" i="18"/>
  <c r="AF300" i="18"/>
  <c r="AF275" i="18"/>
  <c r="AF256" i="18"/>
  <c r="AF252" i="18"/>
  <c r="AF227" i="18"/>
  <c r="AF198" i="18"/>
  <c r="AF157" i="18"/>
  <c r="AF165" i="18"/>
  <c r="AF130" i="18"/>
  <c r="AF138" i="18"/>
  <c r="AF98" i="18"/>
  <c r="AF70" i="18"/>
  <c r="AF93" i="18"/>
  <c r="AF34" i="18"/>
  <c r="AF30" i="18"/>
  <c r="AF59" i="18"/>
  <c r="AF247" i="18"/>
  <c r="AF76" i="18"/>
  <c r="AF257" i="18"/>
  <c r="AF127" i="18"/>
  <c r="AF264" i="18"/>
  <c r="AF144" i="18"/>
  <c r="AF35" i="18"/>
  <c r="AF195" i="18"/>
  <c r="AF341" i="18"/>
  <c r="AF180" i="18"/>
  <c r="AF87" i="18"/>
  <c r="AF343" i="18"/>
  <c r="AF24" i="18"/>
  <c r="AF184" i="18"/>
  <c r="AF342" i="18"/>
  <c r="AF333" i="18"/>
  <c r="AF314" i="18"/>
  <c r="AF291" i="18"/>
  <c r="AF272" i="18"/>
  <c r="AF255" i="18"/>
  <c r="AF246" i="18"/>
  <c r="AF221" i="18"/>
  <c r="AF210" i="18"/>
  <c r="AF150" i="18"/>
  <c r="AF177" i="18"/>
  <c r="AF114" i="18"/>
  <c r="AF129" i="18"/>
  <c r="AF81" i="18"/>
  <c r="AF97" i="18"/>
  <c r="AF69" i="18"/>
  <c r="AF22" i="18"/>
  <c r="AF14" i="18"/>
  <c r="AF75" i="18"/>
  <c r="AF228" i="18"/>
  <c r="AF108" i="18"/>
  <c r="AF324" i="18"/>
  <c r="AF143" i="18"/>
  <c r="AF309" i="18"/>
  <c r="AF160" i="18"/>
  <c r="AF51" i="18"/>
  <c r="AF325" i="18"/>
  <c r="AF20" i="18"/>
  <c r="AF196" i="18"/>
  <c r="AF119" i="18"/>
  <c r="AF225" i="18"/>
  <c r="AF40" i="18"/>
  <c r="AF216" i="18"/>
  <c r="AF339" i="18"/>
  <c r="AF326" i="18"/>
  <c r="AF310" i="18"/>
  <c r="AF286" i="18"/>
  <c r="AF281" i="18"/>
  <c r="AF242" i="18"/>
  <c r="AF254" i="18"/>
  <c r="AF209" i="18"/>
  <c r="AF201" i="18"/>
  <c r="AF162" i="18"/>
  <c r="AF170" i="18"/>
  <c r="AF105" i="18"/>
  <c r="AF113" i="18"/>
  <c r="AF74" i="18"/>
  <c r="AF82" i="18"/>
  <c r="AF50" i="18"/>
  <c r="AF17" i="18"/>
  <c r="AF6" i="18"/>
  <c r="AF107" i="18"/>
  <c r="AF241" i="18"/>
  <c r="AF124" i="18"/>
  <c r="AF347" i="18"/>
  <c r="AF159" i="18"/>
  <c r="AF16" i="18"/>
  <c r="AF192" i="18"/>
  <c r="AF67" i="18"/>
  <c r="AF273" i="18"/>
  <c r="AF52" i="18"/>
  <c r="AF212" i="18"/>
  <c r="AF135" i="18"/>
  <c r="AF292" i="18"/>
  <c r="AF56" i="18"/>
  <c r="AF335" i="18"/>
  <c r="AF320" i="18"/>
  <c r="AF319" i="18"/>
  <c r="AF282" i="18"/>
  <c r="AF270" i="18"/>
  <c r="AF250" i="18"/>
  <c r="AF253" i="18"/>
  <c r="AF193" i="18"/>
  <c r="AF194" i="18"/>
  <c r="AF181" i="18"/>
  <c r="AF149" i="18"/>
  <c r="AF142" i="18"/>
  <c r="AF106" i="18"/>
  <c r="AF65" i="18"/>
  <c r="AF73" i="18"/>
  <c r="AF45" i="18"/>
  <c r="AF25" i="18"/>
  <c r="AF9" i="18"/>
  <c r="AF123" i="18"/>
  <c r="AF232" i="18"/>
  <c r="AF140" i="18"/>
  <c r="AF15" i="18"/>
  <c r="AF191" i="18"/>
  <c r="AF32" i="18"/>
  <c r="AF208" i="18"/>
  <c r="AF99" i="18"/>
  <c r="AF289" i="18"/>
  <c r="AF68" i="18"/>
  <c r="AF299" i="18"/>
  <c r="AF151" i="18"/>
  <c r="AF305" i="18"/>
  <c r="AF88" i="18"/>
  <c r="AF349" i="18"/>
  <c r="AF318" i="18"/>
  <c r="AF301" i="18"/>
  <c r="AF304" i="18"/>
  <c r="AF266" i="18"/>
  <c r="AF237" i="18"/>
  <c r="AF240" i="18"/>
  <c r="AF214" i="18"/>
  <c r="AF213" i="18"/>
  <c r="AF174" i="18"/>
  <c r="AF161" i="18"/>
  <c r="AF126" i="18"/>
  <c r="AF141" i="18"/>
  <c r="AF53" i="18"/>
  <c r="AF66" i="18"/>
  <c r="AF33" i="18"/>
  <c r="AF29" i="18"/>
  <c r="AF321" i="18"/>
  <c r="AF139" i="18"/>
  <c r="AF261" i="18"/>
  <c r="AF172" i="18"/>
  <c r="AF31" i="18"/>
  <c r="AF207" i="18"/>
  <c r="AF64" i="18"/>
  <c r="AF327" i="18"/>
  <c r="AF115" i="18"/>
  <c r="AF315" i="18"/>
  <c r="AF84" i="18"/>
  <c r="AF7" i="18"/>
  <c r="AF183" i="18"/>
  <c r="AF283" i="18"/>
  <c r="AF104" i="18"/>
  <c r="AF352" i="18"/>
  <c r="AF332" i="18"/>
  <c r="AF313" i="18"/>
  <c r="AF306" i="18"/>
  <c r="AF284" i="18"/>
  <c r="AF269" i="18"/>
  <c r="AF234" i="18"/>
  <c r="AF238" i="18"/>
  <c r="AF226" i="18"/>
  <c r="AF185" i="18"/>
  <c r="AF146" i="18"/>
  <c r="AF182" i="18"/>
  <c r="AF145" i="18"/>
  <c r="AF125" i="18"/>
  <c r="AF89" i="18"/>
  <c r="AF54" i="18"/>
  <c r="AF38" i="18"/>
  <c r="AF21" i="18"/>
  <c r="AF235" i="18"/>
  <c r="AF171" i="18"/>
  <c r="AF12" i="18"/>
  <c r="AF188" i="18"/>
  <c r="AF63" i="18"/>
  <c r="AF223" i="18"/>
  <c r="AF80" i="18"/>
  <c r="AF340" i="18"/>
  <c r="AF131" i="18"/>
  <c r="AF245" i="18"/>
  <c r="AF116" i="18"/>
  <c r="AF23" i="18"/>
  <c r="AF199" i="18"/>
  <c r="AF248" i="18"/>
  <c r="AF120" i="18"/>
  <c r="CQ326" i="18"/>
  <c r="CQ298" i="18"/>
  <c r="CQ278" i="18"/>
  <c r="CQ242" i="18"/>
  <c r="CQ209" i="18"/>
  <c r="CQ201" i="18"/>
  <c r="CQ168" i="18"/>
  <c r="CQ165" i="18"/>
  <c r="CQ161" i="18"/>
  <c r="CQ121" i="18"/>
  <c r="CQ100" i="18"/>
  <c r="CQ108" i="18"/>
  <c r="CQ89" i="18"/>
  <c r="CQ72" i="18"/>
  <c r="CQ80" i="18"/>
  <c r="CQ49" i="18"/>
  <c r="CQ45" i="18"/>
  <c r="CQ8" i="18"/>
  <c r="CQ111" i="18"/>
  <c r="CQ34" i="18"/>
  <c r="CQ162" i="18"/>
  <c r="CQ43" i="18"/>
  <c r="CQ305" i="18"/>
  <c r="CQ351" i="18"/>
  <c r="CQ155" i="18"/>
  <c r="CQ299" i="18"/>
  <c r="CQ62" i="18"/>
  <c r="CQ190" i="18"/>
  <c r="CQ191" i="18"/>
  <c r="CQ344" i="18"/>
  <c r="CQ107" i="18"/>
  <c r="CQ279" i="18"/>
  <c r="CQ26" i="18"/>
  <c r="CQ154" i="18"/>
  <c r="CQ79" i="18"/>
  <c r="CQ273" i="18"/>
  <c r="CQ319" i="18"/>
  <c r="CQ71" i="18"/>
  <c r="CQ347" i="18"/>
  <c r="CQ38" i="18"/>
  <c r="CQ166" i="18"/>
  <c r="CQ19" i="18"/>
  <c r="CQ203" i="18"/>
  <c r="CQ283" i="18"/>
  <c r="CQ322" i="18"/>
  <c r="CQ286" i="18"/>
  <c r="CQ246" i="18"/>
  <c r="CQ226" i="18"/>
  <c r="CQ217" i="18"/>
  <c r="CQ185" i="18"/>
  <c r="CQ181" i="18"/>
  <c r="CQ149" i="18"/>
  <c r="CQ137" i="18"/>
  <c r="CQ144" i="18"/>
  <c r="CQ113" i="18"/>
  <c r="CQ64" i="18"/>
  <c r="CQ60" i="18"/>
  <c r="CQ57" i="18"/>
  <c r="CQ33" i="18"/>
  <c r="CQ16" i="18"/>
  <c r="CQ29" i="18"/>
  <c r="CQ243" i="18"/>
  <c r="CQ263" i="18"/>
  <c r="CQ98" i="18"/>
  <c r="CQ316" i="18"/>
  <c r="CQ256" i="18"/>
  <c r="CQ293" i="18"/>
  <c r="CQ47" i="18"/>
  <c r="CQ311" i="18"/>
  <c r="CQ303" i="18"/>
  <c r="CQ126" i="18"/>
  <c r="CQ15" i="18"/>
  <c r="CQ349" i="18"/>
  <c r="CQ291" i="18"/>
  <c r="CQ183" i="18"/>
  <c r="CQ292" i="18"/>
  <c r="CQ90" i="18"/>
  <c r="CQ218" i="18"/>
  <c r="CQ224" i="18"/>
  <c r="CQ245" i="18"/>
  <c r="CQ227" i="18"/>
  <c r="CQ231" i="18"/>
  <c r="CQ328" i="18"/>
  <c r="CQ102" i="18"/>
  <c r="CQ236" i="18"/>
  <c r="CQ135" i="18"/>
  <c r="CQ301" i="18"/>
  <c r="AK350" i="18"/>
  <c r="AK334" i="18"/>
  <c r="AK298" i="18"/>
  <c r="AK286" i="18"/>
  <c r="AK258" i="18"/>
  <c r="AK246" i="18"/>
  <c r="AK226" i="18"/>
  <c r="AK235" i="18"/>
  <c r="AK221" i="18"/>
  <c r="AK170" i="18"/>
  <c r="AK154" i="18"/>
  <c r="AK157" i="18"/>
  <c r="AK122" i="18"/>
  <c r="AK130" i="18"/>
  <c r="AK133" i="18"/>
  <c r="AK90" i="18"/>
  <c r="AK69" i="18"/>
  <c r="AK77" i="18"/>
  <c r="AK50" i="18"/>
  <c r="AK46" i="18"/>
  <c r="AK10" i="18"/>
  <c r="AK127" i="18"/>
  <c r="AK313" i="18"/>
  <c r="AK208" i="18"/>
  <c r="AK328" i="18"/>
  <c r="AK124" i="18"/>
  <c r="AK327" i="18"/>
  <c r="AK91" i="18"/>
  <c r="AK326" i="18"/>
  <c r="AK338" i="18"/>
  <c r="AK302" i="18"/>
  <c r="AK266" i="18"/>
  <c r="AK290" i="18"/>
  <c r="AK242" i="18"/>
  <c r="AK217" i="18"/>
  <c r="AK206" i="18"/>
  <c r="AK186" i="18"/>
  <c r="AK177" i="18"/>
  <c r="AK178" i="18"/>
  <c r="AK138" i="18"/>
  <c r="AK141" i="18"/>
  <c r="AK142" i="18"/>
  <c r="AK97" i="18"/>
  <c r="AK57" i="18"/>
  <c r="AK58" i="18"/>
  <c r="AK34" i="18"/>
  <c r="AK13" i="18"/>
  <c r="AK6" i="18"/>
  <c r="AK63" i="18"/>
  <c r="AK191" i="18"/>
  <c r="AK132" i="18"/>
  <c r="AK263" i="18"/>
  <c r="AK28" i="18"/>
  <c r="AK336" i="18"/>
  <c r="AK27" i="18"/>
  <c r="AK331" i="18"/>
  <c r="AK314" i="18"/>
  <c r="AK270" i="18"/>
  <c r="AK249" i="18"/>
  <c r="AK198" i="18"/>
  <c r="AK213" i="18"/>
  <c r="AK153" i="18"/>
  <c r="AK173" i="18"/>
  <c r="AK145" i="18"/>
  <c r="AK118" i="18"/>
  <c r="AK110" i="18"/>
  <c r="AK62" i="18"/>
  <c r="AK94" i="18"/>
  <c r="AK45" i="18"/>
  <c r="AK9" i="18"/>
  <c r="AK95" i="18"/>
  <c r="AK335" i="18"/>
  <c r="AK308" i="18"/>
  <c r="AK108" i="18"/>
  <c r="AK309" i="18"/>
  <c r="AK139" i="18"/>
  <c r="AK52" i="18"/>
  <c r="AK289" i="18"/>
  <c r="AK72" i="18"/>
  <c r="AK321" i="18"/>
  <c r="AK71" i="18"/>
  <c r="AK199" i="18"/>
  <c r="AK92" i="18"/>
  <c r="AK276" i="18"/>
  <c r="AK255" i="18"/>
  <c r="AK172" i="18"/>
  <c r="AK245" i="18"/>
  <c r="AK131" i="18"/>
  <c r="AK76" i="18"/>
  <c r="AK295" i="18"/>
  <c r="AK68" i="18"/>
  <c r="AK273" i="18"/>
  <c r="AK339" i="18"/>
  <c r="AK299" i="18"/>
  <c r="AK285" i="18"/>
  <c r="AK265" i="18"/>
  <c r="AK237" i="18"/>
  <c r="AK197" i="18"/>
  <c r="AK189" i="18"/>
  <c r="AK166" i="18"/>
  <c r="AK117" i="18"/>
  <c r="AK102" i="18"/>
  <c r="AK82" i="18"/>
  <c r="AK98" i="18"/>
  <c r="AK89" i="18"/>
  <c r="AK42" i="18"/>
  <c r="AK30" i="18"/>
  <c r="AK111" i="18"/>
  <c r="AK16" i="18"/>
  <c r="AK232" i="18"/>
  <c r="AK116" i="18"/>
  <c r="AK341" i="18"/>
  <c r="AK155" i="18"/>
  <c r="AK80" i="18"/>
  <c r="AK343" i="18"/>
  <c r="AK152" i="18"/>
  <c r="AK353" i="18"/>
  <c r="AK87" i="18"/>
  <c r="AK215" i="18"/>
  <c r="AK128" i="18"/>
  <c r="AK340" i="18"/>
  <c r="AK271" i="18"/>
  <c r="AK180" i="18"/>
  <c r="AK19" i="18"/>
  <c r="AK147" i="18"/>
  <c r="AK84" i="18"/>
  <c r="AK337" i="18"/>
  <c r="AK96" i="18"/>
  <c r="AK330" i="18"/>
  <c r="AK281" i="18"/>
  <c r="AK274" i="18"/>
  <c r="AK254" i="18"/>
  <c r="AK222" i="18"/>
  <c r="AK202" i="18"/>
  <c r="AK165" i="18"/>
  <c r="AK185" i="18"/>
  <c r="AK101" i="18"/>
  <c r="AK109" i="18"/>
  <c r="AK61" i="18"/>
  <c r="AK93" i="18"/>
  <c r="AK70" i="18"/>
  <c r="AK37" i="18"/>
  <c r="AK14" i="18"/>
  <c r="AK143" i="18"/>
  <c r="AK60" i="18"/>
  <c r="AK264" i="18"/>
  <c r="AK176" i="18"/>
  <c r="AK11" i="18"/>
  <c r="AK171" i="18"/>
  <c r="AK100" i="18"/>
  <c r="AK229" i="18"/>
  <c r="AK160" i="18"/>
  <c r="AK277" i="18"/>
  <c r="AK103" i="18"/>
  <c r="AK268" i="18"/>
  <c r="AK136" i="18"/>
  <c r="AK257" i="18"/>
  <c r="AK303" i="18"/>
  <c r="AK272" i="18"/>
  <c r="AK35" i="18"/>
  <c r="AK163" i="18"/>
  <c r="AK164" i="18"/>
  <c r="AK293" i="18"/>
  <c r="AK148" i="18"/>
  <c r="AK317" i="18"/>
  <c r="AK294" i="18"/>
  <c r="AK269" i="18"/>
  <c r="AK238" i="18"/>
  <c r="AK205" i="18"/>
  <c r="AK233" i="18"/>
  <c r="AK158" i="18"/>
  <c r="AK150" i="18"/>
  <c r="AK129" i="18"/>
  <c r="AK137" i="18"/>
  <c r="AK73" i="18"/>
  <c r="AK74" i="18"/>
  <c r="AK49" i="18"/>
  <c r="AK33" i="18"/>
  <c r="AK25" i="18"/>
  <c r="AK159" i="18"/>
  <c r="AK140" i="18"/>
  <c r="AK296" i="18"/>
  <c r="AK184" i="18"/>
  <c r="AK43" i="18"/>
  <c r="AK187" i="18"/>
  <c r="AK168" i="18"/>
  <c r="AK316" i="18"/>
  <c r="AK256" i="18"/>
  <c r="AK347" i="18"/>
  <c r="AK119" i="18"/>
  <c r="AK239" i="18"/>
  <c r="AK144" i="18"/>
  <c r="AK248" i="18"/>
  <c r="AK24" i="18"/>
  <c r="AK227" i="18"/>
  <c r="AK51" i="18"/>
  <c r="AK179" i="18"/>
  <c r="AK320" i="18"/>
  <c r="AK223" i="18"/>
  <c r="AK156" i="18"/>
  <c r="AK349" i="18"/>
  <c r="AK318" i="18"/>
  <c r="AK306" i="18"/>
  <c r="AK251" i="18"/>
  <c r="AK253" i="18"/>
  <c r="AK210" i="18"/>
  <c r="AK214" i="18"/>
  <c r="AK190" i="18"/>
  <c r="AK169" i="18"/>
  <c r="AK106" i="18"/>
  <c r="AK114" i="18"/>
  <c r="AK66" i="18"/>
  <c r="AK86" i="18"/>
  <c r="AK41" i="18"/>
  <c r="AK21" i="18"/>
  <c r="AK15" i="18"/>
  <c r="AK175" i="18"/>
  <c r="AK192" i="18"/>
  <c r="AK261" i="18"/>
  <c r="AK240" i="18"/>
  <c r="AK59" i="18"/>
  <c r="AK203" i="18"/>
  <c r="AK220" i="18"/>
  <c r="AK287" i="18"/>
  <c r="AK304" i="18"/>
  <c r="AK7" i="18"/>
  <c r="AK135" i="18"/>
  <c r="AK345" i="18"/>
  <c r="AK188" i="18"/>
  <c r="AK280" i="18"/>
  <c r="AK56" i="18"/>
  <c r="AK241" i="18"/>
  <c r="AK67" i="18"/>
  <c r="AK195" i="18"/>
  <c r="AK228" i="18"/>
  <c r="AK284" i="18"/>
  <c r="AK216" i="18"/>
  <c r="AK346" i="18"/>
  <c r="AK322" i="18"/>
  <c r="AK301" i="18"/>
  <c r="AK278" i="18"/>
  <c r="AK250" i="18"/>
  <c r="AK194" i="18"/>
  <c r="AK209" i="18"/>
  <c r="AK149" i="18"/>
  <c r="AK162" i="18"/>
  <c r="AK134" i="18"/>
  <c r="AK126" i="18"/>
  <c r="AK54" i="18"/>
  <c r="AK81" i="18"/>
  <c r="AK29" i="18"/>
  <c r="AK18" i="18"/>
  <c r="AK31" i="18"/>
  <c r="AK207" i="18"/>
  <c r="AK200" i="18"/>
  <c r="AK236" i="18"/>
  <c r="AK291" i="18"/>
  <c r="AK75" i="18"/>
  <c r="AK219" i="18"/>
  <c r="AK323" i="18"/>
  <c r="AK351" i="18"/>
  <c r="AK243" i="18"/>
  <c r="AK23" i="18"/>
  <c r="AK151" i="18"/>
  <c r="AK12" i="18"/>
  <c r="AK196" i="18"/>
  <c r="AK312" i="18"/>
  <c r="AK104" i="18"/>
  <c r="AK247" i="18"/>
  <c r="AK83" i="18"/>
  <c r="AK211" i="18"/>
  <c r="AK292" i="18"/>
  <c r="AK297" i="18"/>
  <c r="AK224" i="18"/>
  <c r="AK342" i="18"/>
  <c r="AK315" i="18"/>
  <c r="AK282" i="18"/>
  <c r="AK267" i="18"/>
  <c r="AK234" i="18"/>
  <c r="AK201" i="18"/>
  <c r="AK193" i="18"/>
  <c r="AK182" i="18"/>
  <c r="AK174" i="18"/>
  <c r="AK113" i="18"/>
  <c r="AK121" i="18"/>
  <c r="AK85" i="18"/>
  <c r="AK65" i="18"/>
  <c r="AK22" i="18"/>
  <c r="AK38" i="18"/>
  <c r="AK47" i="18"/>
  <c r="AK300" i="18"/>
  <c r="AK288" i="18"/>
  <c r="AK8" i="18"/>
  <c r="AK307" i="18"/>
  <c r="AK107" i="18"/>
  <c r="AK252" i="18"/>
  <c r="AK260" i="18"/>
  <c r="AK40" i="18"/>
  <c r="AK275" i="18"/>
  <c r="AK39" i="18"/>
  <c r="AK167" i="18"/>
  <c r="AK20" i="18"/>
  <c r="AK204" i="18"/>
  <c r="AK325" i="18"/>
  <c r="AK112" i="18"/>
  <c r="AK305" i="18"/>
  <c r="AK99" i="18"/>
  <c r="AK319" i="18"/>
  <c r="AK225" i="18"/>
  <c r="AK36" i="18"/>
  <c r="AK352" i="18"/>
  <c r="AK333" i="18"/>
  <c r="AK310" i="18"/>
  <c r="AK283" i="18"/>
  <c r="AK262" i="18"/>
  <c r="AK230" i="18"/>
  <c r="AK218" i="18"/>
  <c r="AK181" i="18"/>
  <c r="AK161" i="18"/>
  <c r="AK146" i="18"/>
  <c r="AK125" i="18"/>
  <c r="AK105" i="18"/>
  <c r="AK78" i="18"/>
  <c r="AK53" i="18"/>
  <c r="AK17" i="18"/>
  <c r="AK26" i="18"/>
  <c r="AK79" i="18"/>
  <c r="AK348" i="18"/>
  <c r="AK244" i="18"/>
  <c r="AK88" i="18"/>
  <c r="AK311" i="18"/>
  <c r="AK123" i="18"/>
  <c r="AK329" i="18"/>
  <c r="AK324" i="18"/>
  <c r="AK64" i="18"/>
  <c r="AK279" i="18"/>
  <c r="AK55" i="18"/>
  <c r="AK183" i="18"/>
  <c r="AK32" i="18"/>
  <c r="AK212" i="18"/>
  <c r="AK332" i="18"/>
  <c r="AK120" i="18"/>
  <c r="AK344" i="18"/>
  <c r="AK115" i="18"/>
  <c r="AK44" i="18"/>
  <c r="AK231" i="18"/>
  <c r="AK48" i="18"/>
  <c r="AK259" i="18"/>
  <c r="AT330" i="18"/>
  <c r="AT317" i="18"/>
  <c r="AT286" i="18"/>
  <c r="AT270" i="18"/>
  <c r="AT272" i="18"/>
  <c r="AT253" i="18"/>
  <c r="AT230" i="18"/>
  <c r="AT213" i="18"/>
  <c r="AT181" i="18"/>
  <c r="AT158" i="18"/>
  <c r="AT177" i="18"/>
  <c r="AT154" i="18"/>
  <c r="AT178" i="18"/>
  <c r="AT150" i="18"/>
  <c r="AT145" i="18"/>
  <c r="AT129" i="18"/>
  <c r="AT146" i="18"/>
  <c r="AT125" i="18"/>
  <c r="AT102" i="18"/>
  <c r="AT77" i="18"/>
  <c r="AT90" i="18"/>
  <c r="AT93" i="18"/>
  <c r="AT69" i="18"/>
  <c r="AT65" i="18"/>
  <c r="AT49" i="18"/>
  <c r="AT37" i="18"/>
  <c r="AT13" i="18"/>
  <c r="AT284" i="18"/>
  <c r="AT112" i="18"/>
  <c r="AT261" i="18"/>
  <c r="AT39" i="18"/>
  <c r="AT103" i="18"/>
  <c r="AT167" i="18"/>
  <c r="AT100" i="18"/>
  <c r="AT228" i="18"/>
  <c r="AT336" i="18"/>
  <c r="AT239" i="18"/>
  <c r="AT120" i="18"/>
  <c r="AT257" i="18"/>
  <c r="AT296" i="18"/>
  <c r="AT271" i="18"/>
  <c r="AT11" i="18"/>
  <c r="AT75" i="18"/>
  <c r="AT139" i="18"/>
  <c r="AT203" i="18"/>
  <c r="AT76" i="18"/>
  <c r="AT350" i="18"/>
  <c r="AT318" i="18"/>
  <c r="AT304" i="18"/>
  <c r="AT288" i="18"/>
  <c r="AT267" i="18"/>
  <c r="AT250" i="18"/>
  <c r="AT234" i="18"/>
  <c r="AT198" i="18"/>
  <c r="AT194" i="18"/>
  <c r="AT117" i="18"/>
  <c r="AT122" i="18"/>
  <c r="AT142" i="18"/>
  <c r="AT70" i="18"/>
  <c r="AT82" i="18"/>
  <c r="AT73" i="18"/>
  <c r="AT85" i="18"/>
  <c r="AT58" i="18"/>
  <c r="AT30" i="18"/>
  <c r="AT6" i="18"/>
  <c r="AT128" i="18"/>
  <c r="AT47" i="18"/>
  <c r="AT111" i="18"/>
  <c r="AT175" i="18"/>
  <c r="AT116" i="18"/>
  <c r="AT316" i="18"/>
  <c r="AT339" i="18"/>
  <c r="AT279" i="18"/>
  <c r="AT8" i="18"/>
  <c r="AT136" i="18"/>
  <c r="AT260" i="18"/>
  <c r="AT325" i="18"/>
  <c r="AT281" i="18"/>
  <c r="AT241" i="18"/>
  <c r="AT19" i="18"/>
  <c r="AT83" i="18"/>
  <c r="AT147" i="18"/>
  <c r="AT211" i="18"/>
  <c r="AT349" i="18"/>
  <c r="AT314" i="18"/>
  <c r="AT301" i="18"/>
  <c r="AT285" i="18"/>
  <c r="AT282" i="18"/>
  <c r="AT266" i="18"/>
  <c r="AT278" i="18"/>
  <c r="AT256" i="18"/>
  <c r="AT233" i="18"/>
  <c r="AT226" i="18"/>
  <c r="AT235" i="18"/>
  <c r="AT201" i="18"/>
  <c r="AT193" i="18"/>
  <c r="AT162" i="18"/>
  <c r="AT113" i="18"/>
  <c r="AT109" i="18"/>
  <c r="AT105" i="18"/>
  <c r="AT97" i="18"/>
  <c r="AT53" i="18"/>
  <c r="AT25" i="18"/>
  <c r="AT21" i="18"/>
  <c r="AT320" i="18"/>
  <c r="AT16" i="18"/>
  <c r="AT144" i="18"/>
  <c r="AT291" i="18"/>
  <c r="AT55" i="18"/>
  <c r="AT119" i="18"/>
  <c r="AT183" i="18"/>
  <c r="AT132" i="18"/>
  <c r="AT289" i="18"/>
  <c r="AT24" i="18"/>
  <c r="AT152" i="18"/>
  <c r="AT247" i="18"/>
  <c r="AT27" i="18"/>
  <c r="AT91" i="18"/>
  <c r="AT155" i="18"/>
  <c r="AT219" i="18"/>
  <c r="AT108" i="18"/>
  <c r="AT346" i="18"/>
  <c r="AT331" i="18"/>
  <c r="AT338" i="18"/>
  <c r="AT333" i="18"/>
  <c r="AT315" i="18"/>
  <c r="AT298" i="18"/>
  <c r="AT283" i="18"/>
  <c r="AT265" i="18"/>
  <c r="AT25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245" i="18"/>
  <c r="AT35" i="18"/>
  <c r="AT99" i="18"/>
  <c r="AT163" i="18"/>
  <c r="AT124" i="18"/>
  <c r="AT225" i="18"/>
  <c r="AT342" i="18"/>
  <c r="AT254" i="18"/>
  <c r="AT210" i="18"/>
  <c r="AT197" i="18"/>
  <c r="AT101" i="18"/>
  <c r="AT114" i="18"/>
  <c r="AT89" i="18"/>
  <c r="AT66" i="18"/>
  <c r="AT78" i="18"/>
  <c r="AT57" i="18"/>
  <c r="AT29" i="18"/>
  <c r="AT38" i="18"/>
  <c r="AT276"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352" i="18"/>
  <c r="AT299" i="18"/>
  <c r="AT302" i="18"/>
  <c r="AT269" i="18"/>
  <c r="AT237" i="18"/>
  <c r="AT238" i="18"/>
  <c r="AT240" i="18"/>
  <c r="AT221" i="18"/>
  <c r="AT222" i="18"/>
  <c r="AT202" i="18"/>
  <c r="AT161" i="18"/>
  <c r="AT185" i="18"/>
  <c r="AT110" i="18"/>
  <c r="AT134" i="18"/>
  <c r="AT141" i="18"/>
  <c r="AT86" i="18"/>
  <c r="AT50" i="18"/>
  <c r="AT26" i="18"/>
  <c r="AT264" i="18"/>
  <c r="AT335" i="18"/>
  <c r="AT64" i="18"/>
  <c r="AT192" i="18"/>
  <c r="AT280" i="18"/>
  <c r="AT15" i="18"/>
  <c r="AT79" i="18"/>
  <c r="AT143" i="18"/>
  <c r="AT207" i="18"/>
  <c r="AT52" i="18"/>
  <c r="AT180" i="18"/>
  <c r="AT275" i="18"/>
  <c r="AT72" i="18"/>
  <c r="AT200" i="18"/>
  <c r="AT332" i="18"/>
  <c r="AT308" i="18"/>
  <c r="AT344" i="18"/>
  <c r="AT51" i="18"/>
  <c r="AT115" i="18"/>
  <c r="AT179" i="18"/>
  <c r="AT28" i="18"/>
  <c r="AT156" i="18"/>
  <c r="AT326" i="18"/>
  <c r="AT334" i="18"/>
  <c r="AT306" i="18"/>
  <c r="AT290" i="18"/>
  <c r="AT268" i="18"/>
  <c r="AT246" i="18"/>
  <c r="AT252" i="18"/>
  <c r="AT214" i="18"/>
  <c r="AT189" i="18"/>
  <c r="AT170" i="18"/>
  <c r="AT149" i="18"/>
  <c r="AT173" i="18"/>
  <c r="AT106" i="18"/>
  <c r="AT130" i="18"/>
  <c r="AT137" i="18"/>
  <c r="AT126" i="18"/>
  <c r="AT61" i="18"/>
  <c r="AT54" i="18"/>
  <c r="AT81" i="18"/>
  <c r="AT14" i="18"/>
  <c r="AT34" i="18"/>
  <c r="AT45" i="18"/>
  <c r="AT33" i="18"/>
  <c r="AT22" i="18"/>
  <c r="AT293" i="18"/>
  <c r="AT348" i="18"/>
  <c r="AT80" i="18"/>
  <c r="AT208"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322" i="18"/>
  <c r="AT310" i="18"/>
  <c r="AT294" i="18"/>
  <c r="AT274" i="18"/>
  <c r="AT262"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67" i="18"/>
  <c r="AT131" i="18"/>
  <c r="AT195" i="18"/>
  <c r="AT60" i="18"/>
  <c r="AT188" i="18"/>
  <c r="AT295" i="18"/>
  <c r="AT92" i="18"/>
  <c r="AT140" i="18"/>
  <c r="AT231" i="18"/>
  <c r="AT172" i="18"/>
  <c r="AT204" i="18"/>
  <c r="AT337" i="18"/>
  <c r="AT220" i="18"/>
  <c r="AT340"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89" i="18"/>
  <c r="CE80" i="18"/>
  <c r="CE66" i="18"/>
  <c r="CE17" i="18"/>
  <c r="CE28" i="18"/>
  <c r="CE36" i="18"/>
  <c r="CE49" i="18"/>
  <c r="CE16" i="18"/>
  <c r="CE25"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41" i="18"/>
  <c r="CE30" i="18"/>
  <c r="CE21"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120" i="18"/>
  <c r="CE88" i="18"/>
  <c r="CE69" i="18"/>
  <c r="CE84" i="18"/>
  <c r="CE77" i="18"/>
  <c r="CE61" i="18"/>
  <c r="CE54" i="18"/>
  <c r="CE50" i="18"/>
  <c r="CE13" i="18"/>
  <c r="CE24" i="18"/>
  <c r="CE34" i="18"/>
  <c r="CE10"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68" i="18"/>
  <c r="CE97" i="18"/>
  <c r="CE44" i="18"/>
  <c r="CE42" i="18"/>
  <c r="CE47" i="18"/>
  <c r="CE9" i="18"/>
  <c r="CE22" i="18"/>
  <c r="CE33" i="18"/>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 i="18"/>
  <c r="CE11" i="18"/>
  <c r="CE7"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27" i="18"/>
  <c r="CE32" i="18"/>
  <c r="BP31" i="18"/>
  <c r="I30" i="10" s="1"/>
  <c r="BP10" i="18"/>
  <c r="I9" i="10" s="1"/>
  <c r="O9" i="10" s="1"/>
  <c r="X9" i="10" s="1"/>
  <c r="BP49" i="18"/>
  <c r="I48" i="10" s="1"/>
  <c r="O48" i="10" s="1"/>
  <c r="X48" i="10" s="1"/>
  <c r="BP16" i="18"/>
  <c r="I15" i="10" s="1"/>
  <c r="BP48" i="18"/>
  <c r="I47" i="10" s="1"/>
  <c r="BP51" i="18"/>
  <c r="I50" i="10" s="1"/>
  <c r="O50" i="10" s="1"/>
  <c r="X50" i="10" s="1"/>
  <c r="BP66" i="18"/>
  <c r="I65" i="10" s="1"/>
  <c r="O65" i="10" s="1"/>
  <c r="X65" i="10" s="1"/>
  <c r="BP80" i="18"/>
  <c r="I79" i="10" s="1"/>
  <c r="J79" i="10" s="1"/>
  <c r="P79" i="10" s="1"/>
  <c r="Y79" i="10" s="1"/>
  <c r="BP89" i="18"/>
  <c r="I88" i="10" s="1"/>
  <c r="O88" i="10" s="1"/>
  <c r="X88" i="10" s="1"/>
  <c r="BP59" i="18"/>
  <c r="I58" i="10" s="1"/>
  <c r="O58" i="10" s="1"/>
  <c r="X58" i="10" s="1"/>
  <c r="BP87" i="18"/>
  <c r="I86" i="10" s="1"/>
  <c r="O86" i="10" s="1"/>
  <c r="X86" i="10" s="1"/>
  <c r="BP113" i="18"/>
  <c r="I112" i="10" s="1"/>
  <c r="O112" i="10" s="1"/>
  <c r="X112" i="10" s="1"/>
  <c r="BP129" i="18"/>
  <c r="I128" i="10" s="1"/>
  <c r="O128" i="10" s="1"/>
  <c r="X128" i="10" s="1"/>
  <c r="BP138" i="18"/>
  <c r="I137" i="10" s="1"/>
  <c r="O137" i="10" s="1"/>
  <c r="X137" i="10" s="1"/>
  <c r="BP121" i="18"/>
  <c r="I120" i="10" s="1"/>
  <c r="O120" i="10" s="1"/>
  <c r="X120" i="10" s="1"/>
  <c r="BP137" i="18"/>
  <c r="I136" i="10" s="1"/>
  <c r="O136" i="10" s="1"/>
  <c r="X136" i="10" s="1"/>
  <c r="BP102" i="18"/>
  <c r="I101" i="10" s="1"/>
  <c r="O101" i="10" s="1"/>
  <c r="X101" i="10" s="1"/>
  <c r="BP168" i="18"/>
  <c r="I167" i="10" s="1"/>
  <c r="BP193" i="18"/>
  <c r="I192" i="10" s="1"/>
  <c r="O192" i="10" s="1"/>
  <c r="X192" i="10" s="1"/>
  <c r="BP160" i="18"/>
  <c r="I159" i="10" s="1"/>
  <c r="O159" i="10" s="1"/>
  <c r="X159" i="10" s="1"/>
  <c r="BP169" i="18"/>
  <c r="I168" i="10" s="1"/>
  <c r="BP145" i="18"/>
  <c r="I144" i="10" s="1"/>
  <c r="O144" i="10" s="1"/>
  <c r="X144" i="10" s="1"/>
  <c r="BP161" i="18"/>
  <c r="I160" i="10" s="1"/>
  <c r="J160" i="10" s="1"/>
  <c r="P160" i="10" s="1"/>
  <c r="Y160" i="10" s="1"/>
  <c r="BP220" i="18"/>
  <c r="I219" i="10" s="1"/>
  <c r="O219" i="10" s="1"/>
  <c r="X219" i="10" s="1"/>
  <c r="BP198" i="18"/>
  <c r="I197" i="10" s="1"/>
  <c r="O197" i="10" s="1"/>
  <c r="X197" i="10" s="1"/>
  <c r="BP202" i="18"/>
  <c r="I201" i="10" s="1"/>
  <c r="O201" i="10" s="1"/>
  <c r="X201" i="10" s="1"/>
  <c r="BP234" i="18"/>
  <c r="I233" i="10" s="1"/>
  <c r="O233" i="10" s="1"/>
  <c r="X233" i="10" s="1"/>
  <c r="BP219" i="18"/>
  <c r="I218" i="10" s="1"/>
  <c r="O218" i="10" s="1"/>
  <c r="X218" i="10" s="1"/>
  <c r="BP231" i="18"/>
  <c r="I230" i="10" s="1"/>
  <c r="BP248" i="18"/>
  <c r="I247" i="10" s="1"/>
  <c r="O247" i="10" s="1"/>
  <c r="X247" i="10" s="1"/>
  <c r="BP255" i="18"/>
  <c r="I254" i="10" s="1"/>
  <c r="BP276" i="18"/>
  <c r="I275" i="10" s="1"/>
  <c r="O275" i="10" s="1"/>
  <c r="X275" i="10" s="1"/>
  <c r="BP246" i="18"/>
  <c r="I245" i="10" s="1"/>
  <c r="BP273" i="18"/>
  <c r="I272" i="10" s="1"/>
  <c r="O272" i="10" s="1"/>
  <c r="X272" i="10" s="1"/>
  <c r="BP278" i="18"/>
  <c r="I277" i="10" s="1"/>
  <c r="O277" i="10" s="1"/>
  <c r="X277" i="10" s="1"/>
  <c r="BP284" i="18"/>
  <c r="I283" i="10" s="1"/>
  <c r="O283" i="10" s="1"/>
  <c r="X283" i="10" s="1"/>
  <c r="BP292" i="18"/>
  <c r="I291" i="10" s="1"/>
  <c r="BP307" i="18"/>
  <c r="I306" i="10" s="1"/>
  <c r="O306" i="10" s="1"/>
  <c r="X306" i="10" s="1"/>
  <c r="BP316" i="18"/>
  <c r="I315" i="10" s="1"/>
  <c r="O315" i="10" s="1"/>
  <c r="X315" i="10" s="1"/>
  <c r="BP348" i="18"/>
  <c r="I347" i="10" s="1"/>
  <c r="BP323" i="18"/>
  <c r="I322" i="10" s="1"/>
  <c r="O322" i="10" s="1"/>
  <c r="X322" i="10" s="1"/>
  <c r="BP347" i="18"/>
  <c r="I346" i="10" s="1"/>
  <c r="O346" i="10" s="1"/>
  <c r="X346" i="10" s="1"/>
  <c r="BP346" i="18"/>
  <c r="I345" i="10" s="1"/>
  <c r="O345" i="10" s="1"/>
  <c r="X345" i="10" s="1"/>
  <c r="BS33" i="18"/>
  <c r="W32" i="10" s="1"/>
  <c r="BS10" i="18"/>
  <c r="W9" i="10" s="1"/>
  <c r="BS20" i="18"/>
  <c r="W19" i="10" s="1"/>
  <c r="BS17" i="18"/>
  <c r="W16" i="10" s="1"/>
  <c r="BS29" i="18"/>
  <c r="W28" i="10" s="1"/>
  <c r="V28" i="10" s="1"/>
  <c r="BS26" i="18"/>
  <c r="W25" i="10" s="1"/>
  <c r="BS86" i="18"/>
  <c r="W85" i="10" s="1"/>
  <c r="BS57" i="18"/>
  <c r="W56" i="10" s="1"/>
  <c r="BS90" i="18"/>
  <c r="W89" i="10" s="1"/>
  <c r="BS55" i="18"/>
  <c r="W54" i="10" s="1"/>
  <c r="BS70" i="18"/>
  <c r="W69" i="10" s="1"/>
  <c r="BS71" i="18"/>
  <c r="W70" i="10" s="1"/>
  <c r="BS143" i="18"/>
  <c r="W142" i="10" s="1"/>
  <c r="BS116" i="18"/>
  <c r="W115" i="10" s="1"/>
  <c r="BS132" i="18"/>
  <c r="W131" i="10" s="1"/>
  <c r="BS101" i="18"/>
  <c r="W100" i="10" s="1"/>
  <c r="BS124" i="18"/>
  <c r="W123" i="10" s="1"/>
  <c r="BS140" i="18"/>
  <c r="W139" i="10" s="1"/>
  <c r="BS145" i="18"/>
  <c r="W144" i="10" s="1"/>
  <c r="BS154" i="18"/>
  <c r="W153" i="10" s="1"/>
  <c r="BS168" i="18"/>
  <c r="W167" i="10" s="1"/>
  <c r="BS191" i="18"/>
  <c r="W190" i="10" s="1"/>
  <c r="BS160" i="18"/>
  <c r="W159" i="10" s="1"/>
  <c r="BS197" i="18"/>
  <c r="W196" i="10" s="1"/>
  <c r="BS213" i="18"/>
  <c r="W212" i="10" s="1"/>
  <c r="BS228" i="18"/>
  <c r="W227" i="10" s="1"/>
  <c r="BS217" i="18"/>
  <c r="W216" i="10" s="1"/>
  <c r="BS214" i="18"/>
  <c r="W213" i="10" s="1"/>
  <c r="BS233" i="18"/>
  <c r="W232" i="10" s="1"/>
  <c r="BS256" i="18"/>
  <c r="W255" i="10" s="1"/>
  <c r="BS238" i="18"/>
  <c r="W237" i="10" s="1"/>
  <c r="BS241" i="18"/>
  <c r="W240" i="10" s="1"/>
  <c r="BS287" i="18"/>
  <c r="W286" i="10" s="1"/>
  <c r="BS284" i="18"/>
  <c r="W283" i="10" s="1"/>
  <c r="BS289" i="18"/>
  <c r="W288" i="10" s="1"/>
  <c r="BS283" i="18"/>
  <c r="W282" i="10" s="1"/>
  <c r="BS280" i="18"/>
  <c r="W279" i="10" s="1"/>
  <c r="BS299" i="18"/>
  <c r="W298" i="10" s="1"/>
  <c r="BS313" i="18"/>
  <c r="W312" i="10" s="1"/>
  <c r="BS325" i="18"/>
  <c r="W324" i="10" s="1"/>
  <c r="BS330" i="18"/>
  <c r="W329" i="10" s="1"/>
  <c r="BS353" i="18"/>
  <c r="W352" i="10" s="1"/>
  <c r="BS339" i="18"/>
  <c r="W338" i="10" s="1"/>
  <c r="BS343" i="18"/>
  <c r="W342" i="10" s="1"/>
  <c r="BG32" i="18"/>
  <c r="BG11" i="18"/>
  <c r="BG35" i="18"/>
  <c r="BG39" i="18"/>
  <c r="BG37" i="18"/>
  <c r="BG52" i="18"/>
  <c r="BG55" i="18"/>
  <c r="BG70" i="18"/>
  <c r="BG71" i="18"/>
  <c r="BG60" i="18"/>
  <c r="BG75" i="18"/>
  <c r="BG106" i="18"/>
  <c r="BG123" i="18"/>
  <c r="BG139" i="18"/>
  <c r="BG99" i="18"/>
  <c r="BG115" i="18"/>
  <c r="BG131" i="18"/>
  <c r="BG158" i="18"/>
  <c r="BG186" i="18"/>
  <c r="BG162" i="18"/>
  <c r="BG178" i="18"/>
  <c r="BG152" i="18"/>
  <c r="BG155" i="18"/>
  <c r="BG217" i="18"/>
  <c r="BG209" i="18"/>
  <c r="BG227" i="18"/>
  <c r="BG213" i="18"/>
  <c r="BG208" i="18"/>
  <c r="BG256" i="18"/>
  <c r="BG230" i="18"/>
  <c r="BG234" i="18"/>
  <c r="BG248" i="18"/>
  <c r="BG290" i="18"/>
  <c r="BG275" i="18"/>
  <c r="BG278" i="18"/>
  <c r="BG306" i="18"/>
  <c r="BG294" i="18"/>
  <c r="BG295" i="18"/>
  <c r="BG321" i="18"/>
  <c r="BG328" i="18"/>
  <c r="BG333" i="18"/>
  <c r="BG336" i="18"/>
  <c r="BG351" i="18"/>
  <c r="CB36" i="18"/>
  <c r="CB15" i="18"/>
  <c r="CB27" i="18"/>
  <c r="CB20" i="18"/>
  <c r="CB51" i="18"/>
  <c r="CB12" i="18"/>
  <c r="CB71" i="18"/>
  <c r="CB60" i="18"/>
  <c r="CB75" i="18"/>
  <c r="CB64" i="18"/>
  <c r="CB67" i="18"/>
  <c r="CB83" i="18"/>
  <c r="CB142" i="18"/>
  <c r="CB109" i="18"/>
  <c r="CB125" i="18"/>
  <c r="CB146" i="18"/>
  <c r="CB107" i="18"/>
  <c r="CB133" i="18"/>
  <c r="CB190" i="18"/>
  <c r="CB145" i="18"/>
  <c r="CB161" i="18"/>
  <c r="CB183" i="18"/>
  <c r="CB171" i="18"/>
  <c r="CB202" i="18"/>
  <c r="CB204" i="18"/>
  <c r="CB224" i="18"/>
  <c r="CB210" i="18"/>
  <c r="CB196" i="18"/>
  <c r="CB229" i="18"/>
  <c r="CB252" i="18"/>
  <c r="CB238" i="18"/>
  <c r="CB256" i="18"/>
  <c r="CB268" i="18"/>
  <c r="CB288" i="18"/>
  <c r="CB283" i="18"/>
  <c r="CB304" i="18"/>
  <c r="CB317" i="18"/>
  <c r="CB330" i="18"/>
  <c r="CB343" i="18"/>
  <c r="CB350" i="18"/>
  <c r="CQ289" i="18"/>
  <c r="CQ143" i="18"/>
  <c r="CQ198" i="18"/>
  <c r="CQ22" i="18"/>
  <c r="CQ244" i="18"/>
  <c r="CQ300" i="18"/>
  <c r="CQ352" i="18"/>
  <c r="CQ233" i="18"/>
  <c r="CQ58" i="18"/>
  <c r="CQ247" i="18"/>
  <c r="CQ7" i="18"/>
  <c r="CQ207" i="18"/>
  <c r="CQ174" i="18"/>
  <c r="CQ14" i="18"/>
  <c r="CQ317" i="18"/>
  <c r="CQ335" i="18"/>
  <c r="CQ269" i="18"/>
  <c r="CQ194" i="18"/>
  <c r="CQ18" i="18"/>
  <c r="CQ23" i="18"/>
  <c r="CQ25" i="18"/>
  <c r="CQ20" i="18"/>
  <c r="CQ56" i="18"/>
  <c r="CQ77" i="18"/>
  <c r="CQ124" i="18"/>
  <c r="CQ128" i="18"/>
  <c r="CQ173" i="18"/>
  <c r="CQ176" i="18"/>
  <c r="CQ184" i="18"/>
  <c r="CQ204" i="18"/>
  <c r="CQ250" i="18"/>
  <c r="CQ282" i="18"/>
  <c r="CQ334" i="18"/>
  <c r="AL232" i="18"/>
  <c r="AL140" i="18"/>
  <c r="AL284" i="18"/>
  <c r="AL139" i="18"/>
  <c r="AL59" i="18"/>
  <c r="AL331" i="18"/>
  <c r="AL88" i="18"/>
  <c r="AL324" i="18"/>
  <c r="AL293" i="18"/>
  <c r="AL116" i="18"/>
  <c r="AL199" i="18"/>
  <c r="AL111" i="18"/>
  <c r="AL23" i="18"/>
  <c r="AL160" i="18"/>
  <c r="AL340" i="18"/>
  <c r="AL18" i="18"/>
  <c r="AL94"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48" i="18"/>
  <c r="CH46" i="18"/>
  <c r="CH41" i="18"/>
  <c r="CH31" i="18"/>
  <c r="CH20" i="18"/>
  <c r="CH6" i="18"/>
  <c r="CH340" i="18"/>
  <c r="CH349" i="18"/>
  <c r="CH334" i="18"/>
  <c r="CH320" i="18"/>
  <c r="CH332" i="18"/>
  <c r="CH328" i="18"/>
  <c r="CH289" i="18"/>
  <c r="CH293" i="18"/>
  <c r="CH273" i="18"/>
  <c r="CH282" i="18"/>
  <c r="CH268" i="18"/>
  <c r="CH244" i="18"/>
  <c r="CH266" i="18"/>
  <c r="CH243" i="18"/>
  <c r="CH232" i="18"/>
  <c r="CH227" i="18"/>
  <c r="CH199" i="18"/>
  <c r="CH217" i="18"/>
  <c r="CH224" i="18"/>
  <c r="CH206" i="18"/>
  <c r="CH176" i="18"/>
  <c r="CH147" i="18"/>
  <c r="CH181" i="18"/>
  <c r="CH156" i="18"/>
  <c r="CH167" i="18"/>
  <c r="CH164" i="18"/>
  <c r="CH99" i="18"/>
  <c r="CH133" i="18"/>
  <c r="CH107" i="18"/>
  <c r="CH134" i="18"/>
  <c r="CH118" i="18"/>
  <c r="CH100" i="18"/>
  <c r="CH71" i="18"/>
  <c r="CH70" i="18"/>
  <c r="CH55" i="18"/>
  <c r="CH90" i="18"/>
  <c r="CH57" i="18"/>
  <c r="CH47" i="18"/>
  <c r="CH38" i="18"/>
  <c r="CH34" i="18"/>
  <c r="CH17" i="18"/>
  <c r="CH7" i="18"/>
  <c r="CH40" i="18"/>
  <c r="CH346" i="18"/>
  <c r="CH348" i="18"/>
  <c r="CH319" i="18"/>
  <c r="CH318" i="18"/>
  <c r="CH317" i="18"/>
  <c r="CH309" i="18"/>
  <c r="CH312" i="18"/>
  <c r="CH292" i="18"/>
  <c r="CH270" i="18"/>
  <c r="CH277" i="18"/>
  <c r="CH260" i="18"/>
  <c r="CH241" i="18"/>
  <c r="CH265" i="18"/>
  <c r="CH242" i="18"/>
  <c r="CH229" i="18"/>
  <c r="CH226" i="18"/>
  <c r="CH193" i="18"/>
  <c r="CH211" i="18"/>
  <c r="CH219" i="18"/>
  <c r="CH204" i="18"/>
  <c r="CH163" i="18"/>
  <c r="CH189" i="18"/>
  <c r="CH171" i="18"/>
  <c r="CH183" i="18"/>
  <c r="CH161" i="18"/>
  <c r="CH151" i="18"/>
  <c r="CH142" i="18"/>
  <c r="CH124" i="18"/>
  <c r="CH101" i="18"/>
  <c r="CH132" i="18"/>
  <c r="CH116" i="18"/>
  <c r="CH96" i="18"/>
  <c r="CH65" i="18"/>
  <c r="CH68" i="18"/>
  <c r="CH97" i="18"/>
  <c r="CH85" i="18"/>
  <c r="CH98" i="18"/>
  <c r="CH39" i="18"/>
  <c r="CH36" i="18"/>
  <c r="CH52" i="18"/>
  <c r="CH50" i="18"/>
  <c r="CH11" i="18"/>
  <c r="CH28" i="18"/>
  <c r="CH353" i="18"/>
  <c r="CH338" i="18"/>
  <c r="CH329" i="18"/>
  <c r="CH315" i="18"/>
  <c r="CH339" i="18"/>
  <c r="CH305" i="18"/>
  <c r="CH308" i="18"/>
  <c r="CH313" i="18"/>
  <c r="CH288" i="18"/>
  <c r="CH279" i="18"/>
  <c r="CH276" i="18"/>
  <c r="CH259" i="18"/>
  <c r="CH264" i="18"/>
  <c r="CH255" i="18"/>
  <c r="CH257" i="18"/>
  <c r="CH228" i="18"/>
  <c r="CH215" i="18"/>
  <c r="CH237" i="18"/>
  <c r="CH205" i="18"/>
  <c r="CH207" i="18"/>
  <c r="CH190" i="18"/>
  <c r="CH150" i="18"/>
  <c r="CH174" i="18"/>
  <c r="CH159" i="18"/>
  <c r="CH177" i="18"/>
  <c r="CH154" i="18"/>
  <c r="CH145" i="18"/>
  <c r="CH140" i="18"/>
  <c r="CH110" i="18"/>
  <c r="CH135" i="18"/>
  <c r="CH119" i="18"/>
  <c r="CH102" i="18"/>
  <c r="CH86" i="18"/>
  <c r="CH58" i="18"/>
  <c r="CH56" i="18"/>
  <c r="CH91" i="18"/>
  <c r="CH78" i="18"/>
  <c r="CH93" i="18"/>
  <c r="CH33" i="18"/>
  <c r="CH35" i="18"/>
  <c r="CH44" i="18"/>
  <c r="CH45" i="18"/>
  <c r="CH26" i="18"/>
  <c r="CH24"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27" i="18"/>
  <c r="CH23" i="18"/>
  <c r="CH32" i="18"/>
  <c r="CH42" i="18"/>
  <c r="CH22" i="18"/>
  <c r="CH19" i="18"/>
  <c r="CH343" i="18"/>
  <c r="CH325" i="18"/>
  <c r="CH337" i="18"/>
  <c r="CH311" i="18"/>
  <c r="CH333" i="18"/>
  <c r="CH303" i="18"/>
  <c r="CH302" i="18"/>
  <c r="CH307" i="18"/>
  <c r="CH281" i="18"/>
  <c r="CH252" i="18"/>
  <c r="CH271" i="18"/>
  <c r="CH240" i="18"/>
  <c r="CH256" i="18"/>
  <c r="CH238" i="18"/>
  <c r="CH247" i="18"/>
  <c r="CH216" i="18"/>
  <c r="CH200" i="18"/>
  <c r="CH212" i="18"/>
  <c r="CH210" i="18"/>
  <c r="CH191" i="18"/>
  <c r="CH197" i="18"/>
  <c r="CH175" i="18"/>
  <c r="CH160" i="18"/>
  <c r="CH184" i="18"/>
  <c r="CH155" i="18"/>
  <c r="CH192" i="18"/>
  <c r="CH137" i="18"/>
  <c r="CH121" i="18"/>
  <c r="CH138" i="18"/>
  <c r="CH122" i="18"/>
  <c r="CH103" i="18"/>
  <c r="CH130" i="18"/>
  <c r="CH72" i="18"/>
  <c r="CH94" i="18"/>
  <c r="CH82" i="18"/>
  <c r="CH73" i="18"/>
  <c r="CH63" i="18"/>
  <c r="CH74" i="18"/>
  <c r="CH21" i="18"/>
  <c r="CH14" i="18"/>
  <c r="CH10" i="18"/>
  <c r="CH37" i="18"/>
  <c r="CH8" i="18"/>
  <c r="CH15" i="18"/>
  <c r="CH352" i="18"/>
  <c r="CH324" i="18"/>
  <c r="CH331" i="18"/>
  <c r="CH310" i="18"/>
  <c r="CH327" i="18"/>
  <c r="CH295" i="18"/>
  <c r="CH296" i="18"/>
  <c r="CH299" i="18"/>
  <c r="CH287" i="18"/>
  <c r="CH274" i="18"/>
  <c r="CH291" i="18"/>
  <c r="CH267" i="18"/>
  <c r="CH253" i="18"/>
  <c r="CH263" i="18"/>
  <c r="CH246" i="18"/>
  <c r="CH203" i="18"/>
  <c r="CH221" i="18"/>
  <c r="CH198" i="18"/>
  <c r="CH208" i="18"/>
  <c r="CH231" i="18"/>
  <c r="CH187" i="18"/>
  <c r="CH169" i="18"/>
  <c r="CH146" i="18"/>
  <c r="CH170" i="18"/>
  <c r="CH149" i="18"/>
  <c r="CH179" i="18"/>
  <c r="CH127" i="18"/>
  <c r="CH111" i="18"/>
  <c r="CH136" i="18"/>
  <c r="CH120" i="18"/>
  <c r="CH141" i="18"/>
  <c r="CH128" i="18"/>
  <c r="CH59" i="18"/>
  <c r="CH89" i="18"/>
  <c r="CH80" i="18"/>
  <c r="CH66" i="18"/>
  <c r="CH88" i="18"/>
  <c r="CH69" i="18"/>
  <c r="CH18" i="18"/>
  <c r="CH12" i="18"/>
  <c r="CH51" i="18"/>
  <c r="CH30" i="18"/>
  <c r="CH13" i="18"/>
  <c r="CH9" i="18"/>
  <c r="CH350" i="18"/>
  <c r="CH345" i="18"/>
  <c r="CH330" i="18"/>
  <c r="CH321" i="18"/>
  <c r="CH326" i="18"/>
  <c r="CH294" i="18"/>
  <c r="CH323" i="18"/>
  <c r="CH298" i="18"/>
  <c r="CH278" i="18"/>
  <c r="CH286" i="18"/>
  <c r="CH272" i="18"/>
  <c r="CH239" i="18"/>
  <c r="CH251" i="18"/>
  <c r="CH262" i="18"/>
  <c r="CH235" i="18"/>
  <c r="CH233" i="18"/>
  <c r="CH214" i="18"/>
  <c r="CH196" i="18"/>
  <c r="CH194" i="18"/>
  <c r="CH218" i="18"/>
  <c r="CH185" i="18"/>
  <c r="CH162" i="18"/>
  <c r="CH195" i="18"/>
  <c r="CH165" i="18"/>
  <c r="CH182" i="18"/>
  <c r="CH173" i="18"/>
  <c r="CH114" i="18"/>
  <c r="CH105" i="18"/>
  <c r="CH123" i="18"/>
  <c r="CH106" i="18"/>
  <c r="CH131" i="18"/>
  <c r="CH115" i="18"/>
  <c r="CH95" i="18"/>
  <c r="CH83" i="18"/>
  <c r="CH67" i="18"/>
  <c r="CH64" i="18"/>
  <c r="CH75" i="18"/>
  <c r="CH60" i="18"/>
  <c r="CH16" i="18"/>
  <c r="CH49" i="18"/>
  <c r="CH43" i="18"/>
  <c r="CH25" i="18"/>
  <c r="CH29" i="18"/>
  <c r="BP6" i="18"/>
  <c r="I5" i="10" s="1"/>
  <c r="BP32" i="18"/>
  <c r="I31" i="10" s="1"/>
  <c r="O31" i="10" s="1"/>
  <c r="X31" i="10" s="1"/>
  <c r="BP12" i="18"/>
  <c r="I11" i="10" s="1"/>
  <c r="O11" i="10" s="1"/>
  <c r="X11" i="10" s="1"/>
  <c r="BP18" i="18"/>
  <c r="I17" i="10" s="1"/>
  <c r="O17" i="10" s="1"/>
  <c r="X17" i="10" s="1"/>
  <c r="BP20" i="18"/>
  <c r="I19" i="10" s="1"/>
  <c r="BP63" i="18"/>
  <c r="I62" i="10" s="1"/>
  <c r="O62" i="10" s="1"/>
  <c r="X62" i="10" s="1"/>
  <c r="BP73" i="18"/>
  <c r="I72" i="10" s="1"/>
  <c r="O72" i="10" s="1"/>
  <c r="X72" i="10" s="1"/>
  <c r="BP82" i="18"/>
  <c r="I81" i="10" s="1"/>
  <c r="BP94" i="18"/>
  <c r="I93" i="10" s="1"/>
  <c r="O93" i="10" s="1"/>
  <c r="X93" i="10" s="1"/>
  <c r="BP72" i="18"/>
  <c r="I71" i="10" s="1"/>
  <c r="O71" i="10" s="1"/>
  <c r="X71" i="10" s="1"/>
  <c r="BP93" i="18"/>
  <c r="I92" i="10" s="1"/>
  <c r="O92" i="10" s="1"/>
  <c r="X92" i="10" s="1"/>
  <c r="BP119" i="18"/>
  <c r="I118" i="10" s="1"/>
  <c r="O118" i="10" s="1"/>
  <c r="X118" i="10" s="1"/>
  <c r="BP135" i="18"/>
  <c r="I134" i="10" s="1"/>
  <c r="BP108" i="18"/>
  <c r="I107" i="10" s="1"/>
  <c r="O107" i="10" s="1"/>
  <c r="X107" i="10" s="1"/>
  <c r="BP126" i="18"/>
  <c r="I125" i="10" s="1"/>
  <c r="O125" i="10" s="1"/>
  <c r="X125" i="10" s="1"/>
  <c r="BP143" i="18"/>
  <c r="I142" i="10" s="1"/>
  <c r="O142" i="10" s="1"/>
  <c r="X142" i="10" s="1"/>
  <c r="BP116" i="18"/>
  <c r="I115" i="10" s="1"/>
  <c r="O115" i="10" s="1"/>
  <c r="X115" i="10" s="1"/>
  <c r="BP177" i="18"/>
  <c r="I176" i="10" s="1"/>
  <c r="J176" i="10" s="1"/>
  <c r="P176" i="10" s="1"/>
  <c r="Y176" i="10" s="1"/>
  <c r="BP153" i="18"/>
  <c r="I152" i="10" s="1"/>
  <c r="O152" i="10" s="1"/>
  <c r="X152" i="10" s="1"/>
  <c r="BP172" i="18"/>
  <c r="I171" i="10" s="1"/>
  <c r="O171" i="10" s="1"/>
  <c r="X171" i="10" s="1"/>
  <c r="BP175" i="18"/>
  <c r="I174" i="10" s="1"/>
  <c r="BP151" i="18"/>
  <c r="I150" i="10" s="1"/>
  <c r="O150" i="10" s="1"/>
  <c r="X150" i="10" s="1"/>
  <c r="BP167" i="18"/>
  <c r="I166" i="10" s="1"/>
  <c r="O166" i="10" s="1"/>
  <c r="X166" i="10" s="1"/>
  <c r="BP189" i="18"/>
  <c r="I188" i="10" s="1"/>
  <c r="O188" i="10" s="1"/>
  <c r="X188" i="10" s="1"/>
  <c r="BP212" i="18"/>
  <c r="I211" i="10" s="1"/>
  <c r="O211" i="10" s="1"/>
  <c r="X211" i="10" s="1"/>
  <c r="BP215" i="18"/>
  <c r="I214" i="10" s="1"/>
  <c r="O214" i="10" s="1"/>
  <c r="X214" i="10" s="1"/>
  <c r="BP235" i="18"/>
  <c r="I234" i="10" s="1"/>
  <c r="O234" i="10" s="1"/>
  <c r="X234" i="10" s="1"/>
  <c r="BP224" i="18"/>
  <c r="I223" i="10" s="1"/>
  <c r="O223" i="10" s="1"/>
  <c r="X223" i="10" s="1"/>
  <c r="BP237" i="18"/>
  <c r="I236" i="10" s="1"/>
  <c r="BP230" i="18"/>
  <c r="I229" i="10" s="1"/>
  <c r="O229" i="10" s="1"/>
  <c r="X229" i="10" s="1"/>
  <c r="BP258" i="18"/>
  <c r="I257" i="10" s="1"/>
  <c r="O257" i="10" s="1"/>
  <c r="X257" i="10" s="1"/>
  <c r="BP277" i="18"/>
  <c r="I276" i="10" s="1"/>
  <c r="O276" i="10" s="1"/>
  <c r="X276" i="10" s="1"/>
  <c r="BP247" i="18"/>
  <c r="I246" i="10" s="1"/>
  <c r="O246" i="10" s="1"/>
  <c r="X246" i="10" s="1"/>
  <c r="BP289" i="18"/>
  <c r="I288" i="10" s="1"/>
  <c r="J288" i="10" s="1"/>
  <c r="P288" i="10" s="1"/>
  <c r="Y288" i="10" s="1"/>
  <c r="BP287" i="18"/>
  <c r="I286" i="10" s="1"/>
  <c r="O286" i="10" s="1"/>
  <c r="X286" i="10" s="1"/>
  <c r="BP291" i="18"/>
  <c r="I290" i="10" s="1"/>
  <c r="O290" i="10" s="1"/>
  <c r="X290" i="10" s="1"/>
  <c r="BP293" i="18"/>
  <c r="I292" i="10" s="1"/>
  <c r="BP298" i="18"/>
  <c r="I297" i="10" s="1"/>
  <c r="O297" i="10" s="1"/>
  <c r="X297" i="10" s="1"/>
  <c r="BP321" i="18"/>
  <c r="I320" i="10" s="1"/>
  <c r="O320" i="10" s="1"/>
  <c r="X320" i="10" s="1"/>
  <c r="BP313" i="18"/>
  <c r="I312" i="10" s="1"/>
  <c r="BP335" i="18"/>
  <c r="I334" i="10" s="1"/>
  <c r="O334" i="10" s="1"/>
  <c r="X334" i="10" s="1"/>
  <c r="BP338" i="18"/>
  <c r="I337" i="10" s="1"/>
  <c r="O337" i="10" s="1"/>
  <c r="X337" i="10" s="1"/>
  <c r="BP336" i="18"/>
  <c r="I335" i="10" s="1"/>
  <c r="O335" i="10" s="1"/>
  <c r="X335" i="10" s="1"/>
  <c r="BS39" i="18"/>
  <c r="W38" i="10" s="1"/>
  <c r="BS32" i="18"/>
  <c r="W31" i="10" s="1"/>
  <c r="BS25" i="18"/>
  <c r="W24" i="10" s="1"/>
  <c r="BS31" i="18"/>
  <c r="W30" i="10" s="1"/>
  <c r="V30" i="10" s="1"/>
  <c r="BS34" i="18"/>
  <c r="W33" i="10" s="1"/>
  <c r="BS36" i="18"/>
  <c r="W35" i="10" s="1"/>
  <c r="BS96" i="18"/>
  <c r="W95" i="10" s="1"/>
  <c r="BS62" i="18"/>
  <c r="W61" i="10" s="1"/>
  <c r="BS54" i="18"/>
  <c r="W53" i="10" s="1"/>
  <c r="BS61" i="18"/>
  <c r="W60" i="10" s="1"/>
  <c r="BS77" i="18"/>
  <c r="W76" i="10" s="1"/>
  <c r="BS84" i="18"/>
  <c r="W83" i="10" s="1"/>
  <c r="BS100" i="18"/>
  <c r="W99" i="10" s="1"/>
  <c r="BS118" i="18"/>
  <c r="W117" i="10" s="1"/>
  <c r="BS134" i="18"/>
  <c r="W133" i="10" s="1"/>
  <c r="BS107" i="18"/>
  <c r="W106" i="10" s="1"/>
  <c r="BS133" i="18"/>
  <c r="W132" i="10" s="1"/>
  <c r="BS142" i="18"/>
  <c r="W141" i="10" s="1"/>
  <c r="BS151" i="18"/>
  <c r="W150" i="10" s="1"/>
  <c r="BS161" i="18"/>
  <c r="W160" i="10" s="1"/>
  <c r="BS177" i="18"/>
  <c r="W176" i="10" s="1"/>
  <c r="BS194" i="18"/>
  <c r="W193" i="10" s="1"/>
  <c r="BS172" i="18"/>
  <c r="W171" i="10" s="1"/>
  <c r="BS203" i="18"/>
  <c r="W202" i="10" s="1"/>
  <c r="BS218" i="18"/>
  <c r="W217" i="10" s="1"/>
  <c r="BS208" i="18"/>
  <c r="W207" i="10" s="1"/>
  <c r="BS222" i="18"/>
  <c r="W221" i="10" s="1"/>
  <c r="BS221" i="18"/>
  <c r="W220" i="10" s="1"/>
  <c r="BS240" i="18"/>
  <c r="W239" i="10" s="1"/>
  <c r="BS264" i="18"/>
  <c r="W263" i="10" s="1"/>
  <c r="BS254" i="18"/>
  <c r="W253" i="10" s="1"/>
  <c r="BS239" i="18"/>
  <c r="W238" i="10" s="1"/>
  <c r="BS290" i="18"/>
  <c r="W289" i="10" s="1"/>
  <c r="BS276" i="18"/>
  <c r="W275" i="10" s="1"/>
  <c r="BS279" i="18"/>
  <c r="W278" i="10" s="1"/>
  <c r="BS286" i="18"/>
  <c r="W285" i="10" s="1"/>
  <c r="BS300" i="18"/>
  <c r="W299" i="10" s="1"/>
  <c r="BS297" i="18"/>
  <c r="W296" i="10" s="1"/>
  <c r="BS329" i="18"/>
  <c r="W328" i="10" s="1"/>
  <c r="BS312" i="18"/>
  <c r="W311" i="10" s="1"/>
  <c r="BS331" i="18"/>
  <c r="W330" i="10" s="1"/>
  <c r="BS336" i="18"/>
  <c r="W335" i="10" s="1"/>
  <c r="BS344" i="18"/>
  <c r="W343" i="10" s="1"/>
  <c r="BS347" i="18"/>
  <c r="W346" i="10" s="1"/>
  <c r="BG16" i="18"/>
  <c r="BG22" i="18"/>
  <c r="BG9" i="18"/>
  <c r="BG47" i="18"/>
  <c r="BG42" i="18"/>
  <c r="BG54" i="18"/>
  <c r="BG61" i="18"/>
  <c r="BG77" i="18"/>
  <c r="BG84" i="18"/>
  <c r="BG69" i="18"/>
  <c r="BG88" i="18"/>
  <c r="BG120" i="18"/>
  <c r="BG136" i="18"/>
  <c r="BG105" i="18"/>
  <c r="BG112" i="18"/>
  <c r="BG128" i="18"/>
  <c r="BG141" i="18"/>
  <c r="BG165" i="18"/>
  <c r="BG194" i="18"/>
  <c r="BG169" i="18"/>
  <c r="BG185" i="18"/>
  <c r="BG154" i="18"/>
  <c r="BG168" i="18"/>
  <c r="BG222" i="18"/>
  <c r="BG214" i="18"/>
  <c r="BG197" i="18"/>
  <c r="BG218" i="18"/>
  <c r="BG210" i="18"/>
  <c r="BG264" i="18"/>
  <c r="BG233" i="18"/>
  <c r="BG235" i="18"/>
  <c r="BG253" i="18"/>
  <c r="BG266" i="18"/>
  <c r="BG284" i="18"/>
  <c r="BG293" i="18"/>
  <c r="BG314" i="18"/>
  <c r="BG296" i="18"/>
  <c r="BG303" i="18"/>
  <c r="BG297" i="18"/>
  <c r="BG332" i="18"/>
  <c r="BG317" i="18"/>
  <c r="BG329" i="18"/>
  <c r="BG342" i="18"/>
  <c r="CB8" i="18"/>
  <c r="CB17" i="18"/>
  <c r="CB33" i="18"/>
  <c r="CB25" i="18"/>
  <c r="CB10" i="18"/>
  <c r="CB14" i="18"/>
  <c r="CB84" i="18"/>
  <c r="CB69" i="18"/>
  <c r="CB88" i="18"/>
  <c r="CB66" i="18"/>
  <c r="CB80" i="18"/>
  <c r="CB89" i="18"/>
  <c r="CB99" i="18"/>
  <c r="CB115" i="18"/>
  <c r="CB131" i="18"/>
  <c r="CB104" i="18"/>
  <c r="CB117" i="18"/>
  <c r="CB139" i="18"/>
  <c r="CB148" i="18"/>
  <c r="CB151" i="18"/>
  <c r="CB167" i="18"/>
  <c r="CB156" i="18"/>
  <c r="CB181" i="18"/>
  <c r="CB215" i="18"/>
  <c r="CB206" i="18"/>
  <c r="CB225" i="18"/>
  <c r="CB220" i="18"/>
  <c r="CB198" i="18"/>
  <c r="CB239" i="18"/>
  <c r="CB259" i="18"/>
  <c r="CB248" i="18"/>
  <c r="CB257" i="18"/>
  <c r="CB272" i="18"/>
  <c r="CB274" i="18"/>
  <c r="CB286" i="18"/>
  <c r="CB303" i="18"/>
  <c r="CB321" i="18"/>
  <c r="CB331" i="18"/>
  <c r="CB337" i="18"/>
  <c r="CQ225" i="18"/>
  <c r="CQ127" i="18"/>
  <c r="CQ182" i="18"/>
  <c r="CQ6" i="18"/>
  <c r="CQ288" i="18"/>
  <c r="CQ249" i="18"/>
  <c r="CQ333" i="18"/>
  <c r="CQ202" i="18"/>
  <c r="CQ42" i="18"/>
  <c r="CQ320" i="18"/>
  <c r="CQ275" i="18"/>
  <c r="CQ199" i="18"/>
  <c r="CQ158" i="18"/>
  <c r="CQ312" i="18"/>
  <c r="CQ215" i="18"/>
  <c r="CQ255" i="18"/>
  <c r="CQ163" i="18"/>
  <c r="CQ178" i="18"/>
  <c r="CQ324" i="18"/>
  <c r="CQ265" i="18"/>
  <c r="CQ37" i="18"/>
  <c r="CQ21" i="18"/>
  <c r="CQ68" i="18"/>
  <c r="CQ88" i="18"/>
  <c r="CQ125" i="18"/>
  <c r="CQ116" i="18"/>
  <c r="CQ160" i="18"/>
  <c r="CQ153" i="18"/>
  <c r="CQ196" i="18"/>
  <c r="CQ193" i="18"/>
  <c r="CQ238" i="18"/>
  <c r="CQ306" i="18"/>
  <c r="CQ338" i="18"/>
  <c r="AL321" i="18"/>
  <c r="AL108" i="18"/>
  <c r="AL219" i="18"/>
  <c r="AL131" i="18"/>
  <c r="AL43" i="18"/>
  <c r="AL280" i="18"/>
  <c r="AL72" i="18"/>
  <c r="AL260" i="18"/>
  <c r="AL337" i="18"/>
  <c r="AL100" i="18"/>
  <c r="AL183" i="18"/>
  <c r="AL103" i="18"/>
  <c r="AL7" i="18"/>
  <c r="AL128" i="18"/>
  <c r="AL276" i="18"/>
  <c r="AL33" i="18"/>
  <c r="AR298" i="18"/>
  <c r="AR290" i="18"/>
  <c r="AR282" i="18"/>
  <c r="AR214" i="18"/>
  <c r="AR190" i="18"/>
  <c r="AR197" i="18"/>
  <c r="AR166" i="18"/>
  <c r="AR121" i="18"/>
  <c r="AR125" i="18"/>
  <c r="AR77" i="18"/>
  <c r="AR93" i="18"/>
  <c r="AR33" i="18"/>
  <c r="AR49" i="18"/>
  <c r="AR50" i="18"/>
  <c r="AR9" i="18"/>
  <c r="AR48" i="18"/>
  <c r="AR112" i="18"/>
  <c r="AR176" i="18"/>
  <c r="AR301" i="18"/>
  <c r="AR19" i="18"/>
  <c r="AR83" i="18"/>
  <c r="AR147" i="18"/>
  <c r="AR211" i="18"/>
  <c r="AR276" i="18"/>
  <c r="AR280" i="18"/>
  <c r="AR257" i="18"/>
  <c r="AR344" i="18"/>
  <c r="AR63" i="18"/>
  <c r="AR127" i="18"/>
  <c r="AR191" i="18"/>
  <c r="AR284" i="18"/>
  <c r="AR52" i="18"/>
  <c r="AR116" i="18"/>
  <c r="AR180" i="18"/>
  <c r="AR328" i="18"/>
  <c r="AR240" i="18"/>
  <c r="AR350" i="18"/>
  <c r="AR334" i="18"/>
  <c r="AR310" i="18"/>
  <c r="AR302" i="18"/>
  <c r="AR262" i="18"/>
  <c r="AR258" i="18"/>
  <c r="AR238" i="18"/>
  <c r="AR205" i="18"/>
  <c r="AR210" i="18"/>
  <c r="AR213" i="18"/>
  <c r="AR142" i="18"/>
  <c r="AR145" i="18"/>
  <c r="AR117" i="18"/>
  <c r="AR122" i="18"/>
  <c r="AR113" i="18"/>
  <c r="AR109" i="18"/>
  <c r="AR53" i="18"/>
  <c r="AR66" i="18"/>
  <c r="AR90" i="18"/>
  <c r="AR46" i="18"/>
  <c r="AR25" i="18"/>
  <c r="AR316" i="18"/>
  <c r="AR56" i="18"/>
  <c r="AR120" i="18"/>
  <c r="AR184" i="18"/>
  <c r="AR339" i="18"/>
  <c r="AR229" i="18"/>
  <c r="AR340" i="18"/>
  <c r="AR312" i="18"/>
  <c r="AR303" i="18"/>
  <c r="AR247" i="18"/>
  <c r="AR267" i="18"/>
  <c r="AR60" i="18"/>
  <c r="AR124" i="18"/>
  <c r="AR188" i="18"/>
  <c r="AR27" i="18"/>
  <c r="AR91" i="18"/>
  <c r="AR155" i="18"/>
  <c r="AR219" i="18"/>
  <c r="AR273" i="18"/>
  <c r="AR23" i="18"/>
  <c r="AR87" i="18"/>
  <c r="AR151" i="18"/>
  <c r="AR215" i="18"/>
  <c r="AR346" i="18"/>
  <c r="AR330" i="18"/>
  <c r="AR306"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15" i="18"/>
  <c r="AR79" i="18"/>
  <c r="AR143" i="18"/>
  <c r="AR207" i="18"/>
  <c r="AR275" i="18"/>
  <c r="AR320" i="18"/>
  <c r="AR68" i="18"/>
  <c r="AR132" i="18"/>
  <c r="AR196" i="18"/>
  <c r="AR352" i="18"/>
  <c r="AR315" i="18"/>
  <c r="AR300" i="18"/>
  <c r="AR307" i="18"/>
  <c r="AR277" i="18"/>
  <c r="AR236" i="18"/>
  <c r="AR285" i="18"/>
  <c r="AR314" i="18"/>
  <c r="AR281" i="18"/>
  <c r="AR270" i="18"/>
  <c r="AR274" i="18"/>
  <c r="AR269"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39" i="18"/>
  <c r="AR103" i="18"/>
  <c r="AR167" i="18"/>
  <c r="AR243" i="18"/>
  <c r="AR263" i="18"/>
  <c r="AR297" i="18"/>
  <c r="AR242" i="18"/>
  <c r="AR254" i="18"/>
  <c r="AR226" i="18"/>
  <c r="AR222" i="18"/>
  <c r="AR234" i="18"/>
  <c r="AR150" i="18"/>
  <c r="AR162" i="18"/>
  <c r="AR174" i="18"/>
  <c r="AR194" i="18"/>
  <c r="AR165" i="18"/>
  <c r="AR189" i="18"/>
  <c r="AR161" i="18"/>
  <c r="AR110" i="18"/>
  <c r="AR101" i="18"/>
  <c r="AR134" i="18"/>
  <c r="AR130" i="18"/>
  <c r="AR57" i="18"/>
  <c r="AR18" i="18"/>
  <c r="AR38" i="18"/>
  <c r="AR34" i="18"/>
  <c r="AR16" i="18"/>
  <c r="AR80" i="18"/>
  <c r="AR144" i="18"/>
  <c r="AR208" i="18"/>
  <c r="AR51" i="18"/>
  <c r="AR115" i="18"/>
  <c r="AR179" i="18"/>
  <c r="AR335" i="18"/>
  <c r="AR317" i="18"/>
  <c r="AR299" i="18"/>
  <c r="AR272" i="18"/>
  <c r="AR327" i="18"/>
  <c r="AR261" i="18"/>
  <c r="AR31" i="18"/>
  <c r="AR95" i="18"/>
  <c r="AR159" i="18"/>
  <c r="AR223" i="18"/>
  <c r="AR309" i="18"/>
  <c r="AR20" i="18"/>
  <c r="AR84" i="18"/>
  <c r="AR148" i="18"/>
  <c r="AR212" i="18"/>
  <c r="AR331" i="18"/>
  <c r="AR353" i="18"/>
  <c r="AR347" i="18"/>
  <c r="AR323" i="18"/>
  <c r="AR287" i="18"/>
  <c r="AR342" i="18"/>
  <c r="AR338" i="18"/>
  <c r="AR322" i="18"/>
  <c r="AR250" i="18"/>
  <c r="AR249" i="18"/>
  <c r="AR193" i="18"/>
  <c r="AR178" i="18"/>
  <c r="AR186" i="18"/>
  <c r="AR153" i="18"/>
  <c r="AR177" i="18"/>
  <c r="AR141" i="18"/>
  <c r="AR86" i="18"/>
  <c r="AR65" i="18"/>
  <c r="AR89" i="18"/>
  <c r="AR54" i="18"/>
  <c r="AR78" i="18"/>
  <c r="AR74" i="18"/>
  <c r="AR14" i="18"/>
  <c r="AR10" i="18"/>
  <c r="AR37" i="18"/>
  <c r="AR6" i="18"/>
  <c r="AR24" i="18"/>
  <c r="AR88" i="18"/>
  <c r="AR152" i="18"/>
  <c r="AR216" i="18"/>
  <c r="AR304" i="18"/>
  <c r="AR293" i="18"/>
  <c r="AR351" i="18"/>
  <c r="AR337" i="18"/>
  <c r="AR332" i="18"/>
  <c r="AR343" i="18"/>
  <c r="AR325" i="18"/>
  <c r="AR271" i="18"/>
  <c r="AR28" i="18"/>
  <c r="AR92" i="18"/>
  <c r="AR156" i="18"/>
  <c r="AR220" i="18"/>
  <c r="AR224" i="18"/>
  <c r="AR341" i="18"/>
  <c r="AR59" i="18"/>
  <c r="AR123" i="18"/>
  <c r="AR187" i="18"/>
  <c r="AR319" i="18"/>
  <c r="AR244" i="18"/>
  <c r="AR232" i="18"/>
  <c r="AR336" i="18"/>
  <c r="AR55" i="18"/>
  <c r="AR119" i="18"/>
  <c r="AR183" i="18"/>
  <c r="AR245" i="18"/>
  <c r="AR329" i="18"/>
  <c r="AR318" i="18"/>
  <c r="AR294" i="18"/>
  <c r="AR253"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47" i="18"/>
  <c r="AR111" i="18"/>
  <c r="AR175" i="18"/>
  <c r="AR228" i="18"/>
  <c r="AR36" i="18"/>
  <c r="AR100" i="18"/>
  <c r="AR164" i="18"/>
  <c r="AR289" i="18"/>
  <c r="AR308" i="18"/>
  <c r="AR264" i="18"/>
  <c r="AR252" i="18"/>
  <c r="AR345" i="18"/>
  <c r="AR326" i="18"/>
  <c r="AR313" i="18"/>
  <c r="AR286" i="18"/>
  <c r="AR278"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260" i="18"/>
  <c r="AR324" i="18"/>
  <c r="AI342" i="18"/>
  <c r="AI302" i="18"/>
  <c r="AI282" i="18"/>
  <c r="AI242" i="18"/>
  <c r="AI238" i="18"/>
  <c r="AI186" i="18"/>
  <c r="AI150" i="18"/>
  <c r="AI118" i="18"/>
  <c r="AI66" i="18"/>
  <c r="AI46" i="18"/>
  <c r="AI30" i="18"/>
  <c r="AI95" i="18"/>
  <c r="AI341" i="18"/>
  <c r="AI80" i="18"/>
  <c r="AI334" i="18"/>
  <c r="AI294" i="18"/>
  <c r="AI278" i="18"/>
  <c r="AI202" i="18"/>
  <c r="AI210" i="18"/>
  <c r="AI170" i="18"/>
  <c r="AI142" i="18"/>
  <c r="AI102" i="18"/>
  <c r="AI54" i="18"/>
  <c r="AI38" i="18"/>
  <c r="AI6" i="18"/>
  <c r="AI127" i="18"/>
  <c r="AI255" i="18"/>
  <c r="AI96" i="18"/>
  <c r="AI330" i="18"/>
  <c r="AI310" i="18"/>
  <c r="AI262" i="18"/>
  <c r="AI234" i="18"/>
  <c r="AI218" i="18"/>
  <c r="AI158" i="18"/>
  <c r="AI126" i="18"/>
  <c r="AI130" i="18"/>
  <c r="AI90" i="18"/>
  <c r="AI26" i="18"/>
  <c r="AI10" i="18"/>
  <c r="AI159" i="18"/>
  <c r="AI335" i="18"/>
  <c r="AI112" i="18"/>
  <c r="AI268" i="18"/>
  <c r="AI185" i="18"/>
  <c r="AI353" i="18"/>
  <c r="AI326" i="18"/>
  <c r="AI298" i="18"/>
  <c r="AI250" i="18"/>
  <c r="AI214"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137" i="18"/>
  <c r="AI308" i="18"/>
  <c r="AI203" i="18"/>
  <c r="AI323" i="18"/>
  <c r="AI240" i="18"/>
  <c r="AI71" i="18"/>
  <c r="AI52" i="18"/>
  <c r="AI180" i="18"/>
  <c r="AI77" i="18"/>
  <c r="AI35" i="18"/>
  <c r="AI259" i="18"/>
  <c r="AI256" i="18"/>
  <c r="AI314" i="18"/>
  <c r="AI290" i="18"/>
  <c r="AI258" i="18"/>
  <c r="AI230" i="18"/>
  <c r="AI190" i="18"/>
  <c r="AI154" i="18"/>
  <c r="AI138" i="18"/>
  <c r="AI58" i="18"/>
  <c r="AI62" i="18"/>
  <c r="AI22" i="18"/>
  <c r="AI14" i="18"/>
  <c r="AI223" i="18"/>
  <c r="AI16" i="18"/>
  <c r="AI144" i="18"/>
  <c r="AI338" i="18"/>
  <c r="AI322" i="18"/>
  <c r="AI270" i="18"/>
  <c r="AI266" i="18"/>
  <c r="AI226" i="18"/>
  <c r="AI162" i="18"/>
  <c r="AI194" i="18"/>
  <c r="AI122" i="18"/>
  <c r="AI94" i="18"/>
  <c r="AI98" i="18"/>
  <c r="AI50" i="18"/>
  <c r="AI21" i="18"/>
  <c r="AI245" i="18"/>
  <c r="AI32" i="18"/>
  <c r="AI160" i="18"/>
  <c r="AI29" i="18"/>
  <c r="AI209" i="18"/>
  <c r="AI27" i="18"/>
  <c r="AI350" i="18"/>
  <c r="AI318" i="18"/>
  <c r="AI274" i="18"/>
  <c r="AI246" i="18"/>
  <c r="AI198" i="18"/>
  <c r="AI174" i="18"/>
  <c r="AI166" i="18"/>
  <c r="AI106" i="18"/>
  <c r="AI70" i="18"/>
  <c r="AI74" i="18"/>
  <c r="AI45" i="18"/>
  <c r="AI31" i="18"/>
  <c r="AI277" i="18"/>
  <c r="AI48" i="18"/>
  <c r="AI176" i="18"/>
  <c r="AI346" i="18"/>
  <c r="AI306" i="18"/>
  <c r="AI286" i="18"/>
  <c r="AI254" i="18"/>
  <c r="AI222" i="18"/>
  <c r="AI146" i="18"/>
  <c r="AI178" i="18"/>
  <c r="AI134" i="18"/>
  <c r="AI82" i="18"/>
  <c r="AI86" i="18"/>
  <c r="AI42" i="18"/>
  <c r="AI63" i="18"/>
  <c r="AI309" i="18"/>
  <c r="AI64" i="18"/>
  <c r="AI192" i="18"/>
  <c r="AI125" i="18"/>
  <c r="AI311" i="18"/>
  <c r="AI91" i="18"/>
  <c r="AI303" i="18"/>
  <c r="AI177" i="18"/>
  <c r="AI55" i="18"/>
  <c r="AI28" i="18"/>
  <c r="AI156" i="18"/>
  <c r="AI41" i="18"/>
  <c r="AI343" i="18"/>
  <c r="AI147" i="18"/>
  <c r="AI93" i="18"/>
  <c r="AI305" i="18"/>
  <c r="AI175" i="18"/>
  <c r="AI24" i="18"/>
  <c r="AI152" i="18"/>
  <c r="AI307" i="18"/>
  <c r="AI288" i="18"/>
  <c r="AI75" i="18"/>
  <c r="AI328" i="18"/>
  <c r="AI113" i="18"/>
  <c r="AI321" i="18"/>
  <c r="AI199" i="18"/>
  <c r="AI116" i="18"/>
  <c r="AI297" i="18"/>
  <c r="AI285" i="18"/>
  <c r="AI163" i="18"/>
  <c r="AI69" i="18"/>
  <c r="AI337" i="18"/>
  <c r="AI17" i="18"/>
  <c r="AI299" i="18"/>
  <c r="AI313" i="18"/>
  <c r="AI301" i="18"/>
  <c r="AI344" i="18"/>
  <c r="AI172" i="18"/>
  <c r="AI161" i="18"/>
  <c r="AI83" i="18"/>
  <c r="AI145" i="18"/>
  <c r="AI15" i="18"/>
  <c r="AI319" i="18"/>
  <c r="AI168" i="18"/>
  <c r="AI129" i="18"/>
  <c r="AI11" i="18"/>
  <c r="AI239" i="18"/>
  <c r="AI181" i="18"/>
  <c r="AI135" i="18"/>
  <c r="AI132" i="18"/>
  <c r="AI49" i="18"/>
  <c r="AI99" i="18"/>
  <c r="AI149" i="18"/>
  <c r="AI89" i="18"/>
  <c r="AI59" i="18"/>
  <c r="AI332" i="18"/>
  <c r="AI225" i="18"/>
  <c r="AI12" i="18"/>
  <c r="AI188" i="18"/>
  <c r="AI320" i="18"/>
  <c r="AI115" i="18"/>
  <c r="AI153" i="18"/>
  <c r="AI79" i="18"/>
  <c r="AI8" i="18"/>
  <c r="AI184" i="18"/>
  <c r="AI189" i="18"/>
  <c r="AI43" i="18"/>
  <c r="AI236" i="18"/>
  <c r="AI336" i="18"/>
  <c r="AI167" i="18"/>
  <c r="AI148" i="18"/>
  <c r="AI97" i="18"/>
  <c r="AI131" i="18"/>
  <c r="AI157" i="18"/>
  <c r="AI133" i="18"/>
  <c r="AI123" i="18"/>
  <c r="AI53" i="18"/>
  <c r="AI289" i="18"/>
  <c r="AI44" i="18"/>
  <c r="AI204" i="18"/>
  <c r="AI247" i="18"/>
  <c r="AI179" i="18"/>
  <c r="AI213" i="18"/>
  <c r="AI111" i="18"/>
  <c r="AI40" i="18"/>
  <c r="AI200" i="18"/>
  <c r="AI197" i="18"/>
  <c r="AI107" i="18"/>
  <c r="AI281" i="18"/>
  <c r="AI349" i="18"/>
  <c r="AI287" i="18"/>
  <c r="AI164" i="18"/>
  <c r="AI165" i="18"/>
  <c r="AI195" i="18"/>
  <c r="AI237" i="18"/>
  <c r="AI141" i="18"/>
  <c r="AI155" i="18"/>
  <c r="AI109" i="18"/>
  <c r="AI23" i="18"/>
  <c r="AI60" i="18"/>
  <c r="AI265" i="18"/>
  <c r="AI279" i="18"/>
  <c r="AI211" i="18"/>
  <c r="AI269" i="18"/>
  <c r="AI143" i="18"/>
  <c r="AI56" i="18"/>
  <c r="AI300" i="18"/>
  <c r="AI205" i="18"/>
  <c r="AI139" i="18"/>
  <c r="AI25" i="18"/>
  <c r="AI257" i="18"/>
  <c r="AI20" i="18"/>
  <c r="AI196" i="18"/>
  <c r="AI217" i="18"/>
  <c r="AI233" i="18"/>
  <c r="AI304" i="18"/>
  <c r="AI201" i="18"/>
  <c r="AI187" i="18"/>
  <c r="AI117" i="18"/>
  <c r="AI87" i="18"/>
  <c r="AI76" i="18"/>
  <c r="AI275" i="18"/>
  <c r="AI228" i="18"/>
  <c r="AI271" i="18"/>
  <c r="AI352" i="18"/>
  <c r="AI207" i="18"/>
  <c r="AI72" i="18"/>
  <c r="AI348" i="18"/>
  <c r="AI317" i="18"/>
  <c r="AI171" i="18"/>
  <c r="AI85" i="18"/>
  <c r="AI283" i="18"/>
  <c r="AI36" i="18"/>
  <c r="AI212" i="18"/>
  <c r="AI263" i="18"/>
  <c r="AI316" i="18"/>
  <c r="AI333" i="18"/>
  <c r="AI295" i="18"/>
  <c r="AI248" i="18"/>
  <c r="AI169" i="18"/>
  <c r="AI119" i="18"/>
  <c r="AI108" i="18"/>
  <c r="AI291" i="18"/>
  <c r="AI292" i="18"/>
  <c r="AI329" i="18"/>
  <c r="AI241" i="18"/>
  <c r="AI229" i="18"/>
  <c r="AI104" i="18"/>
  <c r="AI227" i="18"/>
  <c r="AI231" i="18"/>
  <c r="AI232" i="18"/>
  <c r="AI105" i="18"/>
  <c r="AI7" i="18"/>
  <c r="AI68" i="18"/>
  <c r="AI252" i="18"/>
  <c r="AI260" i="18"/>
  <c r="AI339" i="18"/>
  <c r="AI273" i="18"/>
  <c r="AI208" i="18"/>
  <c r="AI276" i="18"/>
  <c r="AI280" i="18"/>
  <c r="AI253" i="18"/>
  <c r="AI151" i="18"/>
  <c r="AI124" i="18"/>
  <c r="AI73" i="18"/>
  <c r="AI267" i="18"/>
  <c r="AI33" i="18"/>
  <c r="AI315" i="18"/>
  <c r="AI261" i="18"/>
  <c r="AI120" i="18"/>
  <c r="AI13" i="18"/>
  <c r="AI244" i="18"/>
  <c r="AI264" i="18"/>
  <c r="AI121" i="18"/>
  <c r="AI39" i="18"/>
  <c r="AI84" i="18"/>
  <c r="AI345" i="18"/>
  <c r="AI324" i="18"/>
  <c r="AI37" i="18"/>
  <c r="AI251" i="18"/>
  <c r="AI249" i="18"/>
  <c r="AI340" i="18"/>
  <c r="AI312" i="18"/>
  <c r="AI272" i="18"/>
  <c r="AI215" i="18"/>
  <c r="AI140" i="18"/>
  <c r="AI81" i="18"/>
  <c r="AI51" i="18"/>
  <c r="AI65" i="18"/>
  <c r="AI331" i="18"/>
  <c r="AI325" i="18"/>
  <c r="AI136" i="18"/>
  <c r="AI57" i="18"/>
  <c r="AI347" i="18"/>
  <c r="AI296" i="18"/>
  <c r="AI173" i="18"/>
  <c r="AI103" i="18"/>
  <c r="AI100" i="18"/>
  <c r="AI243" i="18"/>
  <c r="AI67" i="18"/>
  <c r="AI61" i="18"/>
  <c r="BY345" i="18"/>
  <c r="AC344" i="10" s="1"/>
  <c r="AO344" i="10" s="1"/>
  <c r="BY346" i="18"/>
  <c r="AC345" i="10" s="1"/>
  <c r="AO345" i="10" s="1"/>
  <c r="BY325" i="18"/>
  <c r="AC324" i="10" s="1"/>
  <c r="AO324" i="10" s="1"/>
  <c r="BY326" i="18"/>
  <c r="AC325" i="10" s="1"/>
  <c r="AO325" i="10" s="1"/>
  <c r="BY324" i="18"/>
  <c r="AC323" i="10" s="1"/>
  <c r="AO323" i="10" s="1"/>
  <c r="BY317" i="18"/>
  <c r="AC316" i="10" s="1"/>
  <c r="AO316" i="10" s="1"/>
  <c r="BY302" i="18"/>
  <c r="AC301" i="10" s="1"/>
  <c r="AO301" i="10" s="1"/>
  <c r="BY303" i="18"/>
  <c r="AC302" i="10" s="1"/>
  <c r="AO302" i="10" s="1"/>
  <c r="BY285" i="18"/>
  <c r="AC284" i="10" s="1"/>
  <c r="AO284" i="10" s="1"/>
  <c r="BY283" i="18"/>
  <c r="AC282" i="10" s="1"/>
  <c r="AO282" i="10" s="1"/>
  <c r="BY274" i="18"/>
  <c r="AC273" i="10" s="1"/>
  <c r="AO273" i="10" s="1"/>
  <c r="BY250" i="18"/>
  <c r="AC249" i="10" s="1"/>
  <c r="AO249" i="10" s="1"/>
  <c r="BY256" i="18"/>
  <c r="AC255" i="10" s="1"/>
  <c r="AO255" i="10" s="1"/>
  <c r="BY247" i="18"/>
  <c r="AC246" i="10" s="1"/>
  <c r="AO246" i="10" s="1"/>
  <c r="BY252" i="18"/>
  <c r="AC251" i="10" s="1"/>
  <c r="AO251" i="10" s="1"/>
  <c r="BY203" i="18"/>
  <c r="AC202" i="10" s="1"/>
  <c r="AO202" i="10" s="1"/>
  <c r="BY214" i="18"/>
  <c r="AC213" i="10" s="1"/>
  <c r="AO213" i="10" s="1"/>
  <c r="BY235" i="18"/>
  <c r="AC234" i="10" s="1"/>
  <c r="AO234" i="10" s="1"/>
  <c r="BY233" i="18"/>
  <c r="AC232" i="10" s="1"/>
  <c r="AO232" i="10" s="1"/>
  <c r="BY225" i="18"/>
  <c r="AC224" i="10" s="1"/>
  <c r="AO224" i="10" s="1"/>
  <c r="BY179" i="18"/>
  <c r="AC178" i="10" s="1"/>
  <c r="AO178" i="10" s="1"/>
  <c r="BY163" i="18"/>
  <c r="AC162" i="10" s="1"/>
  <c r="AO162" i="10" s="1"/>
  <c r="BY196" i="18"/>
  <c r="AC195" i="10" s="1"/>
  <c r="AO195" i="10" s="1"/>
  <c r="BY159" i="18"/>
  <c r="AC158" i="10" s="1"/>
  <c r="AO158" i="10" s="1"/>
  <c r="BY183" i="18"/>
  <c r="AC182" i="10" s="1"/>
  <c r="AO182" i="10" s="1"/>
  <c r="BY167" i="18"/>
  <c r="AC166" i="10" s="1"/>
  <c r="AO166" i="10" s="1"/>
  <c r="BY109" i="18"/>
  <c r="AC108" i="10" s="1"/>
  <c r="AO108" i="10" s="1"/>
  <c r="BY142" i="18"/>
  <c r="AC141" i="10" s="1"/>
  <c r="AO141" i="10" s="1"/>
  <c r="BY124" i="18"/>
  <c r="AC123" i="10" s="1"/>
  <c r="AO123" i="10" s="1"/>
  <c r="BY101" i="18"/>
  <c r="AC100" i="10" s="1"/>
  <c r="AO100" i="10" s="1"/>
  <c r="BY132" i="18"/>
  <c r="AC131" i="10" s="1"/>
  <c r="AO131" i="10" s="1"/>
  <c r="BY118" i="18"/>
  <c r="AC117" i="10" s="1"/>
  <c r="AO117" i="10" s="1"/>
  <c r="BY60" i="18"/>
  <c r="AC59" i="10" s="1"/>
  <c r="AO59" i="10" s="1"/>
  <c r="BY71" i="18"/>
  <c r="AC70" i="10" s="1"/>
  <c r="AO70" i="10" s="1"/>
  <c r="BY70" i="18"/>
  <c r="AC69" i="10" s="1"/>
  <c r="AO69" i="10" s="1"/>
  <c r="BY55" i="18"/>
  <c r="AC54" i="10" s="1"/>
  <c r="AO54" i="10" s="1"/>
  <c r="BY90" i="18"/>
  <c r="AC89" i="10" s="1"/>
  <c r="AO89" i="10" s="1"/>
  <c r="BY57" i="18"/>
  <c r="AC56" i="10" s="1"/>
  <c r="AO56" i="10" s="1"/>
  <c r="BY47" i="18"/>
  <c r="AC46" i="10" s="1"/>
  <c r="AO46" i="10" s="1"/>
  <c r="BY15" i="18"/>
  <c r="AC14" i="10" s="1"/>
  <c r="AO14" i="10" s="1"/>
  <c r="BY11" i="18"/>
  <c r="AC10" i="10" s="1"/>
  <c r="AO10" i="10" s="1"/>
  <c r="BY8" i="18"/>
  <c r="AC7" i="10" s="1"/>
  <c r="AO7" i="10" s="1"/>
  <c r="BY16" i="18"/>
  <c r="AC15" i="10" s="1"/>
  <c r="BY347" i="18"/>
  <c r="AC346" i="10" s="1"/>
  <c r="AO346" i="10" s="1"/>
  <c r="BY338" i="18"/>
  <c r="AC337" i="10" s="1"/>
  <c r="AO337" i="10" s="1"/>
  <c r="BY337" i="18"/>
  <c r="AC336" i="10" s="1"/>
  <c r="AO336" i="10" s="1"/>
  <c r="BY321" i="18"/>
  <c r="AC320" i="10" s="1"/>
  <c r="AO320" i="10" s="1"/>
  <c r="BY323" i="18"/>
  <c r="AC322" i="10" s="1"/>
  <c r="AO322" i="10" s="1"/>
  <c r="BY312" i="18"/>
  <c r="AC311" i="10" s="1"/>
  <c r="AO311" i="10" s="1"/>
  <c r="BY296" i="18"/>
  <c r="AC295" i="10" s="1"/>
  <c r="AO295" i="10" s="1"/>
  <c r="BY289" i="18"/>
  <c r="AC288" i="10" s="1"/>
  <c r="AO288" i="10" s="1"/>
  <c r="BY280" i="18"/>
  <c r="AC279" i="10" s="1"/>
  <c r="AO279" i="10" s="1"/>
  <c r="BY282" i="18"/>
  <c r="AC281" i="10" s="1"/>
  <c r="AO281" i="10" s="1"/>
  <c r="BY277" i="18"/>
  <c r="AC276" i="10" s="1"/>
  <c r="AO276" i="10" s="1"/>
  <c r="BY249" i="18"/>
  <c r="AC248" i="10" s="1"/>
  <c r="AO248" i="10" s="1"/>
  <c r="BY253" i="18"/>
  <c r="AC252" i="10" s="1"/>
  <c r="AO252" i="10" s="1"/>
  <c r="BY246" i="18"/>
  <c r="AC245" i="10" s="1"/>
  <c r="AO245" i="10" s="1"/>
  <c r="BY237" i="18"/>
  <c r="AC236" i="10" s="1"/>
  <c r="AO236" i="10" s="1"/>
  <c r="BY197" i="18"/>
  <c r="AC196" i="10" s="1"/>
  <c r="BY209" i="18"/>
  <c r="AC208" i="10" s="1"/>
  <c r="AO208" i="10" s="1"/>
  <c r="BY234" i="18"/>
  <c r="AC233" i="10" s="1"/>
  <c r="AO233" i="10" s="1"/>
  <c r="BY230" i="18"/>
  <c r="AC229" i="10" s="1"/>
  <c r="AO229" i="10" s="1"/>
  <c r="BY224" i="18"/>
  <c r="AC223" i="10" s="1"/>
  <c r="AO223" i="10" s="1"/>
  <c r="BY173" i="18"/>
  <c r="AC172" i="10" s="1"/>
  <c r="AO172" i="10" s="1"/>
  <c r="BY150" i="18"/>
  <c r="AC149" i="10" s="1"/>
  <c r="AO149" i="10" s="1"/>
  <c r="BY174" i="18"/>
  <c r="AC173" i="10" s="1"/>
  <c r="AO173" i="10" s="1"/>
  <c r="BY153" i="18"/>
  <c r="AC152" i="10" s="1"/>
  <c r="AO152" i="10" s="1"/>
  <c r="BY177" i="18"/>
  <c r="AC176" i="10" s="1"/>
  <c r="AO176" i="10" s="1"/>
  <c r="BY161" i="18"/>
  <c r="AC160" i="10" s="1"/>
  <c r="AO160" i="10" s="1"/>
  <c r="BY100" i="18"/>
  <c r="AC99" i="10" s="1"/>
  <c r="AO99" i="10" s="1"/>
  <c r="BY140" i="18"/>
  <c r="AC139" i="10" s="1"/>
  <c r="AO139" i="10" s="1"/>
  <c r="BY110" i="18"/>
  <c r="AC109" i="10" s="1"/>
  <c r="AO109" i="10" s="1"/>
  <c r="BY135" i="18"/>
  <c r="AC134" i="10" s="1"/>
  <c r="AO134" i="10" s="1"/>
  <c r="BY119" i="18"/>
  <c r="AC118" i="10" s="1"/>
  <c r="AO118" i="10" s="1"/>
  <c r="BY116" i="18"/>
  <c r="AC115" i="10" s="1"/>
  <c r="AO115" i="10" s="1"/>
  <c r="BY96" i="18"/>
  <c r="AC95" i="10" s="1"/>
  <c r="AO95" i="10" s="1"/>
  <c r="BY65" i="18"/>
  <c r="AC64" i="10" s="1"/>
  <c r="AO64" i="10" s="1"/>
  <c r="BY68" i="18"/>
  <c r="AC67" i="10" s="1"/>
  <c r="AO67" i="10" s="1"/>
  <c r="BY97" i="18"/>
  <c r="AC96" i="10" s="1"/>
  <c r="AO96" i="10" s="1"/>
  <c r="BY85" i="18"/>
  <c r="AC84" i="10" s="1"/>
  <c r="AO84" i="10" s="1"/>
  <c r="BY50" i="18"/>
  <c r="AC49" i="10" s="1"/>
  <c r="AO49" i="10" s="1"/>
  <c r="BY39" i="18"/>
  <c r="AC38" i="10" s="1"/>
  <c r="AO38" i="10" s="1"/>
  <c r="BY9" i="18"/>
  <c r="AC8" i="10" s="1"/>
  <c r="AO8" i="10" s="1"/>
  <c r="BY52" i="18"/>
  <c r="AC51" i="10" s="1"/>
  <c r="AO51" i="10" s="1"/>
  <c r="BY12" i="18"/>
  <c r="AC11" i="10" s="1"/>
  <c r="AO11" i="10" s="1"/>
  <c r="BY30" i="18"/>
  <c r="AC29" i="10" s="1"/>
  <c r="AO29" i="10" s="1"/>
  <c r="BY341" i="18"/>
  <c r="AC340" i="10" s="1"/>
  <c r="AO340" i="10" s="1"/>
  <c r="BY333" i="18"/>
  <c r="AC332" i="10" s="1"/>
  <c r="AO332" i="10" s="1"/>
  <c r="BY313" i="18"/>
  <c r="AC312" i="10" s="1"/>
  <c r="AO312" i="10" s="1"/>
  <c r="BY316" i="18"/>
  <c r="AC315" i="10" s="1"/>
  <c r="AO315" i="10" s="1"/>
  <c r="BY318" i="18"/>
  <c r="AC317" i="10" s="1"/>
  <c r="AO317" i="10" s="1"/>
  <c r="BY310" i="18"/>
  <c r="AC309" i="10" s="1"/>
  <c r="AO309" i="10" s="1"/>
  <c r="BY294" i="18"/>
  <c r="AC293" i="10" s="1"/>
  <c r="AO293" i="10" s="1"/>
  <c r="BY290" i="18"/>
  <c r="AC289" i="10" s="1"/>
  <c r="AO289" i="10" s="1"/>
  <c r="BY272" i="18"/>
  <c r="AC271" i="10" s="1"/>
  <c r="AO271" i="10" s="1"/>
  <c r="BY273" i="18"/>
  <c r="AC272" i="10" s="1"/>
  <c r="AO272" i="10" s="1"/>
  <c r="BY276" i="18"/>
  <c r="AC275" i="10" s="1"/>
  <c r="AO275" i="10" s="1"/>
  <c r="BY266" i="18"/>
  <c r="AC265" i="10" s="1"/>
  <c r="AO265" i="10" s="1"/>
  <c r="BY239" i="18"/>
  <c r="AC238" i="10" s="1"/>
  <c r="BY243" i="18"/>
  <c r="AC242" i="10" s="1"/>
  <c r="AO242" i="10" s="1"/>
  <c r="BY218" i="18"/>
  <c r="AC217" i="10" s="1"/>
  <c r="AO217" i="10" s="1"/>
  <c r="BY227" i="18"/>
  <c r="AC226" i="10" s="1"/>
  <c r="AO226" i="10" s="1"/>
  <c r="BY199" i="18"/>
  <c r="AC198" i="10" s="1"/>
  <c r="AO198" i="10" s="1"/>
  <c r="BY232" i="18"/>
  <c r="AC231" i="10" s="1"/>
  <c r="AO231" i="10" s="1"/>
  <c r="BY220" i="18"/>
  <c r="AC219" i="10" s="1"/>
  <c r="AO219" i="10" s="1"/>
  <c r="BY219" i="18"/>
  <c r="AC218" i="10" s="1"/>
  <c r="AO218" i="10" s="1"/>
  <c r="BY166" i="18"/>
  <c r="AC165" i="10" s="1"/>
  <c r="AO165" i="10" s="1"/>
  <c r="BY148" i="18"/>
  <c r="AC147" i="10" s="1"/>
  <c r="AO147" i="10" s="1"/>
  <c r="BY172" i="18"/>
  <c r="AC171" i="10" s="1"/>
  <c r="AO171" i="10" s="1"/>
  <c r="BY187" i="18"/>
  <c r="AC186" i="10" s="1"/>
  <c r="AO186" i="10" s="1"/>
  <c r="BY168" i="18"/>
  <c r="AC167" i="10" s="1"/>
  <c r="AO167" i="10" s="1"/>
  <c r="BY154" i="18"/>
  <c r="AC153" i="10" s="1"/>
  <c r="AO153" i="10" s="1"/>
  <c r="BY143" i="18"/>
  <c r="AC142" i="10" s="1"/>
  <c r="AO142" i="10" s="1"/>
  <c r="BY126" i="18"/>
  <c r="AC125" i="10" s="1"/>
  <c r="AO125" i="10" s="1"/>
  <c r="BY108" i="18"/>
  <c r="AC107" i="10" s="1"/>
  <c r="AO107" i="10" s="1"/>
  <c r="BY129" i="18"/>
  <c r="AC128" i="10" s="1"/>
  <c r="AO128" i="10" s="1"/>
  <c r="BY113" i="18"/>
  <c r="AC112" i="10" s="1"/>
  <c r="AO112" i="10" s="1"/>
  <c r="BY102" i="18"/>
  <c r="AC101" i="10" s="1"/>
  <c r="AO101" i="10" s="1"/>
  <c r="BY86" i="18"/>
  <c r="AC85" i="10" s="1"/>
  <c r="AO85" i="10" s="1"/>
  <c r="BY58" i="18"/>
  <c r="AC57" i="10" s="1"/>
  <c r="AO57" i="10" s="1"/>
  <c r="BY56" i="18"/>
  <c r="AC55" i="10" s="1"/>
  <c r="AO55" i="10" s="1"/>
  <c r="BY91" i="18"/>
  <c r="AC90" i="10" s="1"/>
  <c r="AO90" i="10" s="1"/>
  <c r="BY78" i="18"/>
  <c r="AC77" i="10" s="1"/>
  <c r="AO77" i="10" s="1"/>
  <c r="BY45" i="18"/>
  <c r="AC44" i="10" s="1"/>
  <c r="AO44" i="10" s="1"/>
  <c r="BY33" i="18"/>
  <c r="AC32" i="10" s="1"/>
  <c r="AO32" i="10" s="1"/>
  <c r="BY35" i="18"/>
  <c r="AC34" i="10" s="1"/>
  <c r="AO34" i="10" s="1"/>
  <c r="BY44" i="18"/>
  <c r="AC43" i="10" s="1"/>
  <c r="AO43" i="10" s="1"/>
  <c r="BY7" i="18"/>
  <c r="AC6" i="10" s="1"/>
  <c r="AO6" i="10" s="1"/>
  <c r="BY37" i="18"/>
  <c r="AC36" i="10" s="1"/>
  <c r="AO36" i="10" s="1"/>
  <c r="BY342" i="18"/>
  <c r="AC341" i="10" s="1"/>
  <c r="AO341" i="10" s="1"/>
  <c r="BY327" i="18"/>
  <c r="AC326" i="10" s="1"/>
  <c r="AO326" i="10" s="1"/>
  <c r="BY319" i="18"/>
  <c r="AC318" i="10" s="1"/>
  <c r="AO318" i="10" s="1"/>
  <c r="BY329" i="18"/>
  <c r="AC328" i="10" s="1"/>
  <c r="AO328" i="10" s="1"/>
  <c r="BY307" i="18"/>
  <c r="AC306" i="10" s="1"/>
  <c r="AO306" i="10" s="1"/>
  <c r="BY306" i="18"/>
  <c r="AC305" i="10" s="1"/>
  <c r="AO305" i="10" s="1"/>
  <c r="BY299" i="18"/>
  <c r="AC298" i="10" s="1"/>
  <c r="AO298" i="10" s="1"/>
  <c r="BY287" i="18"/>
  <c r="AC286" i="10" s="1"/>
  <c r="AO286" i="10" s="1"/>
  <c r="BY269" i="18"/>
  <c r="AC268" i="10" s="1"/>
  <c r="AO268" i="10" s="1"/>
  <c r="BY270" i="18"/>
  <c r="AC269" i="10" s="1"/>
  <c r="AO269" i="10" s="1"/>
  <c r="BY278" i="18"/>
  <c r="AC277" i="10" s="1"/>
  <c r="AO277" i="10" s="1"/>
  <c r="BY261" i="18"/>
  <c r="AC260" i="10" s="1"/>
  <c r="AO260" i="10" s="1"/>
  <c r="BY245" i="18"/>
  <c r="AC244" i="10" s="1"/>
  <c r="AO244" i="10" s="1"/>
  <c r="BY242" i="18"/>
  <c r="AC241" i="10" s="1"/>
  <c r="AO241" i="10" s="1"/>
  <c r="BY213" i="18"/>
  <c r="AC212" i="10" s="1"/>
  <c r="AO212" i="10" s="1"/>
  <c r="BY226" i="18"/>
  <c r="AC225" i="10" s="1"/>
  <c r="AO225" i="10" s="1"/>
  <c r="BY193" i="18"/>
  <c r="AC192" i="10" s="1"/>
  <c r="AO192" i="10" s="1"/>
  <c r="BY222" i="18"/>
  <c r="AC221" i="10" s="1"/>
  <c r="AO221" i="10" s="1"/>
  <c r="BY210" i="18"/>
  <c r="AC209" i="10" s="1"/>
  <c r="AO209" i="10" s="1"/>
  <c r="BY207" i="18"/>
  <c r="AC206" i="10" s="1"/>
  <c r="AO206" i="10" s="1"/>
  <c r="BY164" i="18"/>
  <c r="AC163" i="10" s="1"/>
  <c r="AO163" i="10" s="1"/>
  <c r="BY175" i="18"/>
  <c r="AC174" i="10" s="1"/>
  <c r="AO174" i="10" s="1"/>
  <c r="BY160" i="18"/>
  <c r="AC159" i="10" s="1"/>
  <c r="AO159" i="10" s="1"/>
  <c r="BY184" i="18"/>
  <c r="AC183" i="10" s="1"/>
  <c r="AO183" i="10" s="1"/>
  <c r="BY155" i="18"/>
  <c r="AC154" i="10" s="1"/>
  <c r="AO154" i="10" s="1"/>
  <c r="BY152" i="18"/>
  <c r="AC151" i="10" s="1"/>
  <c r="AO151" i="10" s="1"/>
  <c r="BY137" i="18"/>
  <c r="AC136" i="10" s="1"/>
  <c r="AO136" i="10" s="1"/>
  <c r="BY121" i="18"/>
  <c r="AC120" i="10" s="1"/>
  <c r="AO120" i="10" s="1"/>
  <c r="BY138" i="18"/>
  <c r="AC137" i="10" s="1"/>
  <c r="AO137" i="10" s="1"/>
  <c r="BY122" i="18"/>
  <c r="AC121" i="10" s="1"/>
  <c r="AO121" i="10" s="1"/>
  <c r="BY103" i="18"/>
  <c r="AC102" i="10" s="1"/>
  <c r="AO102" i="10" s="1"/>
  <c r="BY98" i="18"/>
  <c r="AC97" i="10" s="1"/>
  <c r="AO97" i="10" s="1"/>
  <c r="BY81" i="18"/>
  <c r="AC80" i="10" s="1"/>
  <c r="AO80" i="10" s="1"/>
  <c r="BY53" i="18"/>
  <c r="AC52" i="10" s="1"/>
  <c r="AO52" i="10" s="1"/>
  <c r="BY92" i="18"/>
  <c r="AC91" i="10" s="1"/>
  <c r="AO91" i="10" s="1"/>
  <c r="BY79" i="18"/>
  <c r="AC78" i="10" s="1"/>
  <c r="AO78" i="10" s="1"/>
  <c r="BY76" i="18"/>
  <c r="AC75" i="10" s="1"/>
  <c r="AO75" i="10" s="1"/>
  <c r="BY48" i="18"/>
  <c r="AC47" i="10" s="1"/>
  <c r="AO47" i="10" s="1"/>
  <c r="BY46" i="18"/>
  <c r="AC45" i="10" s="1"/>
  <c r="AO45" i="10" s="1"/>
  <c r="BY49" i="18"/>
  <c r="AC48" i="10" s="1"/>
  <c r="AO48" i="10" s="1"/>
  <c r="BY32" i="18"/>
  <c r="AC31" i="10" s="1"/>
  <c r="AO31" i="10" s="1"/>
  <c r="BY25" i="18"/>
  <c r="AC24" i="10" s="1"/>
  <c r="AO24" i="10" s="1"/>
  <c r="BY18" i="18"/>
  <c r="AC17" i="10" s="1"/>
  <c r="AO17" i="10" s="1"/>
  <c r="BY351" i="18"/>
  <c r="AC350" i="10" s="1"/>
  <c r="AO350" i="10" s="1"/>
  <c r="BY340" i="18"/>
  <c r="AC339" i="10" s="1"/>
  <c r="AO339" i="10" s="1"/>
  <c r="BY339" i="18"/>
  <c r="AC338" i="10" s="1"/>
  <c r="AO338" i="10" s="1"/>
  <c r="BY315" i="18"/>
  <c r="AC314" i="10" s="1"/>
  <c r="AO314" i="10" s="1"/>
  <c r="BY334" i="18"/>
  <c r="AC333" i="10" s="1"/>
  <c r="AO333" i="10" s="1"/>
  <c r="BY305" i="18"/>
  <c r="AC304" i="10" s="1"/>
  <c r="AO304" i="10" s="1"/>
  <c r="BY300" i="18"/>
  <c r="AC299" i="10" s="1"/>
  <c r="AO299" i="10" s="1"/>
  <c r="BY298" i="18"/>
  <c r="AC297" i="10" s="1"/>
  <c r="AO297" i="10" s="1"/>
  <c r="BY295" i="18"/>
  <c r="AC294" i="10" s="1"/>
  <c r="AO294" i="10" s="1"/>
  <c r="BY268" i="18"/>
  <c r="AC267" i="10" s="1"/>
  <c r="AO267" i="10" s="1"/>
  <c r="BY267" i="18"/>
  <c r="AC266" i="10" s="1"/>
  <c r="AO266" i="10" s="1"/>
  <c r="BY271" i="18"/>
  <c r="AC270" i="10" s="1"/>
  <c r="AO270" i="10" s="1"/>
  <c r="BY244" i="18"/>
  <c r="AC243" i="10" s="1"/>
  <c r="AO243" i="10" s="1"/>
  <c r="BY241" i="18"/>
  <c r="AC240" i="10" s="1"/>
  <c r="AO240" i="10" s="1"/>
  <c r="BY236" i="18"/>
  <c r="AC235" i="10" s="1"/>
  <c r="BY206" i="18"/>
  <c r="AC205" i="10" s="1"/>
  <c r="AO205" i="10" s="1"/>
  <c r="BY215" i="18"/>
  <c r="AC214" i="10" s="1"/>
  <c r="AO214" i="10" s="1"/>
  <c r="BY231" i="18"/>
  <c r="AC230" i="10" s="1"/>
  <c r="AO230" i="10" s="1"/>
  <c r="BY217" i="18"/>
  <c r="AC216" i="10" s="1"/>
  <c r="AO216" i="10" s="1"/>
  <c r="BY208" i="18"/>
  <c r="AC207" i="10" s="1"/>
  <c r="AO207" i="10" s="1"/>
  <c r="BY201" i="18"/>
  <c r="AC200" i="10" s="1"/>
  <c r="AO200" i="10" s="1"/>
  <c r="BY151" i="18"/>
  <c r="AC150" i="10" s="1"/>
  <c r="AO150" i="10" s="1"/>
  <c r="BY169" i="18"/>
  <c r="AC168" i="10" s="1"/>
  <c r="AO168" i="10" s="1"/>
  <c r="BY146" i="18"/>
  <c r="AC145" i="10" s="1"/>
  <c r="AO145" i="10" s="1"/>
  <c r="BY170" i="18"/>
  <c r="AC169" i="10" s="1"/>
  <c r="AO169" i="10" s="1"/>
  <c r="BY149" i="18"/>
  <c r="AC148" i="10" s="1"/>
  <c r="AO148" i="10" s="1"/>
  <c r="BY144" i="18"/>
  <c r="AC143" i="10" s="1"/>
  <c r="AO143" i="10" s="1"/>
  <c r="BY127" i="18"/>
  <c r="AC126" i="10" s="1"/>
  <c r="AO126" i="10" s="1"/>
  <c r="BY111" i="18"/>
  <c r="AC110" i="10" s="1"/>
  <c r="AO110" i="10" s="1"/>
  <c r="BY136" i="18"/>
  <c r="AC135" i="10" s="1"/>
  <c r="AO135" i="10" s="1"/>
  <c r="BY120" i="18"/>
  <c r="AC119" i="10" s="1"/>
  <c r="AO119" i="10" s="1"/>
  <c r="BY145" i="18"/>
  <c r="AC144" i="10" s="1"/>
  <c r="AO144" i="10" s="1"/>
  <c r="BY93" i="18"/>
  <c r="AC92" i="10" s="1"/>
  <c r="AO92" i="10" s="1"/>
  <c r="BY72" i="18"/>
  <c r="AC71" i="10" s="1"/>
  <c r="AO71" i="10" s="1"/>
  <c r="BY94" i="18"/>
  <c r="AC93" i="10" s="1"/>
  <c r="AO93" i="10" s="1"/>
  <c r="BY82" i="18"/>
  <c r="AC81" i="10" s="1"/>
  <c r="AO81" i="10" s="1"/>
  <c r="BY73" i="18"/>
  <c r="AC72" i="10" s="1"/>
  <c r="AO72" i="10" s="1"/>
  <c r="BY63" i="18"/>
  <c r="AC62" i="10" s="1"/>
  <c r="AO62" i="10" s="1"/>
  <c r="BY40" i="18"/>
  <c r="AC39" i="10" s="1"/>
  <c r="BY38" i="18"/>
  <c r="AC37" i="10" s="1"/>
  <c r="AO37" i="10" s="1"/>
  <c r="BY41" i="18"/>
  <c r="AC40" i="10" s="1"/>
  <c r="AO40" i="10" s="1"/>
  <c r="BY51" i="18"/>
  <c r="AC50" i="10" s="1"/>
  <c r="AO50" i="10" s="1"/>
  <c r="BY21" i="18"/>
  <c r="AC20" i="10" s="1"/>
  <c r="AO20" i="10" s="1"/>
  <c r="BY14" i="18"/>
  <c r="AC13" i="10" s="1"/>
  <c r="AO13" i="10" s="1"/>
  <c r="BY353" i="18"/>
  <c r="AC352" i="10" s="1"/>
  <c r="AO352" i="10" s="1"/>
  <c r="BY352" i="18"/>
  <c r="AC351" i="10" s="1"/>
  <c r="AO351" i="10" s="1"/>
  <c r="BY336" i="18"/>
  <c r="AC335" i="10" s="1"/>
  <c r="AO335" i="10" s="1"/>
  <c r="BY314" i="18"/>
  <c r="AC313" i="10" s="1"/>
  <c r="AO313" i="10" s="1"/>
  <c r="BY331" i="18"/>
  <c r="AC330" i="10" s="1"/>
  <c r="AO330" i="10" s="1"/>
  <c r="BY301" i="18"/>
  <c r="AC300" i="10" s="1"/>
  <c r="AO300" i="10" s="1"/>
  <c r="BY309" i="18"/>
  <c r="AC308" i="10" s="1"/>
  <c r="AO308" i="10" s="1"/>
  <c r="BY291" i="18"/>
  <c r="AC290" i="10" s="1"/>
  <c r="AO290" i="10" s="1"/>
  <c r="BY293" i="18"/>
  <c r="AC292" i="10" s="1"/>
  <c r="AO292" i="10" s="1"/>
  <c r="BY281" i="18"/>
  <c r="AC280" i="10" s="1"/>
  <c r="AO280" i="10" s="1"/>
  <c r="BY265" i="18"/>
  <c r="AC264" i="10" s="1"/>
  <c r="BY263" i="18"/>
  <c r="AC262" i="10" s="1"/>
  <c r="AO262" i="10" s="1"/>
  <c r="BY240" i="18"/>
  <c r="AC239" i="10" s="1"/>
  <c r="AO239" i="10" s="1"/>
  <c r="BY248" i="18"/>
  <c r="AC247" i="10" s="1"/>
  <c r="AO247" i="10" s="1"/>
  <c r="BY260" i="18"/>
  <c r="AC259" i="10" s="1"/>
  <c r="AO259" i="10" s="1"/>
  <c r="BY204" i="18"/>
  <c r="AC203" i="10" s="1"/>
  <c r="AO203" i="10" s="1"/>
  <c r="BY202" i="18"/>
  <c r="AC201" i="10" s="1"/>
  <c r="AO201" i="10" s="1"/>
  <c r="BY223" i="18"/>
  <c r="AC222" i="10" s="1"/>
  <c r="AO222" i="10" s="1"/>
  <c r="BY211" i="18"/>
  <c r="AC210" i="10" s="1"/>
  <c r="AO210" i="10" s="1"/>
  <c r="BY194" i="18"/>
  <c r="AC193" i="10" s="1"/>
  <c r="AO193" i="10" s="1"/>
  <c r="BY191" i="18"/>
  <c r="AC190" i="10" s="1"/>
  <c r="AO190" i="10" s="1"/>
  <c r="BY185" i="18"/>
  <c r="AC184" i="10" s="1"/>
  <c r="AO184" i="10" s="1"/>
  <c r="BY162" i="18"/>
  <c r="AC161" i="10" s="1"/>
  <c r="AO161" i="10" s="1"/>
  <c r="BY186" i="18"/>
  <c r="AC185" i="10" s="1"/>
  <c r="AO185" i="10" s="1"/>
  <c r="BY165" i="18"/>
  <c r="AC164" i="10" s="1"/>
  <c r="AO164" i="10" s="1"/>
  <c r="BY189" i="18"/>
  <c r="AC188" i="10" s="1"/>
  <c r="AO188" i="10" s="1"/>
  <c r="BY130" i="18"/>
  <c r="AC129" i="10" s="1"/>
  <c r="BY114" i="18"/>
  <c r="AC113" i="10" s="1"/>
  <c r="AO113" i="10" s="1"/>
  <c r="BY105" i="18"/>
  <c r="AC104" i="10" s="1"/>
  <c r="AO104" i="10" s="1"/>
  <c r="BY123" i="18"/>
  <c r="AC122" i="10" s="1"/>
  <c r="AO122" i="10" s="1"/>
  <c r="BY106" i="18"/>
  <c r="AC105" i="10" s="1"/>
  <c r="AO105" i="10" s="1"/>
  <c r="BY141" i="18"/>
  <c r="AC140" i="10" s="1"/>
  <c r="AO140" i="10" s="1"/>
  <c r="BY87" i="18"/>
  <c r="AC86" i="10" s="1"/>
  <c r="AO86" i="10" s="1"/>
  <c r="BY59" i="18"/>
  <c r="AC58" i="10" s="1"/>
  <c r="AO58" i="10" s="1"/>
  <c r="BY89" i="18"/>
  <c r="AC88" i="10" s="1"/>
  <c r="AO88" i="10" s="1"/>
  <c r="BY80" i="18"/>
  <c r="AC79" i="10" s="1"/>
  <c r="AO79" i="10" s="1"/>
  <c r="BY66" i="18"/>
  <c r="AC65" i="10" s="1"/>
  <c r="AO65" i="10" s="1"/>
  <c r="BY88" i="18"/>
  <c r="AC87" i="10" s="1"/>
  <c r="AO87" i="10" s="1"/>
  <c r="BY28" i="18"/>
  <c r="AC27" i="10" s="1"/>
  <c r="AO27" i="10" s="1"/>
  <c r="BY36" i="18"/>
  <c r="AC35" i="10" s="1"/>
  <c r="AO35" i="10" s="1"/>
  <c r="BY34" i="18"/>
  <c r="AC33" i="10" s="1"/>
  <c r="AO33" i="10" s="1"/>
  <c r="BY43" i="18"/>
  <c r="AC42" i="10" s="1"/>
  <c r="AO42" i="10" s="1"/>
  <c r="BY27" i="18"/>
  <c r="AC26" i="10" s="1"/>
  <c r="BY10" i="18"/>
  <c r="AC9" i="10" s="1"/>
  <c r="AO9" i="10" s="1"/>
  <c r="BY344" i="18"/>
  <c r="AC343" i="10" s="1"/>
  <c r="AO343" i="10" s="1"/>
  <c r="BY350" i="18"/>
  <c r="AC349" i="10" s="1"/>
  <c r="AO349" i="10" s="1"/>
  <c r="BY332" i="18"/>
  <c r="AC331" i="10" s="1"/>
  <c r="AO331" i="10" s="1"/>
  <c r="BY311" i="18"/>
  <c r="AC310" i="10" s="1"/>
  <c r="AO310" i="10" s="1"/>
  <c r="BY330" i="18"/>
  <c r="AC329" i="10" s="1"/>
  <c r="AO329" i="10" s="1"/>
  <c r="BY322" i="18"/>
  <c r="AC321" i="10" s="1"/>
  <c r="AO321" i="10" s="1"/>
  <c r="BY308" i="18"/>
  <c r="AC307" i="10" s="1"/>
  <c r="BY284" i="18"/>
  <c r="AC283" i="10" s="1"/>
  <c r="AO283" i="10" s="1"/>
  <c r="BY292" i="18"/>
  <c r="AC291" i="10" s="1"/>
  <c r="AO291" i="10" s="1"/>
  <c r="BY275" i="18"/>
  <c r="AC274" i="10" s="1"/>
  <c r="AO274" i="10" s="1"/>
  <c r="BY255" i="18"/>
  <c r="AC254" i="10" s="1"/>
  <c r="AO254" i="10" s="1"/>
  <c r="BY262" i="18"/>
  <c r="AC261" i="10" s="1"/>
  <c r="AO261" i="10" s="1"/>
  <c r="BY264" i="18"/>
  <c r="AC263" i="10" s="1"/>
  <c r="AO263" i="10" s="1"/>
  <c r="BY238" i="18"/>
  <c r="AC237" i="10" s="1"/>
  <c r="AO237" i="10" s="1"/>
  <c r="BY259" i="18"/>
  <c r="AC258" i="10" s="1"/>
  <c r="AO258" i="10" s="1"/>
  <c r="BY229" i="18"/>
  <c r="AC228" i="10" s="1"/>
  <c r="AO228" i="10" s="1"/>
  <c r="BY200" i="18"/>
  <c r="AC199" i="10" s="1"/>
  <c r="AO199" i="10" s="1"/>
  <c r="BY212" i="18"/>
  <c r="AC211" i="10" s="1"/>
  <c r="AO211" i="10" s="1"/>
  <c r="BY205" i="18"/>
  <c r="AC204" i="10" s="1"/>
  <c r="AO204" i="10" s="1"/>
  <c r="BY192" i="18"/>
  <c r="AC191" i="10" s="1"/>
  <c r="AO191" i="10" s="1"/>
  <c r="BY190" i="18"/>
  <c r="AC189" i="10" s="1"/>
  <c r="AO189" i="10" s="1"/>
  <c r="BY178" i="18"/>
  <c r="AC177" i="10" s="1"/>
  <c r="AO177" i="10" s="1"/>
  <c r="BY157" i="18"/>
  <c r="AC156" i="10" s="1"/>
  <c r="AO156" i="10" s="1"/>
  <c r="BY181" i="18"/>
  <c r="AC180" i="10" s="1"/>
  <c r="AO180" i="10" s="1"/>
  <c r="BY158" i="18"/>
  <c r="AC157" i="10" s="1"/>
  <c r="AO157" i="10" s="1"/>
  <c r="BY182" i="18"/>
  <c r="AC181" i="10" s="1"/>
  <c r="AO181" i="10" s="1"/>
  <c r="BY128" i="18"/>
  <c r="AC127" i="10" s="1"/>
  <c r="AO127" i="10" s="1"/>
  <c r="BY112" i="18"/>
  <c r="AC111" i="10" s="1"/>
  <c r="AO111" i="10" s="1"/>
  <c r="BY139" i="18"/>
  <c r="AC138" i="10" s="1"/>
  <c r="AO138" i="10" s="1"/>
  <c r="BY117" i="18"/>
  <c r="AC116" i="10" s="1"/>
  <c r="AO116" i="10" s="1"/>
  <c r="BY104" i="18"/>
  <c r="AC103" i="10" s="1"/>
  <c r="BY131" i="18"/>
  <c r="AC130" i="10" s="1"/>
  <c r="AO130" i="10" s="1"/>
  <c r="BY74" i="18"/>
  <c r="AC73" i="10" s="1"/>
  <c r="AO73" i="10" s="1"/>
  <c r="BY95" i="18"/>
  <c r="AC94" i="10" s="1"/>
  <c r="AO94" i="10" s="1"/>
  <c r="BY83" i="18"/>
  <c r="AC82" i="10" s="1"/>
  <c r="AO82" i="10" s="1"/>
  <c r="BY67" i="18"/>
  <c r="AC66" i="10" s="1"/>
  <c r="AO66" i="10" s="1"/>
  <c r="BY64" i="18"/>
  <c r="AC63" i="10" s="1"/>
  <c r="AO63" i="10" s="1"/>
  <c r="BY75" i="18"/>
  <c r="AC74" i="10" s="1"/>
  <c r="AO74" i="10" s="1"/>
  <c r="BY19" i="18"/>
  <c r="AC18" i="10" s="1"/>
  <c r="AO18" i="10" s="1"/>
  <c r="BY26" i="18"/>
  <c r="AC25" i="10" s="1"/>
  <c r="AO25" i="10" s="1"/>
  <c r="BY29" i="18"/>
  <c r="AC28" i="10" s="1"/>
  <c r="AO28" i="10" s="1"/>
  <c r="BY31" i="18"/>
  <c r="AC30" i="10" s="1"/>
  <c r="AO30" i="10" s="1"/>
  <c r="BY23" i="18"/>
  <c r="AC22" i="10" s="1"/>
  <c r="AO22" i="10" s="1"/>
  <c r="BY6" i="18"/>
  <c r="AC5" i="10" s="1"/>
  <c r="AO5" i="10" s="1"/>
  <c r="BY349" i="18"/>
  <c r="AC348" i="10" s="1"/>
  <c r="AO348" i="10" s="1"/>
  <c r="BY348" i="18"/>
  <c r="AC347" i="10" s="1"/>
  <c r="AO347" i="10" s="1"/>
  <c r="BY328" i="18"/>
  <c r="AC327" i="10" s="1"/>
  <c r="AO327" i="10" s="1"/>
  <c r="BY343" i="18"/>
  <c r="AC342" i="10" s="1"/>
  <c r="AO342" i="10" s="1"/>
  <c r="BY335" i="18"/>
  <c r="AC334" i="10" s="1"/>
  <c r="AO334" i="10" s="1"/>
  <c r="BY320" i="18"/>
  <c r="AC319" i="10" s="1"/>
  <c r="AO319" i="10" s="1"/>
  <c r="BY304" i="18"/>
  <c r="AC303" i="10" s="1"/>
  <c r="AO303" i="10" s="1"/>
  <c r="BY279" i="18"/>
  <c r="AC278" i="10" s="1"/>
  <c r="AO278" i="10" s="1"/>
  <c r="BY288" i="18"/>
  <c r="AC287" i="10" s="1"/>
  <c r="AO287" i="10" s="1"/>
  <c r="BY286" i="18"/>
  <c r="AC285" i="10" s="1"/>
  <c r="AO285" i="10" s="1"/>
  <c r="BY297" i="18"/>
  <c r="AC296" i="10" s="1"/>
  <c r="AO296" i="10" s="1"/>
  <c r="BY251" i="18"/>
  <c r="AC250" i="10" s="1"/>
  <c r="AO250" i="10" s="1"/>
  <c r="BY258" i="18"/>
  <c r="AC257" i="10" s="1"/>
  <c r="AO257" i="10" s="1"/>
  <c r="BY257" i="18"/>
  <c r="AC256" i="10" s="1"/>
  <c r="AO256" i="10" s="1"/>
  <c r="BY254" i="18"/>
  <c r="AC253" i="10" s="1"/>
  <c r="AO253" i="10" s="1"/>
  <c r="BY216" i="18"/>
  <c r="AC215" i="10" s="1"/>
  <c r="AO215" i="10" s="1"/>
  <c r="BY221" i="18"/>
  <c r="AC220" i="10" s="1"/>
  <c r="AO220" i="10" s="1"/>
  <c r="BY198" i="18"/>
  <c r="AC197" i="10" s="1"/>
  <c r="AO197" i="10" s="1"/>
  <c r="BY195" i="18"/>
  <c r="AC194" i="10" s="1"/>
  <c r="AO194" i="10" s="1"/>
  <c r="BY228" i="18"/>
  <c r="AC227" i="10" s="1"/>
  <c r="AO227" i="10" s="1"/>
  <c r="BY188" i="18"/>
  <c r="AC187" i="10" s="1"/>
  <c r="AO187" i="10" s="1"/>
  <c r="BY176" i="18"/>
  <c r="AC175" i="10" s="1"/>
  <c r="AO175" i="10" s="1"/>
  <c r="BY147" i="18"/>
  <c r="AC146" i="10" s="1"/>
  <c r="AO146" i="10" s="1"/>
  <c r="BY171" i="18"/>
  <c r="AC170" i="10" s="1"/>
  <c r="AO170" i="10" s="1"/>
  <c r="BY156" i="18"/>
  <c r="AC155" i="10" s="1"/>
  <c r="AO155" i="10" s="1"/>
  <c r="BY180" i="18"/>
  <c r="AC179" i="10" s="1"/>
  <c r="AO179" i="10" s="1"/>
  <c r="BY115" i="18"/>
  <c r="AC114" i="10" s="1"/>
  <c r="AO114" i="10" s="1"/>
  <c r="BY99" i="18"/>
  <c r="AC98" i="10" s="1"/>
  <c r="AO98" i="10" s="1"/>
  <c r="BY133" i="18"/>
  <c r="AC132" i="10" s="1"/>
  <c r="AO132" i="10" s="1"/>
  <c r="BY107" i="18"/>
  <c r="AC106" i="10" s="1"/>
  <c r="AO106" i="10" s="1"/>
  <c r="BY134" i="18"/>
  <c r="AC133" i="10" s="1"/>
  <c r="AO133" i="10" s="1"/>
  <c r="BY125" i="18"/>
  <c r="AC124" i="10" s="1"/>
  <c r="AO124" i="10" s="1"/>
  <c r="BY69" i="18"/>
  <c r="AC68" i="10" s="1"/>
  <c r="AO68" i="10" s="1"/>
  <c r="BY84" i="18"/>
  <c r="AC83" i="10" s="1"/>
  <c r="AO83" i="10" s="1"/>
  <c r="BY77" i="18"/>
  <c r="AC76" i="10" s="1"/>
  <c r="AO76" i="10" s="1"/>
  <c r="BY61" i="18"/>
  <c r="AC60" i="10" s="1"/>
  <c r="AO60" i="10" s="1"/>
  <c r="BY54" i="18"/>
  <c r="AC53" i="10" s="1"/>
  <c r="AO53" i="10" s="1"/>
  <c r="BY62" i="18"/>
  <c r="AC61" i="10" s="1"/>
  <c r="AO61" i="10" s="1"/>
  <c r="BY13" i="18"/>
  <c r="AC12" i="10" s="1"/>
  <c r="AO12" i="10" s="1"/>
  <c r="BY24" i="18"/>
  <c r="AC23" i="10" s="1"/>
  <c r="AO23" i="10" s="1"/>
  <c r="BY22" i="18"/>
  <c r="AC21" i="10" s="1"/>
  <c r="AO21" i="10" s="1"/>
  <c r="BY17" i="18"/>
  <c r="AC16" i="10" s="1"/>
  <c r="AO16" i="10" s="1"/>
  <c r="BY20" i="18"/>
  <c r="AC19" i="10" s="1"/>
  <c r="AO19" i="10" s="1"/>
  <c r="BY42" i="18"/>
  <c r="AC41" i="10" s="1"/>
  <c r="AO41" i="10" s="1"/>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168" i="18"/>
  <c r="AM100" i="18"/>
  <c r="AM105" i="18"/>
  <c r="AM132" i="18"/>
  <c r="AM72" i="18"/>
  <c r="AM92" i="18"/>
  <c r="AM73" i="18"/>
  <c r="AM13" i="18"/>
  <c r="AM32" i="18"/>
  <c r="AM225" i="18"/>
  <c r="AM307" i="18"/>
  <c r="AM215" i="18"/>
  <c r="AM30" i="18"/>
  <c r="AM158" i="18"/>
  <c r="AM131" i="18"/>
  <c r="AM243" i="18"/>
  <c r="AM115" i="18"/>
  <c r="AM26" i="18"/>
  <c r="AM154" i="18"/>
  <c r="AM341" i="18"/>
  <c r="AM289" i="18"/>
  <c r="AM71" i="18"/>
  <c r="AM303" i="18"/>
  <c r="AM118" i="18"/>
  <c r="AM11" i="18"/>
  <c r="AM195" i="18"/>
  <c r="AM277" i="18"/>
  <c r="AM171" i="18"/>
  <c r="AM324" i="18"/>
  <c r="AM114" i="18"/>
  <c r="AM344"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CO341" i="18"/>
  <c r="CO322" i="18"/>
  <c r="CO318" i="18"/>
  <c r="CO277" i="18"/>
  <c r="CO262" i="18"/>
  <c r="CO229" i="18"/>
  <c r="CO213" i="18"/>
  <c r="CO234" i="18"/>
  <c r="CO190" i="18"/>
  <c r="CO185" i="18"/>
  <c r="CO170" i="18"/>
  <c r="CO141" i="18"/>
  <c r="CO121" i="18"/>
  <c r="CO101" i="18"/>
  <c r="CO57" i="18"/>
  <c r="CO65" i="18"/>
  <c r="CO97" i="18"/>
  <c r="CO37" i="18"/>
  <c r="CO22" i="18"/>
  <c r="CO10" i="18"/>
  <c r="CO323" i="18"/>
  <c r="CO256" i="18"/>
  <c r="CO83" i="18"/>
  <c r="CO211" i="18"/>
  <c r="CO273" i="18"/>
  <c r="CO259" i="18"/>
  <c r="CO216" i="18"/>
  <c r="CO15" i="18"/>
  <c r="CO143" i="18"/>
  <c r="CO132" i="18"/>
  <c r="CO295" i="18"/>
  <c r="CO301" i="18"/>
  <c r="CO176" i="18"/>
  <c r="CO27" i="18"/>
  <c r="CO155" i="18"/>
  <c r="CO275" i="18"/>
  <c r="CO346" i="18"/>
  <c r="CO330" i="18"/>
  <c r="CO306" i="18"/>
  <c r="CO286" i="18"/>
  <c r="CO250" i="18"/>
  <c r="CO238" i="18"/>
  <c r="CO226" i="18"/>
  <c r="CO222" i="18"/>
  <c r="CO166" i="18"/>
  <c r="CO162" i="18"/>
  <c r="CO158" i="18"/>
  <c r="CO130" i="18"/>
  <c r="CO110" i="18"/>
  <c r="CO134" i="18"/>
  <c r="CO93" i="18"/>
  <c r="CO53" i="18"/>
  <c r="CO90" i="18"/>
  <c r="CO25" i="18"/>
  <c r="CO49" i="18"/>
  <c r="CO30" i="18"/>
  <c r="CO24" i="18"/>
  <c r="CO304" i="18"/>
  <c r="CO99" i="18"/>
  <c r="CO268" i="18"/>
  <c r="CO263" i="18"/>
  <c r="CO339" i="18"/>
  <c r="CO272" i="18"/>
  <c r="CO31" i="18"/>
  <c r="CO159" i="18"/>
  <c r="CO140" i="18"/>
  <c r="CO311" i="18"/>
  <c r="CO349" i="18"/>
  <c r="CO184" i="18"/>
  <c r="CO43" i="18"/>
  <c r="CO171" i="18"/>
  <c r="CO326" i="18"/>
  <c r="CO329" i="18"/>
  <c r="CO302" i="18"/>
  <c r="CO282" i="18"/>
  <c r="CO245" i="18"/>
  <c r="CO258" i="18"/>
  <c r="CO202" i="18"/>
  <c r="CO230" i="18"/>
  <c r="CO161" i="18"/>
  <c r="CO174" i="18"/>
  <c r="CO153" i="18"/>
  <c r="CO125" i="18"/>
  <c r="CO105" i="18"/>
  <c r="CO129" i="18"/>
  <c r="CO86" i="18"/>
  <c r="CO89" i="18"/>
  <c r="CO78" i="18"/>
  <c r="CO46" i="18"/>
  <c r="CO41" i="18"/>
  <c r="CO18" i="18"/>
  <c r="CO56" i="18"/>
  <c r="CO283" i="18"/>
  <c r="CO115" i="18"/>
  <c r="CO333" i="18"/>
  <c r="CO276" i="18"/>
  <c r="CO36" i="18"/>
  <c r="CO321" i="18"/>
  <c r="CO47" i="18"/>
  <c r="CO175" i="18"/>
  <c r="CO192" i="18"/>
  <c r="CO228" i="18"/>
  <c r="CO8" i="18"/>
  <c r="CO224" i="18"/>
  <c r="CO59" i="18"/>
  <c r="CO187" i="18"/>
  <c r="CO52" i="18"/>
  <c r="CO247" i="18"/>
  <c r="CO296" i="18"/>
  <c r="CO152" i="18"/>
  <c r="CO342" i="18"/>
  <c r="CO345" i="18"/>
  <c r="CO298" i="18"/>
  <c r="CO281" i="18"/>
  <c r="CO266" i="18"/>
  <c r="CO242" i="18"/>
  <c r="CO197" i="18"/>
  <c r="CO217" i="18"/>
  <c r="CO178" i="18"/>
  <c r="CO169" i="18"/>
  <c r="CO165" i="18"/>
  <c r="CO114" i="18"/>
  <c r="CO138" i="18"/>
  <c r="CO118" i="18"/>
  <c r="CO69" i="18"/>
  <c r="CO82" i="18"/>
  <c r="CO73" i="18"/>
  <c r="CO38" i="18"/>
  <c r="CO29" i="18"/>
  <c r="CO14" i="18"/>
  <c r="CO104" i="18"/>
  <c r="CO287" i="18"/>
  <c r="CO131" i="18"/>
  <c r="CO243" i="18"/>
  <c r="CO340" i="18"/>
  <c r="CO48" i="18"/>
  <c r="CO251" i="18"/>
  <c r="CO63" i="18"/>
  <c r="CO191" i="18"/>
  <c r="CO200" i="18"/>
  <c r="CO292" i="18"/>
  <c r="CO28" i="18"/>
  <c r="CO289" i="18"/>
  <c r="CO75" i="18"/>
  <c r="CO203" i="18"/>
  <c r="CO80" i="18"/>
  <c r="CO279" i="18"/>
  <c r="CO328" i="18"/>
  <c r="CO160" i="18"/>
  <c r="CO39" i="18"/>
  <c r="CO167" i="18"/>
  <c r="CO12" i="18"/>
  <c r="CO196" i="18"/>
  <c r="CO347" i="18"/>
  <c r="CO350" i="18"/>
  <c r="CO334" i="18"/>
  <c r="CO297" i="18"/>
  <c r="CO270" i="18"/>
  <c r="CO249" i="18"/>
  <c r="CO261" i="18"/>
  <c r="CO214" i="18"/>
  <c r="CO210" i="18"/>
  <c r="CO173" i="18"/>
  <c r="CO157" i="18"/>
  <c r="CO182" i="18"/>
  <c r="CO109" i="18"/>
  <c r="CO133" i="18"/>
  <c r="CO113" i="18"/>
  <c r="CO81" i="18"/>
  <c r="CO77" i="18"/>
  <c r="CO85" i="18"/>
  <c r="CO33" i="18"/>
  <c r="CO6" i="18"/>
  <c r="CO13" i="18"/>
  <c r="CO112" i="18"/>
  <c r="CO19" i="18"/>
  <c r="CO147" i="18"/>
  <c r="CO44" i="18"/>
  <c r="CO248" i="18"/>
  <c r="CO68" i="18"/>
  <c r="CO344" i="18"/>
  <c r="CO79" i="18"/>
  <c r="CO207" i="18"/>
  <c r="CO208" i="18"/>
  <c r="CO235" i="18"/>
  <c r="CO88" i="18"/>
  <c r="CO352" i="18"/>
  <c r="CO91" i="18"/>
  <c r="CO219" i="18"/>
  <c r="CO338" i="18"/>
  <c r="CO310" i="18"/>
  <c r="CO293" i="18"/>
  <c r="CO278" i="18"/>
  <c r="CO246" i="18"/>
  <c r="CO218" i="18"/>
  <c r="CO221" i="18"/>
  <c r="CO205" i="18"/>
  <c r="CO150" i="18"/>
  <c r="CO146" i="18"/>
  <c r="CO177" i="18"/>
  <c r="CO142" i="18"/>
  <c r="CO122" i="18"/>
  <c r="CO102" i="18"/>
  <c r="CO58" i="18"/>
  <c r="CO66" i="18"/>
  <c r="CO62" i="18"/>
  <c r="CO26" i="18"/>
  <c r="CO42" i="18"/>
  <c r="CO239" i="18"/>
  <c r="CO120" i="18"/>
  <c r="CO35" i="18"/>
  <c r="CO163" i="18"/>
  <c r="CO76" i="18"/>
  <c r="CO280" i="18"/>
  <c r="CO96" i="18"/>
  <c r="CO255" i="18"/>
  <c r="CO95" i="18"/>
  <c r="CO285" i="18"/>
  <c r="CO225" i="18"/>
  <c r="CO299" i="18"/>
  <c r="CO108" i="18"/>
  <c r="CO327" i="18"/>
  <c r="CO107" i="18"/>
  <c r="CO237" i="18"/>
  <c r="CO168" i="18"/>
  <c r="CO244" i="18"/>
  <c r="CO236" i="18"/>
  <c r="CO336" i="18"/>
  <c r="CO314" i="18"/>
  <c r="CO309" i="18"/>
  <c r="CO290" i="18"/>
  <c r="CO265" i="18"/>
  <c r="CO233" i="18"/>
  <c r="CO206" i="18"/>
  <c r="CO209" i="18"/>
  <c r="CO194" i="18"/>
  <c r="CO145" i="18"/>
  <c r="CO186" i="18"/>
  <c r="CO154" i="18"/>
  <c r="CO137" i="18"/>
  <c r="CO117" i="18"/>
  <c r="CO98" i="18"/>
  <c r="CO94" i="18"/>
  <c r="CO61" i="18"/>
  <c r="CO50" i="18"/>
  <c r="CO21" i="18"/>
  <c r="CO17" i="18"/>
  <c r="CO269" i="18"/>
  <c r="CO172" i="18"/>
  <c r="CO51" i="18"/>
  <c r="CO179" i="18"/>
  <c r="CO84" i="18"/>
  <c r="CO312" i="18"/>
  <c r="CO148" i="18"/>
  <c r="CO335" i="18"/>
  <c r="CO111" i="18"/>
  <c r="CO16" i="18"/>
  <c r="CO320" i="18"/>
  <c r="CO303" i="18"/>
  <c r="CO116" i="18"/>
  <c r="CO223" i="18"/>
  <c r="CO123" i="18"/>
  <c r="CO300" i="18"/>
  <c r="CO313" i="18"/>
  <c r="CO325" i="18"/>
  <c r="CO294" i="18"/>
  <c r="CO274" i="18"/>
  <c r="CO254" i="18"/>
  <c r="CO201" i="18"/>
  <c r="CO198" i="18"/>
  <c r="CO189" i="18"/>
  <c r="CO193" i="18"/>
  <c r="CO181" i="18"/>
  <c r="CO149" i="18"/>
  <c r="CO126" i="18"/>
  <c r="CO106" i="18"/>
  <c r="CO74" i="18"/>
  <c r="CO70" i="18"/>
  <c r="CO54" i="18"/>
  <c r="CO45" i="18"/>
  <c r="CO34" i="18"/>
  <c r="CO9" i="18"/>
  <c r="CO316" i="18"/>
  <c r="CO180" i="18"/>
  <c r="CO67" i="18"/>
  <c r="CO195" i="18"/>
  <c r="CO164" i="18"/>
  <c r="CO332" i="18"/>
  <c r="CO156" i="18"/>
  <c r="CO351" i="18"/>
  <c r="CO127" i="18"/>
  <c r="CO60" i="18"/>
  <c r="CO353" i="18"/>
  <c r="CO284" i="18"/>
  <c r="CO124" i="18"/>
  <c r="CO11" i="18"/>
  <c r="CO139" i="18"/>
  <c r="CO348" i="18"/>
  <c r="CO241" i="18"/>
  <c r="CO267" i="18"/>
  <c r="CO40" i="18"/>
  <c r="CO331" i="18"/>
  <c r="CO103" i="18"/>
  <c r="CO252" i="18"/>
  <c r="CO128" i="18"/>
  <c r="CO305" i="18"/>
  <c r="CO220" i="18"/>
  <c r="CO253" i="18"/>
  <c r="CO55" i="18"/>
  <c r="CO215" i="18"/>
  <c r="CO144" i="18"/>
  <c r="CO288" i="18"/>
  <c r="CO64" i="18"/>
  <c r="CO71" i="18"/>
  <c r="CO317" i="18"/>
  <c r="CO188" i="18"/>
  <c r="CO337" i="18"/>
  <c r="CO72" i="18"/>
  <c r="CO87" i="18"/>
  <c r="CO227" i="18"/>
  <c r="CO204" i="18"/>
  <c r="CO343" i="18"/>
  <c r="CO240" i="18"/>
  <c r="CO119" i="18"/>
  <c r="CO307" i="18"/>
  <c r="CO212" i="18"/>
  <c r="CO308" i="18"/>
  <c r="CO315" i="18"/>
  <c r="CO135" i="18"/>
  <c r="CO20" i="18"/>
  <c r="CO257" i="18"/>
  <c r="CO232" i="18"/>
  <c r="CO319" i="18"/>
  <c r="CO151" i="18"/>
  <c r="CO32" i="18"/>
  <c r="CO231" i="18"/>
  <c r="CO291" i="18"/>
  <c r="CO264" i="18"/>
  <c r="CO7" i="18"/>
  <c r="CO183" i="18"/>
  <c r="CO92" i="18"/>
  <c r="CO260" i="18"/>
  <c r="CO100" i="18"/>
  <c r="CO271" i="18"/>
  <c r="CO23" i="18"/>
  <c r="CO199" i="18"/>
  <c r="CO136" i="18"/>
  <c r="CO324"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330" i="18"/>
  <c r="BH323" i="18"/>
  <c r="BH310" i="18"/>
  <c r="BH312" i="18"/>
  <c r="BH293" i="18"/>
  <c r="BH304" i="18"/>
  <c r="BH269" i="18"/>
  <c r="BH247" i="18"/>
  <c r="BH260" i="18"/>
  <c r="BH239" i="18"/>
  <c r="BH255" i="18"/>
  <c r="BH218" i="18"/>
  <c r="BH202" i="18"/>
  <c r="BH234" i="18"/>
  <c r="BH208" i="18"/>
  <c r="BH190" i="18"/>
  <c r="BH163" i="18"/>
  <c r="BH160" i="18"/>
  <c r="BH156" i="18"/>
  <c r="BH116" i="18"/>
  <c r="BH114" i="18"/>
  <c r="BH133" i="18"/>
  <c r="BH135" i="18"/>
  <c r="BH88" i="18"/>
  <c r="BH96" i="18"/>
  <c r="BH94" i="18"/>
  <c r="BH61" i="18"/>
  <c r="BH85" i="18"/>
  <c r="BH20" i="18"/>
  <c r="BH38" i="18"/>
  <c r="BH22" i="18"/>
  <c r="BH43" i="18"/>
  <c r="BH351" i="18"/>
  <c r="BH346" i="18"/>
  <c r="BH338" i="18"/>
  <c r="BH332" i="18"/>
  <c r="BH309" i="18"/>
  <c r="BH292" i="18"/>
  <c r="BH280" i="18"/>
  <c r="BH281" i="18"/>
  <c r="BH246" i="18"/>
  <c r="BH254" i="18"/>
  <c r="BH252" i="18"/>
  <c r="BH253" i="18"/>
  <c r="BH213" i="18"/>
  <c r="BH221" i="18"/>
  <c r="BH232" i="18"/>
  <c r="BH194" i="18"/>
  <c r="BH179" i="18"/>
  <c r="BH150" i="18"/>
  <c r="BH186" i="18"/>
  <c r="BH177" i="18"/>
  <c r="BH102" i="18"/>
  <c r="BH112" i="18"/>
  <c r="BH110" i="18"/>
  <c r="BH129" i="18"/>
  <c r="BH75" i="18"/>
  <c r="BH81" i="18"/>
  <c r="BH89" i="18"/>
  <c r="BH55" i="18"/>
  <c r="BH76" i="18"/>
  <c r="BH48" i="18"/>
  <c r="BH36" i="18"/>
  <c r="BH44" i="18"/>
  <c r="BH6" i="18"/>
  <c r="BH353" i="18"/>
  <c r="BH340" i="18"/>
  <c r="BH345" i="18"/>
  <c r="BH328" i="18"/>
  <c r="BH308" i="18"/>
  <c r="BH297" i="18"/>
  <c r="BH305" i="18"/>
  <c r="BH275" i="18"/>
  <c r="BH288" i="18"/>
  <c r="BH263" i="18"/>
  <c r="BH241" i="18"/>
  <c r="BH242" i="18"/>
  <c r="BH206" i="18"/>
  <c r="BH214" i="18"/>
  <c r="BH222" i="18"/>
  <c r="BH192" i="18"/>
  <c r="BH173" i="18"/>
  <c r="BH175" i="18"/>
  <c r="BH181" i="18"/>
  <c r="BH168" i="18"/>
  <c r="BH130" i="18"/>
  <c r="BH99" i="18"/>
  <c r="BH108" i="18"/>
  <c r="BH120" i="18"/>
  <c r="BH62" i="18"/>
  <c r="BH72" i="18"/>
  <c r="BH77" i="18"/>
  <c r="BH97" i="18"/>
  <c r="BH63" i="18"/>
  <c r="BH47" i="18"/>
  <c r="BH35" i="18"/>
  <c r="BH32" i="18"/>
  <c r="BH26" i="18"/>
  <c r="BH349" i="18"/>
  <c r="BH339" i="18"/>
  <c r="BH317" i="18"/>
  <c r="BH316" i="18"/>
  <c r="BH322" i="18"/>
  <c r="BH286" i="18"/>
  <c r="BH290" i="18"/>
  <c r="BH273" i="18"/>
  <c r="BH274" i="18"/>
  <c r="BH245" i="18"/>
  <c r="BH251" i="18"/>
  <c r="BH236" i="18"/>
  <c r="BH216" i="18"/>
  <c r="BH209" i="18"/>
  <c r="BH217" i="18"/>
  <c r="BH182" i="18"/>
  <c r="BH166" i="18"/>
  <c r="BH169" i="18"/>
  <c r="BH159" i="18"/>
  <c r="BH155" i="18"/>
  <c r="BH128" i="18"/>
  <c r="BH140" i="18"/>
  <c r="BH145" i="18"/>
  <c r="BH106" i="18"/>
  <c r="BH98" i="18"/>
  <c r="BH59" i="18"/>
  <c r="BH70" i="18"/>
  <c r="BH79" i="18"/>
  <c r="BH51" i="18"/>
  <c r="BH39" i="18"/>
  <c r="BH14" i="18"/>
  <c r="BH10" i="18"/>
  <c r="BH9" i="18"/>
  <c r="BH352" i="18"/>
  <c r="BH337" i="18"/>
  <c r="BH313" i="18"/>
  <c r="BH343" i="18"/>
  <c r="BH298" i="18"/>
  <c r="BH283" i="18"/>
  <c r="BH287" i="18"/>
  <c r="BH267" i="18"/>
  <c r="BH296" i="18"/>
  <c r="BH248" i="18"/>
  <c r="BH244" i="18"/>
  <c r="BH228" i="18"/>
  <c r="BH203" i="18"/>
  <c r="BH223" i="18"/>
  <c r="BH211" i="18"/>
  <c r="BH180" i="18"/>
  <c r="BH151" i="18"/>
  <c r="BH162" i="18"/>
  <c r="BH153" i="18"/>
  <c r="BH146" i="18"/>
  <c r="BH115" i="18"/>
  <c r="BH126" i="18"/>
  <c r="BH136" i="18"/>
  <c r="BH104" i="18"/>
  <c r="BH93" i="18"/>
  <c r="BH84" i="18"/>
  <c r="BH68" i="18"/>
  <c r="BH73" i="18"/>
  <c r="BH45" i="18"/>
  <c r="BH33" i="18"/>
  <c r="BH12" i="18"/>
  <c r="BH17" i="18"/>
  <c r="BH11" i="18"/>
  <c r="BH336" i="18"/>
  <c r="BH333" i="18"/>
  <c r="BH319" i="18"/>
  <c r="BH329" i="18"/>
  <c r="BH307" i="18"/>
  <c r="BH291" i="18"/>
  <c r="BH278" i="18"/>
  <c r="BH266" i="18"/>
  <c r="BH289" i="18"/>
  <c r="BH249" i="18"/>
  <c r="BH238" i="18"/>
  <c r="BH224" i="18"/>
  <c r="BH197" i="18"/>
  <c r="BH212" i="18"/>
  <c r="BH195" i="18"/>
  <c r="BH167" i="18"/>
  <c r="BH193" i="18"/>
  <c r="BH147" i="18"/>
  <c r="BH184" i="18"/>
  <c r="BH141" i="18"/>
  <c r="BH100" i="18"/>
  <c r="BH121" i="18"/>
  <c r="BH123" i="18"/>
  <c r="BH132" i="18"/>
  <c r="BH87" i="18"/>
  <c r="BH71" i="18"/>
  <c r="BH92" i="18"/>
  <c r="BH66" i="18"/>
  <c r="BH42" i="18"/>
  <c r="BH21" i="18"/>
  <c r="BH49" i="18"/>
  <c r="BH28" i="18"/>
  <c r="BH7" i="18"/>
  <c r="BH334" i="18"/>
  <c r="BH327" i="18"/>
  <c r="BH315" i="18"/>
  <c r="BH320" i="18"/>
  <c r="BH306" i="18"/>
  <c r="BH284" i="18"/>
  <c r="BH285" i="18"/>
  <c r="BH264" i="18"/>
  <c r="BH277" i="18"/>
  <c r="BH233" i="18"/>
  <c r="BH237" i="18"/>
  <c r="BH219" i="18"/>
  <c r="BH226" i="18"/>
  <c r="BH198" i="18"/>
  <c r="BH189" i="18"/>
  <c r="BH154" i="18"/>
  <c r="BH185" i="18"/>
  <c r="BH187" i="18"/>
  <c r="BH165" i="18"/>
  <c r="BH131" i="18"/>
  <c r="BH143" i="18"/>
  <c r="BH105" i="18"/>
  <c r="BH117" i="18"/>
  <c r="BH119" i="18"/>
  <c r="BH69" i="18"/>
  <c r="BH65" i="18"/>
  <c r="BH82" i="18"/>
  <c r="BH54" i="18"/>
  <c r="BH37" i="18"/>
  <c r="BH18" i="18"/>
  <c r="BH34" i="18"/>
  <c r="BH24" i="18"/>
  <c r="BH8" i="18"/>
  <c r="BH331" i="18"/>
  <c r="BH335" i="18"/>
  <c r="BH314" i="18"/>
  <c r="BH318" i="18"/>
  <c r="BH295" i="18"/>
  <c r="BH279" i="18"/>
  <c r="BH272" i="18"/>
  <c r="BH256" i="18"/>
  <c r="BH276" i="18"/>
  <c r="BH230" i="18"/>
  <c r="BH258" i="18"/>
  <c r="BH207" i="18"/>
  <c r="BH215" i="18"/>
  <c r="BH235" i="18"/>
  <c r="BH220" i="18"/>
  <c r="BH152" i="18"/>
  <c r="BH176" i="18"/>
  <c r="BH174" i="18"/>
  <c r="BH158" i="18"/>
  <c r="BH118" i="18"/>
  <c r="BH137" i="18"/>
  <c r="BH139" i="18"/>
  <c r="BH101" i="18"/>
  <c r="BH113" i="18"/>
  <c r="BH60" i="18"/>
  <c r="BH53" i="18"/>
  <c r="BH80" i="18"/>
  <c r="BH90" i="18"/>
  <c r="BH25" i="18"/>
  <c r="BH16" i="18"/>
  <c r="BH29" i="18"/>
  <c r="BH15" i="18"/>
  <c r="BH13" i="18"/>
  <c r="BV346" i="18"/>
  <c r="AJ345" i="10" s="1"/>
  <c r="BV337" i="18"/>
  <c r="AJ336" i="10" s="1"/>
  <c r="BV333" i="18"/>
  <c r="AJ332" i="10" s="1"/>
  <c r="BV322" i="18"/>
  <c r="AJ321" i="10" s="1"/>
  <c r="BV315" i="18"/>
  <c r="AJ314" i="10" s="1"/>
  <c r="BV297" i="18"/>
  <c r="AJ296" i="10" s="1"/>
  <c r="BV295" i="18"/>
  <c r="AJ294" i="10" s="1"/>
  <c r="BV298" i="18"/>
  <c r="AJ297" i="10" s="1"/>
  <c r="AK297" i="10" s="1"/>
  <c r="BV280" i="18"/>
  <c r="AJ279" i="10" s="1"/>
  <c r="BV272" i="18"/>
  <c r="AJ271" i="10" s="1"/>
  <c r="AK271" i="10" s="1"/>
  <c r="BV287" i="18"/>
  <c r="AJ286" i="10" s="1"/>
  <c r="BV260" i="18"/>
  <c r="AJ259" i="10" s="1"/>
  <c r="BV235" i="18"/>
  <c r="AJ234" i="10" s="1"/>
  <c r="BV253" i="18"/>
  <c r="AJ252" i="10" s="1"/>
  <c r="AK252" i="10" s="1"/>
  <c r="BV262" i="18"/>
  <c r="AJ261" i="10" s="1"/>
  <c r="BV220" i="18"/>
  <c r="AJ219" i="10" s="1"/>
  <c r="BV207" i="18"/>
  <c r="AJ206" i="10" s="1"/>
  <c r="BV188" i="18"/>
  <c r="AJ187" i="10" s="1"/>
  <c r="BV200" i="18"/>
  <c r="AJ199" i="10" s="1"/>
  <c r="BV230" i="18"/>
  <c r="AJ229" i="10" s="1"/>
  <c r="BV165" i="18"/>
  <c r="AJ164" i="10" s="1"/>
  <c r="BV182" i="18"/>
  <c r="AJ181" i="10" s="1"/>
  <c r="BV173" i="18"/>
  <c r="AJ172" i="10" s="1"/>
  <c r="BV163" i="18"/>
  <c r="AJ162" i="10" s="1"/>
  <c r="BV147" i="18"/>
  <c r="AJ146" i="10" s="1"/>
  <c r="BV181" i="18"/>
  <c r="AJ180" i="10" s="1"/>
  <c r="BV106" i="18"/>
  <c r="AJ105" i="10" s="1"/>
  <c r="BV342" i="18"/>
  <c r="AJ341" i="10" s="1"/>
  <c r="BV332" i="18"/>
  <c r="AJ331" i="10" s="1"/>
  <c r="BV327" i="18"/>
  <c r="AJ326" i="10" s="1"/>
  <c r="BV325" i="18"/>
  <c r="AJ324" i="10" s="1"/>
  <c r="BV314" i="18"/>
  <c r="AJ313" i="10" s="1"/>
  <c r="BV319" i="18"/>
  <c r="AJ318" i="10" s="1"/>
  <c r="BV306" i="18"/>
  <c r="AJ305" i="10" s="1"/>
  <c r="BV294" i="18"/>
  <c r="AJ293" i="10" s="1"/>
  <c r="BV277" i="18"/>
  <c r="AJ276" i="10" s="1"/>
  <c r="BV269" i="18"/>
  <c r="AJ268" i="10" s="1"/>
  <c r="BV252" i="18"/>
  <c r="AJ251" i="10" s="1"/>
  <c r="BV259" i="18"/>
  <c r="AJ258" i="10" s="1"/>
  <c r="BV234" i="18"/>
  <c r="AJ233" i="10" s="1"/>
  <c r="BV251" i="18"/>
  <c r="AJ250" i="10" s="1"/>
  <c r="BV248" i="18"/>
  <c r="AJ247" i="10" s="1"/>
  <c r="AK247" i="10" s="1"/>
  <c r="BV210" i="18"/>
  <c r="AJ209" i="10" s="1"/>
  <c r="BV201" i="18"/>
  <c r="AJ200" i="10" s="1"/>
  <c r="BV216" i="18"/>
  <c r="AJ215" i="10" s="1"/>
  <c r="BV236" i="18"/>
  <c r="AJ235" i="10" s="1"/>
  <c r="BV223" i="18"/>
  <c r="AJ222" i="10" s="1"/>
  <c r="BV158" i="18"/>
  <c r="AJ157" i="10" s="1"/>
  <c r="BV180" i="18"/>
  <c r="AJ179" i="10" s="1"/>
  <c r="BV166" i="18"/>
  <c r="AJ165" i="10" s="1"/>
  <c r="BV150" i="18"/>
  <c r="AJ149" i="10" s="1"/>
  <c r="BV195" i="18"/>
  <c r="AJ194" i="10" s="1"/>
  <c r="BV171" i="18"/>
  <c r="AJ170" i="10" s="1"/>
  <c r="BV104" i="18"/>
  <c r="AJ103" i="10" s="1"/>
  <c r="BV353" i="18"/>
  <c r="AJ352" i="10" s="1"/>
  <c r="AK352" i="10" s="1"/>
  <c r="BV328" i="18"/>
  <c r="AJ327" i="10" s="1"/>
  <c r="BV326" i="18"/>
  <c r="AJ325" i="10" s="1"/>
  <c r="BV317" i="18"/>
  <c r="AJ316" i="10" s="1"/>
  <c r="BV309" i="18"/>
  <c r="AJ308" i="10" s="1"/>
  <c r="BV307" i="18"/>
  <c r="AJ306" i="10" s="1"/>
  <c r="BV300" i="18"/>
  <c r="AJ299" i="10" s="1"/>
  <c r="BV281" i="18"/>
  <c r="AJ280" i="10" s="1"/>
  <c r="BV276" i="18"/>
  <c r="AJ275" i="10" s="1"/>
  <c r="BV268" i="18"/>
  <c r="AJ267" i="10" s="1"/>
  <c r="BV257" i="18"/>
  <c r="AJ256" i="10" s="1"/>
  <c r="AK256" i="10" s="1"/>
  <c r="BV254" i="18"/>
  <c r="AJ253" i="10" s="1"/>
  <c r="BV232" i="18"/>
  <c r="AJ231" i="10" s="1"/>
  <c r="AK231" i="10" s="1"/>
  <c r="BV250" i="18"/>
  <c r="AJ249" i="10" s="1"/>
  <c r="BV241" i="18"/>
  <c r="AJ240" i="10" s="1"/>
  <c r="BV208" i="18"/>
  <c r="AJ207" i="10" s="1"/>
  <c r="AK207" i="10" s="1"/>
  <c r="BV191" i="18"/>
  <c r="AJ190" i="10" s="1"/>
  <c r="BV203" i="18"/>
  <c r="AJ202" i="10" s="1"/>
  <c r="BV221" i="18"/>
  <c r="AJ220" i="10" s="1"/>
  <c r="AK220" i="10" s="1"/>
  <c r="BV212" i="18"/>
  <c r="AJ211" i="10" s="1"/>
  <c r="BV156" i="18"/>
  <c r="AJ155" i="10" s="1"/>
  <c r="BV167" i="18"/>
  <c r="AJ166" i="10" s="1"/>
  <c r="BV164" i="18"/>
  <c r="AJ163" i="10" s="1"/>
  <c r="BV148" i="18"/>
  <c r="AJ147" i="10" s="1"/>
  <c r="BV187" i="18"/>
  <c r="AJ186" i="10" s="1"/>
  <c r="BV159" i="18"/>
  <c r="AJ158" i="10" s="1"/>
  <c r="BV134" i="18"/>
  <c r="AJ133" i="10" s="1"/>
  <c r="BV352" i="18"/>
  <c r="AJ351" i="10" s="1"/>
  <c r="BV351" i="18"/>
  <c r="AJ350" i="10" s="1"/>
  <c r="BV349" i="18"/>
  <c r="AJ348" i="10" s="1"/>
  <c r="AK348" i="10" s="1"/>
  <c r="BV339" i="18"/>
  <c r="AJ338" i="10" s="1"/>
  <c r="BV329" i="18"/>
  <c r="AJ328" i="10" s="1"/>
  <c r="BV308" i="18"/>
  <c r="AJ307" i="10" s="1"/>
  <c r="BV320" i="18"/>
  <c r="AJ319" i="10" s="1"/>
  <c r="BV293" i="18"/>
  <c r="AJ292" i="10" s="1"/>
  <c r="BV313" i="18"/>
  <c r="AJ312" i="10" s="1"/>
  <c r="BV278" i="18"/>
  <c r="AJ277" i="10" s="1"/>
  <c r="AK277" i="10" s="1"/>
  <c r="BV284" i="18"/>
  <c r="AJ283" i="10" s="1"/>
  <c r="BV249" i="18"/>
  <c r="AJ248" i="10" s="1"/>
  <c r="AK248" i="10" s="1"/>
  <c r="BV243" i="18"/>
  <c r="AJ242" i="10" s="1"/>
  <c r="BV229" i="18"/>
  <c r="AJ228" i="10" s="1"/>
  <c r="AK228" i="10" s="1"/>
  <c r="BV240" i="18"/>
  <c r="AJ239" i="10" s="1"/>
  <c r="AK239" i="10" s="1"/>
  <c r="BV222" i="18"/>
  <c r="AJ221" i="10" s="1"/>
  <c r="BV194" i="18"/>
  <c r="AJ193" i="10" s="1"/>
  <c r="BV218" i="18"/>
  <c r="AJ217" i="10" s="1"/>
  <c r="AK217" i="10" s="1"/>
  <c r="BV231" i="18"/>
  <c r="AJ230" i="10" s="1"/>
  <c r="BV214" i="18"/>
  <c r="AJ213" i="10" s="1"/>
  <c r="BV198" i="18"/>
  <c r="AJ197" i="10" s="1"/>
  <c r="BV183" i="18"/>
  <c r="AJ182" i="10" s="1"/>
  <c r="BV161" i="18"/>
  <c r="AJ160" i="10" s="1"/>
  <c r="AK160" i="10" s="1"/>
  <c r="BV151" i="18"/>
  <c r="AJ150" i="10" s="1"/>
  <c r="AK150" i="10" s="1"/>
  <c r="BV192" i="18"/>
  <c r="AJ191" i="10" s="1"/>
  <c r="BV174" i="18"/>
  <c r="AJ173" i="10" s="1"/>
  <c r="BV153" i="18"/>
  <c r="AJ152" i="10" s="1"/>
  <c r="BV132" i="18"/>
  <c r="AJ131" i="10" s="1"/>
  <c r="BV116" i="18"/>
  <c r="AJ115" i="10" s="1"/>
  <c r="BV143" i="18"/>
  <c r="AJ142" i="10" s="1"/>
  <c r="BV126" i="18"/>
  <c r="AJ125" i="10" s="1"/>
  <c r="BV108" i="18"/>
  <c r="AJ107" i="10" s="1"/>
  <c r="BV91" i="18"/>
  <c r="AJ90" i="10" s="1"/>
  <c r="BV78" i="18"/>
  <c r="AJ77" i="10" s="1"/>
  <c r="BV93" i="18"/>
  <c r="AJ92" i="10" s="1"/>
  <c r="BV72" i="18"/>
  <c r="AJ71" i="10" s="1"/>
  <c r="BV94" i="18"/>
  <c r="AJ93" i="10" s="1"/>
  <c r="BV82" i="18"/>
  <c r="AJ81" i="10" s="1"/>
  <c r="BV32" i="18"/>
  <c r="AJ31" i="10" s="1"/>
  <c r="BV30" i="18"/>
  <c r="AJ29" i="10" s="1"/>
  <c r="BV33" i="18"/>
  <c r="AJ32" i="10" s="1"/>
  <c r="BV26" i="18"/>
  <c r="AJ25" i="10" s="1"/>
  <c r="BV13" i="18"/>
  <c r="AJ12" i="10" s="1"/>
  <c r="BV9" i="18"/>
  <c r="AJ8" i="10" s="1"/>
  <c r="BV350" i="18"/>
  <c r="AJ349" i="10" s="1"/>
  <c r="BV343" i="18"/>
  <c r="AJ342" i="10" s="1"/>
  <c r="BV334" i="18"/>
  <c r="AJ333" i="10" s="1"/>
  <c r="BV335" i="18"/>
  <c r="AJ334" i="10" s="1"/>
  <c r="BV321" i="18"/>
  <c r="AJ320" i="10" s="1"/>
  <c r="BV304" i="18"/>
  <c r="AJ303" i="10" s="1"/>
  <c r="BV311" i="18"/>
  <c r="AJ310" i="10" s="1"/>
  <c r="BV292" i="18"/>
  <c r="AJ291" i="10" s="1"/>
  <c r="BV291" i="18"/>
  <c r="AJ290" i="10" s="1"/>
  <c r="BV271" i="18"/>
  <c r="AJ270" i="10" s="1"/>
  <c r="AK270" i="10" s="1"/>
  <c r="BV275" i="18"/>
  <c r="AJ274" i="10" s="1"/>
  <c r="BV247" i="18"/>
  <c r="AJ246" i="10" s="1"/>
  <c r="BV242" i="18"/>
  <c r="AJ241" i="10" s="1"/>
  <c r="BV267" i="18"/>
  <c r="AJ266" i="10" s="1"/>
  <c r="BV255" i="18"/>
  <c r="AJ254" i="10" s="1"/>
  <c r="BV217" i="18"/>
  <c r="AJ216" i="10" s="1"/>
  <c r="AK216" i="10" s="1"/>
  <c r="BV228" i="18"/>
  <c r="AJ227" i="10" s="1"/>
  <c r="BV213" i="18"/>
  <c r="AJ212" i="10" s="1"/>
  <c r="AK212" i="10" s="1"/>
  <c r="BV227" i="18"/>
  <c r="AJ226" i="10" s="1"/>
  <c r="BV209" i="18"/>
  <c r="AJ208" i="10" s="1"/>
  <c r="BV196" i="18"/>
  <c r="AJ195" i="10" s="1"/>
  <c r="BV177" i="18"/>
  <c r="AJ176" i="10" s="1"/>
  <c r="BV154" i="18"/>
  <c r="AJ153" i="10" s="1"/>
  <c r="AK153" i="10" s="1"/>
  <c r="BV145" i="18"/>
  <c r="AJ144" i="10" s="1"/>
  <c r="AK144" i="10" s="1"/>
  <c r="BV175" i="18"/>
  <c r="AJ174" i="10" s="1"/>
  <c r="BV172" i="18"/>
  <c r="AJ171" i="10" s="1"/>
  <c r="BV135" i="18"/>
  <c r="AJ134" i="10" s="1"/>
  <c r="BV119" i="18"/>
  <c r="AJ118" i="10" s="1"/>
  <c r="BV341" i="18"/>
  <c r="AJ340" i="10" s="1"/>
  <c r="BV338" i="18"/>
  <c r="AJ337" i="10" s="1"/>
  <c r="BV331" i="18"/>
  <c r="AJ330" i="10" s="1"/>
  <c r="BV324" i="18"/>
  <c r="AJ323" i="10" s="1"/>
  <c r="BV316" i="18"/>
  <c r="AJ315" i="10" s="1"/>
  <c r="BV302" i="18"/>
  <c r="AJ301" i="10" s="1"/>
  <c r="BV305" i="18"/>
  <c r="AJ304" i="10" s="1"/>
  <c r="BV288" i="18"/>
  <c r="AJ287" i="10" s="1"/>
  <c r="BV289" i="18"/>
  <c r="AJ288" i="10" s="1"/>
  <c r="BV286" i="18"/>
  <c r="AJ285" i="10" s="1"/>
  <c r="BV273" i="18"/>
  <c r="AJ272" i="10" s="1"/>
  <c r="BV246" i="18"/>
  <c r="AJ245" i="10" s="1"/>
  <c r="BV265" i="18"/>
  <c r="AJ264" i="10" s="1"/>
  <c r="BV264" i="18"/>
  <c r="AJ263" i="10" s="1"/>
  <c r="BV245" i="18"/>
  <c r="AJ244" i="10" s="1"/>
  <c r="BV211" i="18"/>
  <c r="AJ210" i="10" s="1"/>
  <c r="BV225" i="18"/>
  <c r="AJ224" i="10" s="1"/>
  <c r="BV206" i="18"/>
  <c r="AJ205" i="10" s="1"/>
  <c r="BV226" i="18"/>
  <c r="AJ225" i="10" s="1"/>
  <c r="BV199" i="18"/>
  <c r="AJ198" i="10" s="1"/>
  <c r="BV189" i="18"/>
  <c r="AJ188" i="10" s="1"/>
  <c r="BV168" i="18"/>
  <c r="AJ167" i="10" s="1"/>
  <c r="BV152" i="18"/>
  <c r="AJ151" i="10" s="1"/>
  <c r="BV185" i="18"/>
  <c r="AJ184" i="10" s="1"/>
  <c r="BV169" i="18"/>
  <c r="AJ168" i="10" s="1"/>
  <c r="BV160" i="18"/>
  <c r="AJ159" i="10" s="1"/>
  <c r="AK159" i="10" s="1"/>
  <c r="BV129" i="18"/>
  <c r="AJ128" i="10" s="1"/>
  <c r="BV113" i="18"/>
  <c r="AJ112" i="10" s="1"/>
  <c r="AK112" i="10" s="1"/>
  <c r="BV340" i="18"/>
  <c r="AJ339" i="10" s="1"/>
  <c r="BV347" i="18"/>
  <c r="AJ346" i="10" s="1"/>
  <c r="BV330" i="18"/>
  <c r="AJ329" i="10" s="1"/>
  <c r="AK329" i="10" s="1"/>
  <c r="BV323" i="18"/>
  <c r="AJ322" i="10" s="1"/>
  <c r="BV312" i="18"/>
  <c r="AJ311" i="10" s="1"/>
  <c r="BV296" i="18"/>
  <c r="AJ295" i="10" s="1"/>
  <c r="BV301" i="18"/>
  <c r="AJ300" i="10" s="1"/>
  <c r="BV285" i="18"/>
  <c r="AJ284" i="10" s="1"/>
  <c r="AK284" i="10" s="1"/>
  <c r="BV279" i="18"/>
  <c r="AJ278" i="10" s="1"/>
  <c r="BV283" i="18"/>
  <c r="AJ282" i="10" s="1"/>
  <c r="BV270" i="18"/>
  <c r="AJ269" i="10" s="1"/>
  <c r="BV238" i="18"/>
  <c r="AJ237" i="10" s="1"/>
  <c r="BV261" i="18"/>
  <c r="AJ260" i="10" s="1"/>
  <c r="BV258" i="18"/>
  <c r="AJ257" i="10" s="1"/>
  <c r="BV239" i="18"/>
  <c r="AJ238" i="10" s="1"/>
  <c r="BV205" i="18"/>
  <c r="AJ204" i="10" s="1"/>
  <c r="BV224" i="18"/>
  <c r="AJ223" i="10" s="1"/>
  <c r="BV204" i="18"/>
  <c r="AJ203" i="10" s="1"/>
  <c r="BV215" i="18"/>
  <c r="AJ214" i="10" s="1"/>
  <c r="BV193" i="18"/>
  <c r="AJ192" i="10" s="1"/>
  <c r="BV184" i="18"/>
  <c r="AJ183" i="10" s="1"/>
  <c r="BV155" i="18"/>
  <c r="AJ154" i="10" s="1"/>
  <c r="BV197" i="18"/>
  <c r="AJ196" i="10" s="1"/>
  <c r="BV178" i="18"/>
  <c r="AJ177" i="10" s="1"/>
  <c r="BV162" i="18"/>
  <c r="AJ161" i="10" s="1"/>
  <c r="BV146" i="18"/>
  <c r="AJ145" i="10" s="1"/>
  <c r="AK145" i="10" s="1"/>
  <c r="BV122" i="18"/>
  <c r="AJ121" i="10" s="1"/>
  <c r="BV348" i="18"/>
  <c r="AJ347" i="10" s="1"/>
  <c r="BV345" i="18"/>
  <c r="AJ344" i="10" s="1"/>
  <c r="BV344" i="18"/>
  <c r="AJ343" i="10" s="1"/>
  <c r="BV336" i="18"/>
  <c r="AJ335" i="10" s="1"/>
  <c r="AK335" i="10" s="1"/>
  <c r="BV310" i="18"/>
  <c r="AJ309" i="10" s="1"/>
  <c r="BV318" i="18"/>
  <c r="AJ317" i="10" s="1"/>
  <c r="BV303" i="18"/>
  <c r="AJ302" i="10" s="1"/>
  <c r="BV299" i="18"/>
  <c r="AJ298" i="10" s="1"/>
  <c r="BV274" i="18"/>
  <c r="AJ273" i="10" s="1"/>
  <c r="AK273" i="10" s="1"/>
  <c r="BV282" i="18"/>
  <c r="AJ281" i="10" s="1"/>
  <c r="BV290" i="18"/>
  <c r="AJ289" i="10" s="1"/>
  <c r="BV266" i="18"/>
  <c r="AJ265" i="10" s="1"/>
  <c r="BV244" i="18"/>
  <c r="AJ243" i="10" s="1"/>
  <c r="BV256" i="18"/>
  <c r="AJ255" i="10" s="1"/>
  <c r="BV263" i="18"/>
  <c r="AJ262" i="10" s="1"/>
  <c r="BV237" i="18"/>
  <c r="AJ236" i="10" s="1"/>
  <c r="BV219" i="18"/>
  <c r="AJ218" i="10" s="1"/>
  <c r="BV190" i="18"/>
  <c r="AJ189" i="10" s="1"/>
  <c r="BV202" i="18"/>
  <c r="AJ201" i="10" s="1"/>
  <c r="BV233" i="18"/>
  <c r="AJ232" i="10" s="1"/>
  <c r="AK232" i="10" s="1"/>
  <c r="BV170" i="18"/>
  <c r="AJ169" i="10" s="1"/>
  <c r="BV149" i="18"/>
  <c r="AJ148" i="10" s="1"/>
  <c r="AK148" i="10" s="1"/>
  <c r="BV179" i="18"/>
  <c r="AJ178" i="10" s="1"/>
  <c r="BV176" i="18"/>
  <c r="AJ175" i="10" s="1"/>
  <c r="BV157" i="18"/>
  <c r="AJ156" i="10" s="1"/>
  <c r="BV186" i="18"/>
  <c r="AJ185" i="10" s="1"/>
  <c r="AK185" i="10" s="1"/>
  <c r="BV120" i="18"/>
  <c r="AJ119" i="10" s="1"/>
  <c r="BV141" i="18"/>
  <c r="AJ140" i="10" s="1"/>
  <c r="AK140" i="10" s="1"/>
  <c r="BV128" i="18"/>
  <c r="AJ127" i="10" s="1"/>
  <c r="AK127" i="10" s="1"/>
  <c r="BV112" i="18"/>
  <c r="AJ111" i="10" s="1"/>
  <c r="AK111" i="10" s="1"/>
  <c r="BV139" i="18"/>
  <c r="AJ138" i="10" s="1"/>
  <c r="AK138" i="10" s="1"/>
  <c r="BV117" i="18"/>
  <c r="AJ116" i="10" s="1"/>
  <c r="AK116" i="10" s="1"/>
  <c r="BV64" i="18"/>
  <c r="AJ63" i="10" s="1"/>
  <c r="AK63" i="10" s="1"/>
  <c r="BV75" i="18"/>
  <c r="AJ74" i="10" s="1"/>
  <c r="BV60" i="18"/>
  <c r="AJ59" i="10" s="1"/>
  <c r="BV71" i="18"/>
  <c r="AJ70" i="10" s="1"/>
  <c r="BV70" i="18"/>
  <c r="AJ69" i="10" s="1"/>
  <c r="BV55" i="18"/>
  <c r="AJ54" i="10" s="1"/>
  <c r="BV50" i="18"/>
  <c r="AJ49" i="10" s="1"/>
  <c r="BV48" i="18"/>
  <c r="AJ47" i="10" s="1"/>
  <c r="BV16" i="18"/>
  <c r="AJ15" i="10" s="1"/>
  <c r="BV23" i="18"/>
  <c r="AJ22" i="10" s="1"/>
  <c r="BV17" i="18"/>
  <c r="AJ16" i="10" s="1"/>
  <c r="BV125" i="18"/>
  <c r="AJ124" i="10" s="1"/>
  <c r="BV137" i="18"/>
  <c r="AJ136" i="10" s="1"/>
  <c r="BV105" i="18"/>
  <c r="AJ104" i="10" s="1"/>
  <c r="BV101" i="18"/>
  <c r="AJ100" i="10" s="1"/>
  <c r="BV76" i="18"/>
  <c r="AJ75" i="10" s="1"/>
  <c r="BV69" i="18"/>
  <c r="AJ68" i="10" s="1"/>
  <c r="BV58" i="18"/>
  <c r="AJ57" i="10" s="1"/>
  <c r="AK57" i="10" s="1"/>
  <c r="BV80" i="18"/>
  <c r="AJ79" i="10" s="1"/>
  <c r="BV43" i="18"/>
  <c r="AJ42" i="10" s="1"/>
  <c r="BV47" i="18"/>
  <c r="AJ46" i="10" s="1"/>
  <c r="BV24" i="18"/>
  <c r="AJ23" i="10" s="1"/>
  <c r="BV31" i="18"/>
  <c r="AJ30" i="10" s="1"/>
  <c r="BV118" i="18"/>
  <c r="AJ117" i="10" s="1"/>
  <c r="BV127" i="18"/>
  <c r="AJ126" i="10" s="1"/>
  <c r="BV133" i="18"/>
  <c r="AJ132" i="10" s="1"/>
  <c r="BV97" i="18"/>
  <c r="AJ96" i="10" s="1"/>
  <c r="BV63" i="18"/>
  <c r="AJ62" i="10" s="1"/>
  <c r="AK62" i="10" s="1"/>
  <c r="BV96" i="18"/>
  <c r="AJ95" i="10" s="1"/>
  <c r="BV53" i="18"/>
  <c r="AJ52" i="10" s="1"/>
  <c r="BV67" i="18"/>
  <c r="AJ66" i="10" s="1"/>
  <c r="BV45" i="18"/>
  <c r="AJ44" i="10" s="1"/>
  <c r="BV39" i="18"/>
  <c r="AJ38" i="10" s="1"/>
  <c r="AK38" i="10" s="1"/>
  <c r="BV15" i="18"/>
  <c r="AJ14" i="10" s="1"/>
  <c r="BV28" i="18"/>
  <c r="AJ27" i="10" s="1"/>
  <c r="BV102" i="18"/>
  <c r="AJ101" i="10" s="1"/>
  <c r="AK101" i="10" s="1"/>
  <c r="BV114" i="18"/>
  <c r="AJ113" i="10" s="1"/>
  <c r="BV124" i="18"/>
  <c r="AJ123" i="10" s="1"/>
  <c r="BV79" i="18"/>
  <c r="AJ78" i="10" s="1"/>
  <c r="BV88" i="18"/>
  <c r="AJ87" i="10" s="1"/>
  <c r="BV86" i="18"/>
  <c r="AJ85" i="10" s="1"/>
  <c r="BV89" i="18"/>
  <c r="AJ88" i="10" s="1"/>
  <c r="BV61" i="18"/>
  <c r="AJ60" i="10" s="1"/>
  <c r="BV42" i="18"/>
  <c r="AJ41" i="10" s="1"/>
  <c r="BV27" i="18"/>
  <c r="AJ26" i="10" s="1"/>
  <c r="BV35" i="18"/>
  <c r="AJ34" i="10" s="1"/>
  <c r="BV19" i="18"/>
  <c r="AJ18" i="10" s="1"/>
  <c r="AK18" i="10" s="1"/>
  <c r="BV144" i="18"/>
  <c r="AJ143" i="10" s="1"/>
  <c r="BV99" i="18"/>
  <c r="AJ98" i="10" s="1"/>
  <c r="AK98" i="10" s="1"/>
  <c r="BV110" i="18"/>
  <c r="AJ109" i="10" s="1"/>
  <c r="BV73" i="18"/>
  <c r="AJ72" i="10" s="1"/>
  <c r="BV62" i="18"/>
  <c r="AJ61" i="10" s="1"/>
  <c r="BV81" i="18"/>
  <c r="AJ80" i="10" s="1"/>
  <c r="BV83" i="18"/>
  <c r="AJ82" i="10" s="1"/>
  <c r="BV49" i="18"/>
  <c r="AJ48" i="10" s="1"/>
  <c r="BV37" i="18"/>
  <c r="AJ36" i="10" s="1"/>
  <c r="BV21" i="18"/>
  <c r="AJ20" i="10" s="1"/>
  <c r="BV14" i="18"/>
  <c r="AJ13" i="10" s="1"/>
  <c r="BV22" i="18"/>
  <c r="AJ21" i="10" s="1"/>
  <c r="BV130" i="18"/>
  <c r="AJ129" i="10" s="1"/>
  <c r="BV142" i="18"/>
  <c r="AJ141" i="10" s="1"/>
  <c r="BV138" i="18"/>
  <c r="AJ137" i="10" s="1"/>
  <c r="BV66" i="18"/>
  <c r="AJ65" i="10" s="1"/>
  <c r="BV57" i="18"/>
  <c r="AJ56" i="10" s="1"/>
  <c r="AK56" i="10" s="1"/>
  <c r="BV59" i="18"/>
  <c r="AJ58" i="10" s="1"/>
  <c r="AK58" i="10" s="1"/>
  <c r="BV77" i="18"/>
  <c r="AJ76" i="10" s="1"/>
  <c r="BV52" i="18"/>
  <c r="AJ51" i="10" s="1"/>
  <c r="BV25" i="18"/>
  <c r="AJ24" i="10" s="1"/>
  <c r="BV18" i="18"/>
  <c r="AJ17" i="10" s="1"/>
  <c r="BV12" i="18"/>
  <c r="AJ11" i="10" s="1"/>
  <c r="AK11" i="10" s="1"/>
  <c r="BV11" i="18"/>
  <c r="AJ10" i="10" s="1"/>
  <c r="AK10" i="10" s="1"/>
  <c r="BV115" i="18"/>
  <c r="AJ114" i="10" s="1"/>
  <c r="BV140" i="18"/>
  <c r="AJ139" i="10" s="1"/>
  <c r="BV136" i="18"/>
  <c r="AJ135" i="10" s="1"/>
  <c r="BV54" i="18"/>
  <c r="AJ53" i="10" s="1"/>
  <c r="BV98" i="18"/>
  <c r="AJ97" i="10" s="1"/>
  <c r="BV95" i="18"/>
  <c r="AJ94" i="10" s="1"/>
  <c r="BV68" i="18"/>
  <c r="AJ67" i="10" s="1"/>
  <c r="BV44" i="18"/>
  <c r="AJ43" i="10" s="1"/>
  <c r="BV20" i="18"/>
  <c r="AJ19" i="10" s="1"/>
  <c r="BV46" i="18"/>
  <c r="AJ45" i="10" s="1"/>
  <c r="BV41" i="18"/>
  <c r="AJ40" i="10" s="1"/>
  <c r="BV8" i="18"/>
  <c r="AJ7" i="10" s="1"/>
  <c r="BV103" i="18"/>
  <c r="AJ102" i="10" s="1"/>
  <c r="BV109" i="18"/>
  <c r="AJ108" i="10" s="1"/>
  <c r="AK108" i="10" s="1"/>
  <c r="BV121" i="18"/>
  <c r="AJ120" i="10" s="1"/>
  <c r="BV123" i="18"/>
  <c r="AJ122" i="10" s="1"/>
  <c r="BV90" i="18"/>
  <c r="AJ89" i="10" s="1"/>
  <c r="BV87" i="18"/>
  <c r="AJ86" i="10" s="1"/>
  <c r="BV84" i="18"/>
  <c r="AJ83" i="10" s="1"/>
  <c r="BV56" i="18"/>
  <c r="AJ55" i="10" s="1"/>
  <c r="AK55" i="10" s="1"/>
  <c r="BV10" i="18"/>
  <c r="AJ9" i="10" s="1"/>
  <c r="BV7" i="18"/>
  <c r="AJ6" i="10" s="1"/>
  <c r="BV38" i="18"/>
  <c r="AJ37" i="10" s="1"/>
  <c r="BV34" i="18"/>
  <c r="AJ33" i="10" s="1"/>
  <c r="BV6" i="18"/>
  <c r="AJ5" i="10" s="1"/>
  <c r="AK5" i="10" s="1"/>
  <c r="BV131" i="18"/>
  <c r="AJ130" i="10" s="1"/>
  <c r="BV100" i="18"/>
  <c r="AJ99" i="10" s="1"/>
  <c r="BV111" i="18"/>
  <c r="AJ110" i="10" s="1"/>
  <c r="BV107" i="18"/>
  <c r="AJ106" i="10" s="1"/>
  <c r="BV85" i="18"/>
  <c r="AJ84" i="10" s="1"/>
  <c r="BV74" i="18"/>
  <c r="AJ73" i="10" s="1"/>
  <c r="BV65" i="18"/>
  <c r="AJ64" i="10" s="1"/>
  <c r="BV92" i="18"/>
  <c r="AJ91" i="10" s="1"/>
  <c r="BV51" i="18"/>
  <c r="AJ50" i="10" s="1"/>
  <c r="BV40" i="18"/>
  <c r="AJ39" i="10" s="1"/>
  <c r="BV36" i="18"/>
  <c r="AJ35" i="10" s="1"/>
  <c r="BV29" i="18"/>
  <c r="AJ28" i="10" s="1"/>
  <c r="BD343" i="18"/>
  <c r="BD332" i="18"/>
  <c r="BD320" i="18"/>
  <c r="BD327" i="18"/>
  <c r="BD315" i="18"/>
  <c r="BD298" i="18"/>
  <c r="BD308" i="18"/>
  <c r="BD303" i="18"/>
  <c r="BD297" i="18"/>
  <c r="BD261" i="18"/>
  <c r="BD269" i="18"/>
  <c r="BD264" i="18"/>
  <c r="BD244" i="18"/>
  <c r="BD262" i="18"/>
  <c r="BD233" i="18"/>
  <c r="BD221" i="18"/>
  <c r="BD340" i="18"/>
  <c r="BD328" i="18"/>
  <c r="BD318" i="18"/>
  <c r="BD324" i="18"/>
  <c r="BD314" i="18"/>
  <c r="BD330"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42" i="18"/>
  <c r="BD19" i="18"/>
  <c r="BD36" i="18"/>
  <c r="BD15" i="18"/>
  <c r="BD336" i="18"/>
  <c r="BD329" i="18"/>
  <c r="BD312" i="18"/>
  <c r="BD323" i="18"/>
  <c r="BD306" i="18"/>
  <c r="BD316" i="18"/>
  <c r="BD280" i="18"/>
  <c r="BD283" i="18"/>
  <c r="BD289" i="18"/>
  <c r="BD254" i="18"/>
  <c r="BD275" i="18"/>
  <c r="BD256" i="18"/>
  <c r="BD255" i="18"/>
  <c r="BD243" i="18"/>
  <c r="BD259" i="18"/>
  <c r="BD209" i="18"/>
  <c r="BD217" i="18"/>
  <c r="BD194" i="18"/>
  <c r="BD218" i="18"/>
  <c r="BD226" i="18"/>
  <c r="BD186" i="18"/>
  <c r="BD165" i="18"/>
  <c r="BD155" i="18"/>
  <c r="BD152" i="18"/>
  <c r="BD176" i="18"/>
  <c r="BD147" i="18"/>
  <c r="BD138" i="18"/>
  <c r="BD122" i="18"/>
  <c r="BD103" i="18"/>
  <c r="BD130" i="18"/>
  <c r="BD114" i="18"/>
  <c r="BD105" i="18"/>
  <c r="BD92" i="18"/>
  <c r="BD79" i="18"/>
  <c r="BD76" i="18"/>
  <c r="BD87" i="18"/>
  <c r="BD59" i="18"/>
  <c r="BD35" i="18"/>
  <c r="BD44" i="18"/>
  <c r="BD37" i="18"/>
  <c r="BD47" i="18"/>
  <c r="BD7" i="18"/>
  <c r="BD26" i="18"/>
  <c r="BD352" i="18"/>
  <c r="BD346" i="18"/>
  <c r="BD326" i="18"/>
  <c r="BD313" i="18"/>
  <c r="BD300" i="18"/>
  <c r="BD311"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349" i="18"/>
  <c r="BD350" i="18"/>
  <c r="BD344" i="18"/>
  <c r="BD322" i="18"/>
  <c r="BD334" i="18"/>
  <c r="BD321" i="18"/>
  <c r="BD307" i="18"/>
  <c r="BD296" i="18"/>
  <c r="BD304" i="18"/>
  <c r="BD274" i="18"/>
  <c r="BD281" i="18"/>
  <c r="BD273" i="18"/>
  <c r="BD246" i="18"/>
  <c r="BD238" i="18"/>
  <c r="BD236" i="18"/>
  <c r="BD239" i="18"/>
  <c r="BD229" i="18"/>
  <c r="BD205" i="18"/>
  <c r="BD228" i="18"/>
  <c r="BD206" i="18"/>
  <c r="BD202" i="18"/>
  <c r="BD171" i="18"/>
  <c r="BD156" i="18"/>
  <c r="BD193" i="18"/>
  <c r="BD173" i="18"/>
  <c r="BD150" i="18"/>
  <c r="BD133" i="18"/>
  <c r="BD123" i="18"/>
  <c r="BD106" i="18"/>
  <c r="BD131" i="18"/>
  <c r="BD115" i="18"/>
  <c r="BD99" i="18"/>
  <c r="BD89" i="18"/>
  <c r="BD80" i="18"/>
  <c r="BD66" i="18"/>
  <c r="BD88" i="18"/>
  <c r="BD69" i="18"/>
  <c r="BD84" i="18"/>
  <c r="BD14" i="18"/>
  <c r="BD10" i="18"/>
  <c r="BD25" i="18"/>
  <c r="BD33" i="18"/>
  <c r="BD13" i="18"/>
  <c r="BD6" i="18"/>
  <c r="BD345"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51" i="18"/>
  <c r="BD335" i="18"/>
  <c r="BD339" i="18"/>
  <c r="BD337" i="18"/>
  <c r="BD325" i="18"/>
  <c r="BD310" i="18"/>
  <c r="BD305"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299" i="18"/>
  <c r="BD263" i="18"/>
  <c r="BD207" i="18"/>
  <c r="BD177" i="18"/>
  <c r="BD146" i="18"/>
  <c r="BD137" i="18"/>
  <c r="BD55" i="18"/>
  <c r="BD74" i="18"/>
  <c r="BD34" i="18"/>
  <c r="BD18" i="18"/>
  <c r="BD301" i="18"/>
  <c r="BD240" i="18"/>
  <c r="BD203" i="18"/>
  <c r="BD167" i="18"/>
  <c r="BD101" i="18"/>
  <c r="BD112" i="18"/>
  <c r="BD97" i="18"/>
  <c r="BD86" i="18"/>
  <c r="BD32" i="18"/>
  <c r="BD16" i="18"/>
  <c r="BD294" i="18"/>
  <c r="BD232" i="18"/>
  <c r="BD197" i="18"/>
  <c r="BD161" i="18"/>
  <c r="BD135" i="18"/>
  <c r="BD126" i="18"/>
  <c r="BD73" i="18"/>
  <c r="BD81" i="18"/>
  <c r="BD50" i="18"/>
  <c r="BD29" i="18"/>
  <c r="BD348" i="18"/>
  <c r="BD279" i="18"/>
  <c r="BD198" i="18"/>
  <c r="BD174" i="18"/>
  <c r="BD151" i="18"/>
  <c r="BD132" i="18"/>
  <c r="BD121" i="18"/>
  <c r="BD90" i="18"/>
  <c r="BD95" i="18"/>
  <c r="BD45" i="18"/>
  <c r="BD24" i="18"/>
  <c r="BD338" i="18"/>
  <c r="BD276" i="18"/>
  <c r="BD196" i="18"/>
  <c r="BD172" i="18"/>
  <c r="BD185" i="18"/>
  <c r="BD119" i="18"/>
  <c r="BD94" i="18"/>
  <c r="BD85" i="18"/>
  <c r="BD58" i="18"/>
  <c r="BD30" i="18"/>
  <c r="BD17" i="18"/>
  <c r="BD353" i="18"/>
  <c r="BD272" i="18"/>
  <c r="BD220" i="18"/>
  <c r="BD191" i="18"/>
  <c r="BD169" i="18"/>
  <c r="BD116" i="18"/>
  <c r="BD70" i="18"/>
  <c r="BD63" i="18"/>
  <c r="BD53" i="18"/>
  <c r="BD40" i="18"/>
  <c r="BD22" i="18"/>
  <c r="BD333" i="18"/>
  <c r="BD266" i="18"/>
  <c r="BD210" i="18"/>
  <c r="BD184" i="18"/>
  <c r="BD162" i="18"/>
  <c r="BD102" i="18"/>
  <c r="BD68" i="18"/>
  <c r="BD57" i="18"/>
  <c r="BD23" i="18"/>
  <c r="BD28" i="18"/>
  <c r="BD11" i="18"/>
  <c r="BD319" i="18"/>
  <c r="BD250" i="18"/>
  <c r="BD219" i="18"/>
  <c r="BD183" i="18"/>
  <c r="BD108" i="18"/>
  <c r="BD143" i="18"/>
  <c r="BD82" i="18"/>
  <c r="BD98" i="18"/>
  <c r="BD41" i="18"/>
  <c r="BD39" i="18"/>
  <c r="BX348" i="18"/>
  <c r="AA347" i="10" s="1"/>
  <c r="AM347" i="10" s="1"/>
  <c r="BX338" i="18"/>
  <c r="AA337" i="10" s="1"/>
  <c r="AM337" i="10" s="1"/>
  <c r="BX322" i="18"/>
  <c r="AA321" i="10" s="1"/>
  <c r="AM321" i="10" s="1"/>
  <c r="BX310" i="18"/>
  <c r="AA309" i="10" s="1"/>
  <c r="AM309" i="10" s="1"/>
  <c r="BX347" i="18"/>
  <c r="AA346" i="10" s="1"/>
  <c r="BX298" i="18"/>
  <c r="AA297" i="10" s="1"/>
  <c r="BX302" i="18"/>
  <c r="AA301" i="10" s="1"/>
  <c r="AM301" i="10" s="1"/>
  <c r="BX303" i="18"/>
  <c r="AA302" i="10" s="1"/>
  <c r="AM302" i="10" s="1"/>
  <c r="BX271" i="18"/>
  <c r="AA270" i="10" s="1"/>
  <c r="AM270" i="10" s="1"/>
  <c r="BX273" i="18"/>
  <c r="AA272" i="10" s="1"/>
  <c r="AM272" i="10" s="1"/>
  <c r="BX351" i="18"/>
  <c r="AA350" i="10" s="1"/>
  <c r="AM350" i="10" s="1"/>
  <c r="BX331" i="18"/>
  <c r="AA330" i="10" s="1"/>
  <c r="AM330" i="10" s="1"/>
  <c r="BX327" i="18"/>
  <c r="AA326" i="10" s="1"/>
  <c r="AM326" i="10" s="1"/>
  <c r="BX337" i="18"/>
  <c r="AA336" i="10" s="1"/>
  <c r="AB336" i="10" s="1"/>
  <c r="AN336" i="10" s="1"/>
  <c r="BX332" i="18"/>
  <c r="AA331" i="10" s="1"/>
  <c r="AB331" i="10" s="1"/>
  <c r="AN331" i="10" s="1"/>
  <c r="BX318" i="18"/>
  <c r="AA317" i="10" s="1"/>
  <c r="AM317" i="10" s="1"/>
  <c r="BX324" i="18"/>
  <c r="AA323" i="10" s="1"/>
  <c r="AM323" i="10" s="1"/>
  <c r="BX286" i="18"/>
  <c r="AA285" i="10" s="1"/>
  <c r="BX280" i="18"/>
  <c r="AA279" i="10" s="1"/>
  <c r="BX272" i="18"/>
  <c r="AA271" i="10" s="1"/>
  <c r="AM271" i="10" s="1"/>
  <c r="BX353" i="18"/>
  <c r="AA352" i="10" s="1"/>
  <c r="AM352" i="10" s="1"/>
  <c r="BX330" i="18"/>
  <c r="AA329" i="10" s="1"/>
  <c r="AM329" i="10" s="1"/>
  <c r="BX341" i="18"/>
  <c r="AA340" i="10" s="1"/>
  <c r="AM340" i="10" s="1"/>
  <c r="BX313" i="18"/>
  <c r="AA312" i="10" s="1"/>
  <c r="AM312" i="10" s="1"/>
  <c r="BX328" i="18"/>
  <c r="AA327" i="10" s="1"/>
  <c r="AM327" i="10" s="1"/>
  <c r="BX312" i="18"/>
  <c r="AA311" i="10" s="1"/>
  <c r="AM311" i="10" s="1"/>
  <c r="BX306" i="18"/>
  <c r="AA305" i="10" s="1"/>
  <c r="AM305" i="10" s="1"/>
  <c r="BX283" i="18"/>
  <c r="AA282" i="10" s="1"/>
  <c r="AM282" i="10" s="1"/>
  <c r="BX305" i="18"/>
  <c r="AA304" i="10" s="1"/>
  <c r="AM304" i="10" s="1"/>
  <c r="BX269" i="18"/>
  <c r="AA268" i="10" s="1"/>
  <c r="AM268" i="10" s="1"/>
  <c r="BX344" i="18"/>
  <c r="AA343" i="10" s="1"/>
  <c r="AM343" i="10" s="1"/>
  <c r="BX342" i="18"/>
  <c r="AA341" i="10" s="1"/>
  <c r="AM341" i="10" s="1"/>
  <c r="BX315" i="18"/>
  <c r="AA314" i="10" s="1"/>
  <c r="AM314" i="10" s="1"/>
  <c r="BX320" i="18"/>
  <c r="AA319" i="10" s="1"/>
  <c r="AM319" i="10" s="1"/>
  <c r="BX293" i="18"/>
  <c r="AA292" i="10" s="1"/>
  <c r="AM292" i="10" s="1"/>
  <c r="BX301" i="18"/>
  <c r="AA300" i="10" s="1"/>
  <c r="AM300" i="10" s="1"/>
  <c r="BX294" i="18"/>
  <c r="AA293" i="10" s="1"/>
  <c r="AM293" i="10" s="1"/>
  <c r="BX246" i="18"/>
  <c r="AA245" i="10" s="1"/>
  <c r="AM245" i="10" s="1"/>
  <c r="BX261" i="18"/>
  <c r="AA260" i="10" s="1"/>
  <c r="AM260" i="10" s="1"/>
  <c r="BX240" i="18"/>
  <c r="AA239" i="10" s="1"/>
  <c r="AM239" i="10" s="1"/>
  <c r="BX262" i="18"/>
  <c r="AA261" i="10" s="1"/>
  <c r="AM261" i="10" s="1"/>
  <c r="BX243" i="18"/>
  <c r="AA242" i="10" s="1"/>
  <c r="AM242" i="10" s="1"/>
  <c r="BX201" i="18"/>
  <c r="AA200" i="10" s="1"/>
  <c r="AM200" i="10" s="1"/>
  <c r="BX197" i="18"/>
  <c r="AA196" i="10" s="1"/>
  <c r="AM196" i="10" s="1"/>
  <c r="BX214" i="18"/>
  <c r="AA213" i="10" s="1"/>
  <c r="AM213" i="10" s="1"/>
  <c r="BX234" i="18"/>
  <c r="AA233" i="10" s="1"/>
  <c r="AM233" i="10" s="1"/>
  <c r="BX220" i="18"/>
  <c r="AA219" i="10" s="1"/>
  <c r="AM219" i="10" s="1"/>
  <c r="BX167" i="18"/>
  <c r="AA166" i="10" s="1"/>
  <c r="AM166" i="10" s="1"/>
  <c r="BX166" i="18"/>
  <c r="AA165" i="10" s="1"/>
  <c r="AM165" i="10" s="1"/>
  <c r="BX163" i="18"/>
  <c r="AA162" i="10" s="1"/>
  <c r="AM162" i="10" s="1"/>
  <c r="BX174" i="18"/>
  <c r="AA173" i="10" s="1"/>
  <c r="BX184" i="18"/>
  <c r="AA183" i="10" s="1"/>
  <c r="AM183" i="10" s="1"/>
  <c r="BX155" i="18"/>
  <c r="AA154" i="10" s="1"/>
  <c r="AM154" i="10" s="1"/>
  <c r="BX144" i="18"/>
  <c r="AA143" i="10" s="1"/>
  <c r="BX127" i="18"/>
  <c r="AA126" i="10" s="1"/>
  <c r="AM126" i="10" s="1"/>
  <c r="BX111" i="18"/>
  <c r="AA110" i="10" s="1"/>
  <c r="AM110" i="10" s="1"/>
  <c r="BX138" i="18"/>
  <c r="AA137" i="10" s="1"/>
  <c r="AM137" i="10" s="1"/>
  <c r="BX122" i="18"/>
  <c r="AA121" i="10" s="1"/>
  <c r="AM121" i="10" s="1"/>
  <c r="BX103" i="18"/>
  <c r="AA102" i="10" s="1"/>
  <c r="AM102" i="10" s="1"/>
  <c r="BX74" i="18"/>
  <c r="AA73" i="10" s="1"/>
  <c r="AM73" i="10" s="1"/>
  <c r="BX95" i="18"/>
  <c r="AA94" i="10" s="1"/>
  <c r="AM94" i="10" s="1"/>
  <c r="BX83" i="18"/>
  <c r="AA82" i="10" s="1"/>
  <c r="AM82" i="10" s="1"/>
  <c r="BX67" i="18"/>
  <c r="AA66" i="10" s="1"/>
  <c r="AM66" i="10" s="1"/>
  <c r="BX64" i="18"/>
  <c r="AA63" i="10" s="1"/>
  <c r="AM63" i="10" s="1"/>
  <c r="BX50" i="18"/>
  <c r="AA49" i="10" s="1"/>
  <c r="AM49" i="10" s="1"/>
  <c r="BX40" i="18"/>
  <c r="AA39" i="10" s="1"/>
  <c r="AM39" i="10" s="1"/>
  <c r="BX46" i="18"/>
  <c r="AA45" i="10" s="1"/>
  <c r="BX41" i="18"/>
  <c r="AA40" i="10" s="1"/>
  <c r="AM40" i="10" s="1"/>
  <c r="BX43" i="18"/>
  <c r="AA42" i="10" s="1"/>
  <c r="AM42" i="10" s="1"/>
  <c r="BX9" i="18"/>
  <c r="AA8" i="10" s="1"/>
  <c r="AM8" i="10" s="1"/>
  <c r="BX336" i="18"/>
  <c r="AA335" i="10" s="1"/>
  <c r="AM335" i="10" s="1"/>
  <c r="BX335" i="18"/>
  <c r="AA334" i="10" s="1"/>
  <c r="AM334" i="10" s="1"/>
  <c r="BX311" i="18"/>
  <c r="AA310" i="10" s="1"/>
  <c r="AM310" i="10" s="1"/>
  <c r="BX309" i="18"/>
  <c r="AA308" i="10" s="1"/>
  <c r="AM308" i="10" s="1"/>
  <c r="BX297" i="18"/>
  <c r="AA296" i="10" s="1"/>
  <c r="BX287" i="18"/>
  <c r="AA286" i="10" s="1"/>
  <c r="AM286" i="10" s="1"/>
  <c r="BX267" i="18"/>
  <c r="AA266" i="10" s="1"/>
  <c r="AM266" i="10" s="1"/>
  <c r="BX296" i="18"/>
  <c r="AA295" i="10" s="1"/>
  <c r="BX254" i="18"/>
  <c r="AA253" i="10" s="1"/>
  <c r="AM253" i="10" s="1"/>
  <c r="BX230" i="18"/>
  <c r="AA229" i="10" s="1"/>
  <c r="AM229" i="10" s="1"/>
  <c r="BX241" i="18"/>
  <c r="AA240" i="10" s="1"/>
  <c r="AM240" i="10" s="1"/>
  <c r="BX236" i="18"/>
  <c r="AA235" i="10" s="1"/>
  <c r="AM235" i="10" s="1"/>
  <c r="BX213" i="18"/>
  <c r="AA212" i="10" s="1"/>
  <c r="AM212" i="10" s="1"/>
  <c r="BX227" i="18"/>
  <c r="AA226" i="10" s="1"/>
  <c r="BX199" i="18"/>
  <c r="AA198" i="10" s="1"/>
  <c r="AM198" i="10" s="1"/>
  <c r="BX222" i="18"/>
  <c r="AA221" i="10" s="1"/>
  <c r="AM221" i="10" s="1"/>
  <c r="BX208" i="18"/>
  <c r="AA207" i="10" s="1"/>
  <c r="AM207" i="10" s="1"/>
  <c r="BX154" i="18"/>
  <c r="AA153" i="10" s="1"/>
  <c r="AM153" i="10" s="1"/>
  <c r="BX151" i="18"/>
  <c r="AA150" i="10" s="1"/>
  <c r="AM150" i="10" s="1"/>
  <c r="BX148" i="18"/>
  <c r="AA147" i="10" s="1"/>
  <c r="AM147" i="10" s="1"/>
  <c r="BX160" i="18"/>
  <c r="AA159" i="10" s="1"/>
  <c r="AM159" i="10" s="1"/>
  <c r="BX165" i="18"/>
  <c r="AA164" i="10" s="1"/>
  <c r="AM164" i="10" s="1"/>
  <c r="BX141" i="18"/>
  <c r="AA140" i="10" s="1"/>
  <c r="AM140" i="10" s="1"/>
  <c r="BX128" i="18"/>
  <c r="AA127" i="10" s="1"/>
  <c r="AM127" i="10" s="1"/>
  <c r="BX112" i="18"/>
  <c r="AA111" i="10" s="1"/>
  <c r="AM111" i="10" s="1"/>
  <c r="BX146" i="18"/>
  <c r="AA145" i="10" s="1"/>
  <c r="AM145" i="10" s="1"/>
  <c r="BX123" i="18"/>
  <c r="AA122" i="10" s="1"/>
  <c r="AM122" i="10" s="1"/>
  <c r="BX106" i="18"/>
  <c r="AA105" i="10" s="1"/>
  <c r="AM105" i="10" s="1"/>
  <c r="BX75" i="18"/>
  <c r="AA74" i="10" s="1"/>
  <c r="BX60" i="18"/>
  <c r="AA59" i="10" s="1"/>
  <c r="AM59" i="10" s="1"/>
  <c r="BX71" i="18"/>
  <c r="AA70" i="10" s="1"/>
  <c r="AM70" i="10" s="1"/>
  <c r="BX70" i="18"/>
  <c r="AA69" i="10" s="1"/>
  <c r="BX55" i="18"/>
  <c r="AA54" i="10" s="1"/>
  <c r="AM54" i="10" s="1"/>
  <c r="BX90" i="18"/>
  <c r="AA89" i="10" s="1"/>
  <c r="AM89" i="10" s="1"/>
  <c r="BX42" i="18"/>
  <c r="AA41" i="10" s="1"/>
  <c r="AM41" i="10" s="1"/>
  <c r="BX39" i="18"/>
  <c r="AA38" i="10" s="1"/>
  <c r="AM38" i="10" s="1"/>
  <c r="BX36" i="18"/>
  <c r="AA35" i="10" s="1"/>
  <c r="BX29" i="18"/>
  <c r="AA28" i="10" s="1"/>
  <c r="AM28" i="10" s="1"/>
  <c r="BX31" i="18"/>
  <c r="AA30" i="10" s="1"/>
  <c r="AM30" i="10" s="1"/>
  <c r="BX11" i="18"/>
  <c r="AA10" i="10" s="1"/>
  <c r="AM10" i="10" s="1"/>
  <c r="BX350" i="18"/>
  <c r="AA349" i="10" s="1"/>
  <c r="AM349" i="10" s="1"/>
  <c r="BX323" i="18"/>
  <c r="AA322" i="10" s="1"/>
  <c r="AB322" i="10" s="1"/>
  <c r="AN322" i="10" s="1"/>
  <c r="BX343" i="18"/>
  <c r="AA342" i="10" s="1"/>
  <c r="AM342" i="10" s="1"/>
  <c r="BX308" i="18"/>
  <c r="AA307" i="10" s="1"/>
  <c r="AM307" i="10" s="1"/>
  <c r="BX282" i="18"/>
  <c r="AA281" i="10" s="1"/>
  <c r="AM281" i="10" s="1"/>
  <c r="BX278" i="18"/>
  <c r="AA277" i="10" s="1"/>
  <c r="AM277" i="10" s="1"/>
  <c r="BX266" i="18"/>
  <c r="AA265" i="10" s="1"/>
  <c r="AM265" i="10" s="1"/>
  <c r="BX288" i="18"/>
  <c r="AA287" i="10" s="1"/>
  <c r="AM287" i="10" s="1"/>
  <c r="BX259" i="18"/>
  <c r="AA258" i="10" s="1"/>
  <c r="BX258" i="18"/>
  <c r="AA257" i="10" s="1"/>
  <c r="AM257" i="10" s="1"/>
  <c r="BX248" i="18"/>
  <c r="AA247" i="10" s="1"/>
  <c r="AM247" i="10" s="1"/>
  <c r="BX228" i="18"/>
  <c r="AA227" i="10" s="1"/>
  <c r="AM227" i="10" s="1"/>
  <c r="BX206" i="18"/>
  <c r="AA205" i="10" s="1"/>
  <c r="BX226" i="18"/>
  <c r="AA225" i="10" s="1"/>
  <c r="AM225" i="10" s="1"/>
  <c r="BX223" i="18"/>
  <c r="AA222" i="10" s="1"/>
  <c r="AM222" i="10" s="1"/>
  <c r="BX217" i="18"/>
  <c r="AA216" i="10" s="1"/>
  <c r="AM216" i="10" s="1"/>
  <c r="BX194" i="18"/>
  <c r="AA193" i="10" s="1"/>
  <c r="BX152" i="18"/>
  <c r="AA151" i="10" s="1"/>
  <c r="AM151" i="10" s="1"/>
  <c r="BX145" i="18"/>
  <c r="AA144" i="10" s="1"/>
  <c r="AM144" i="10" s="1"/>
  <c r="BX175" i="18"/>
  <c r="AA174" i="10" s="1"/>
  <c r="AM174" i="10" s="1"/>
  <c r="BX186" i="18"/>
  <c r="AA185" i="10" s="1"/>
  <c r="AM185" i="10" s="1"/>
  <c r="BX158" i="18"/>
  <c r="AA157" i="10" s="1"/>
  <c r="AM157" i="10" s="1"/>
  <c r="BX131" i="18"/>
  <c r="AA130" i="10" s="1"/>
  <c r="AM130" i="10" s="1"/>
  <c r="BX115" i="18"/>
  <c r="AA114" i="10" s="1"/>
  <c r="BX99" i="18"/>
  <c r="AA98" i="10" s="1"/>
  <c r="AM98" i="10" s="1"/>
  <c r="BX139" i="18"/>
  <c r="AA138" i="10" s="1"/>
  <c r="AM138" i="10" s="1"/>
  <c r="BX117" i="18"/>
  <c r="AA116" i="10" s="1"/>
  <c r="AM116" i="10" s="1"/>
  <c r="BX104" i="18"/>
  <c r="AA103" i="10" s="1"/>
  <c r="AM103" i="10" s="1"/>
  <c r="BX62" i="18"/>
  <c r="AA61" i="10" s="1"/>
  <c r="BX96" i="18"/>
  <c r="AA95" i="10" s="1"/>
  <c r="AM95" i="10" s="1"/>
  <c r="BX65" i="18"/>
  <c r="AA64" i="10" s="1"/>
  <c r="AM64" i="10" s="1"/>
  <c r="BX68" i="18"/>
  <c r="AA67" i="10" s="1"/>
  <c r="AM67" i="10" s="1"/>
  <c r="BX97" i="18"/>
  <c r="AA96" i="10" s="1"/>
  <c r="AM96" i="10" s="1"/>
  <c r="BX85" i="18"/>
  <c r="AA84" i="10" s="1"/>
  <c r="AM84" i="10" s="1"/>
  <c r="BX37" i="18"/>
  <c r="AA36" i="10" s="1"/>
  <c r="AM36" i="10" s="1"/>
  <c r="BX33" i="18"/>
  <c r="AA32" i="10" s="1"/>
  <c r="AM32" i="10" s="1"/>
  <c r="BX35" i="18"/>
  <c r="AA34" i="10" s="1"/>
  <c r="AM34" i="10" s="1"/>
  <c r="BX22" i="18"/>
  <c r="AA21" i="10" s="1"/>
  <c r="AM21" i="10" s="1"/>
  <c r="BX17" i="18"/>
  <c r="AA16" i="10" s="1"/>
  <c r="AM16" i="10" s="1"/>
  <c r="BX8" i="18"/>
  <c r="AA7" i="10" s="1"/>
  <c r="AM7" i="10" s="1"/>
  <c r="BX334" i="18"/>
  <c r="AA333" i="10" s="1"/>
  <c r="AM333" i="10" s="1"/>
  <c r="BX345" i="18"/>
  <c r="AA344" i="10" s="1"/>
  <c r="AM344" i="10" s="1"/>
  <c r="BX326" i="18"/>
  <c r="AA325" i="10" s="1"/>
  <c r="AM325" i="10" s="1"/>
  <c r="BX299" i="18"/>
  <c r="AA298" i="10" s="1"/>
  <c r="AM298" i="10" s="1"/>
  <c r="BX291" i="18"/>
  <c r="AA290" i="10" s="1"/>
  <c r="AM290" i="10" s="1"/>
  <c r="BX285" i="18"/>
  <c r="AA284" i="10" s="1"/>
  <c r="AM284" i="10" s="1"/>
  <c r="BX264" i="18"/>
  <c r="AA263" i="10" s="1"/>
  <c r="AM263" i="10" s="1"/>
  <c r="BX274" i="18"/>
  <c r="AA273" i="10" s="1"/>
  <c r="AM273" i="10" s="1"/>
  <c r="BX252" i="18"/>
  <c r="AA251" i="10" s="1"/>
  <c r="AM251" i="10" s="1"/>
  <c r="BX255" i="18"/>
  <c r="AA254" i="10" s="1"/>
  <c r="AM254" i="10" s="1"/>
  <c r="BX249" i="18"/>
  <c r="AA248" i="10" s="1"/>
  <c r="AM248" i="10" s="1"/>
  <c r="BX225" i="18"/>
  <c r="AA224" i="10" s="1"/>
  <c r="AM224" i="10" s="1"/>
  <c r="BX204" i="18"/>
  <c r="AA203" i="10" s="1"/>
  <c r="AM203" i="10" s="1"/>
  <c r="BX215" i="18"/>
  <c r="AA214" i="10" s="1"/>
  <c r="AM214" i="10" s="1"/>
  <c r="BX212" i="18"/>
  <c r="AA211" i="10" s="1"/>
  <c r="AM211" i="10" s="1"/>
  <c r="BX211" i="18"/>
  <c r="AA210" i="10" s="1"/>
  <c r="AM210" i="10" s="1"/>
  <c r="BX192" i="18"/>
  <c r="AA191" i="10" s="1"/>
  <c r="AM191" i="10" s="1"/>
  <c r="BX190" i="18"/>
  <c r="AA189" i="10" s="1"/>
  <c r="AM189" i="10" s="1"/>
  <c r="BX193" i="18"/>
  <c r="AA192" i="10" s="1"/>
  <c r="AM192" i="10" s="1"/>
  <c r="BX169" i="18"/>
  <c r="AA168" i="10" s="1"/>
  <c r="AM168" i="10" s="1"/>
  <c r="BX181" i="18"/>
  <c r="AA180" i="10" s="1"/>
  <c r="BX156" i="18"/>
  <c r="AA155" i="10" s="1"/>
  <c r="AM155" i="10" s="1"/>
  <c r="BX125" i="18"/>
  <c r="AA124" i="10" s="1"/>
  <c r="BX109" i="18"/>
  <c r="AA108" i="10" s="1"/>
  <c r="AM108" i="10" s="1"/>
  <c r="BX142" i="18"/>
  <c r="AA141" i="10" s="1"/>
  <c r="AM141" i="10" s="1"/>
  <c r="BX133" i="18"/>
  <c r="AA132" i="10" s="1"/>
  <c r="AM132" i="10" s="1"/>
  <c r="BX107" i="18"/>
  <c r="AA106" i="10" s="1"/>
  <c r="AM106" i="10" s="1"/>
  <c r="BX134" i="18"/>
  <c r="AA133" i="10" s="1"/>
  <c r="AM133" i="10" s="1"/>
  <c r="BX57" i="18"/>
  <c r="AA56" i="10" s="1"/>
  <c r="AM56" i="10" s="1"/>
  <c r="BX86" i="18"/>
  <c r="AA85" i="10" s="1"/>
  <c r="AM85" i="10" s="1"/>
  <c r="BX58" i="18"/>
  <c r="AA57" i="10" s="1"/>
  <c r="BX56" i="18"/>
  <c r="AA55" i="10" s="1"/>
  <c r="BX91" i="18"/>
  <c r="AA90" i="10" s="1"/>
  <c r="AM90" i="10" s="1"/>
  <c r="BX78" i="18"/>
  <c r="AA77" i="10" s="1"/>
  <c r="AM77" i="10" s="1"/>
  <c r="BX30" i="18"/>
  <c r="AA29" i="10" s="1"/>
  <c r="AM29" i="10" s="1"/>
  <c r="BX27" i="18"/>
  <c r="AA26" i="10" s="1"/>
  <c r="AM26" i="10" s="1"/>
  <c r="BX23" i="18"/>
  <c r="AA22" i="10" s="1"/>
  <c r="BX52" i="18"/>
  <c r="AA51" i="10" s="1"/>
  <c r="AM51" i="10" s="1"/>
  <c r="BX28" i="18"/>
  <c r="AA27" i="10" s="1"/>
  <c r="BX6" i="18"/>
  <c r="AA5" i="10" s="1"/>
  <c r="AM5" i="10" s="1"/>
  <c r="BX340" i="18"/>
  <c r="AA339" i="10" s="1"/>
  <c r="AM339" i="10" s="1"/>
  <c r="BX325" i="18"/>
  <c r="AA324" i="10" s="1"/>
  <c r="AM324" i="10" s="1"/>
  <c r="BX321" i="18"/>
  <c r="AA320" i="10" s="1"/>
  <c r="BX307" i="18"/>
  <c r="AA306" i="10" s="1"/>
  <c r="AM306" i="10" s="1"/>
  <c r="BX284" i="18"/>
  <c r="AA283" i="10" s="1"/>
  <c r="BX268" i="18"/>
  <c r="AA267" i="10" s="1"/>
  <c r="AM267" i="10" s="1"/>
  <c r="BX257" i="18"/>
  <c r="AA256" i="10" s="1"/>
  <c r="AM256" i="10" s="1"/>
  <c r="BX289" i="18"/>
  <c r="AA288" i="10" s="1"/>
  <c r="AM288" i="10" s="1"/>
  <c r="BX251" i="18"/>
  <c r="AA250" i="10" s="1"/>
  <c r="AM250" i="10" s="1"/>
  <c r="BX253" i="18"/>
  <c r="AA252" i="10" s="1"/>
  <c r="BX238" i="18"/>
  <c r="AA237" i="10" s="1"/>
  <c r="BX224" i="18"/>
  <c r="AA223" i="10" s="1"/>
  <c r="AM223" i="10" s="1"/>
  <c r="BX229" i="18"/>
  <c r="AA228" i="10" s="1"/>
  <c r="BX202" i="18"/>
  <c r="AA201" i="10" s="1"/>
  <c r="AM201" i="10" s="1"/>
  <c r="BX198" i="18"/>
  <c r="AA197" i="10" s="1"/>
  <c r="AM197" i="10" s="1"/>
  <c r="BX205" i="18"/>
  <c r="AA204" i="10" s="1"/>
  <c r="AM204" i="10" s="1"/>
  <c r="BX191" i="18"/>
  <c r="AA190" i="10" s="1"/>
  <c r="AM190" i="10" s="1"/>
  <c r="BX188" i="18"/>
  <c r="AA187" i="10" s="1"/>
  <c r="AM187" i="10" s="1"/>
  <c r="BX185" i="18"/>
  <c r="AA184" i="10" s="1"/>
  <c r="AM184" i="10" s="1"/>
  <c r="BX162" i="18"/>
  <c r="AA161" i="10" s="1"/>
  <c r="AM161" i="10" s="1"/>
  <c r="BX171" i="18"/>
  <c r="AA170" i="10" s="1"/>
  <c r="AM170" i="10" s="1"/>
  <c r="BX183" i="18"/>
  <c r="AA182" i="10" s="1"/>
  <c r="AM182" i="10" s="1"/>
  <c r="BX118" i="18"/>
  <c r="AA117" i="10" s="1"/>
  <c r="AM117" i="10" s="1"/>
  <c r="BX100" i="18"/>
  <c r="AA99" i="10" s="1"/>
  <c r="AM99" i="10" s="1"/>
  <c r="BX140" i="18"/>
  <c r="AA139" i="10" s="1"/>
  <c r="BX124" i="18"/>
  <c r="AA123" i="10" s="1"/>
  <c r="AM123" i="10" s="1"/>
  <c r="BX101" i="18"/>
  <c r="AA100" i="10" s="1"/>
  <c r="AM100" i="10" s="1"/>
  <c r="BX132" i="18"/>
  <c r="AA131" i="10" s="1"/>
  <c r="AM131" i="10" s="1"/>
  <c r="BX98" i="18"/>
  <c r="AA97" i="10" s="1"/>
  <c r="AM97" i="10" s="1"/>
  <c r="BX81" i="18"/>
  <c r="AA80" i="10" s="1"/>
  <c r="AM80" i="10" s="1"/>
  <c r="BX53" i="18"/>
  <c r="AA52" i="10" s="1"/>
  <c r="AM52" i="10" s="1"/>
  <c r="BX92" i="18"/>
  <c r="AA91" i="10" s="1"/>
  <c r="AM91" i="10" s="1"/>
  <c r="BX79" i="18"/>
  <c r="AA78" i="10" s="1"/>
  <c r="AM78" i="10" s="1"/>
  <c r="BX76" i="18"/>
  <c r="AA75" i="10" s="1"/>
  <c r="BX25" i="18"/>
  <c r="AA24" i="10" s="1"/>
  <c r="AM24" i="10" s="1"/>
  <c r="BX21" i="18"/>
  <c r="AA20" i="10" s="1"/>
  <c r="AM20" i="10" s="1"/>
  <c r="BX14" i="18"/>
  <c r="AA13" i="10" s="1"/>
  <c r="AM13" i="10" s="1"/>
  <c r="BX44" i="18"/>
  <c r="AA43" i="10" s="1"/>
  <c r="AM43" i="10" s="1"/>
  <c r="BX24" i="18"/>
  <c r="AA23" i="10" s="1"/>
  <c r="AM23" i="10" s="1"/>
  <c r="BX13" i="18"/>
  <c r="AA12" i="10" s="1"/>
  <c r="AM12" i="10" s="1"/>
  <c r="BX316" i="18"/>
  <c r="AA315" i="10" s="1"/>
  <c r="AM315" i="10" s="1"/>
  <c r="BX290" i="18"/>
  <c r="AA289" i="10" s="1"/>
  <c r="AM289" i="10" s="1"/>
  <c r="BX276" i="18"/>
  <c r="AA275" i="10" s="1"/>
  <c r="AM275" i="10" s="1"/>
  <c r="BX237" i="18"/>
  <c r="AA236" i="10" s="1"/>
  <c r="AM236" i="10" s="1"/>
  <c r="BX187" i="18"/>
  <c r="AA186" i="10" s="1"/>
  <c r="AM186" i="10" s="1"/>
  <c r="BX189" i="18"/>
  <c r="AA188" i="10" s="1"/>
  <c r="AM188" i="10" s="1"/>
  <c r="BX178" i="18"/>
  <c r="AA177" i="10" s="1"/>
  <c r="AM177" i="10" s="1"/>
  <c r="BX349" i="18"/>
  <c r="AA348" i="10" s="1"/>
  <c r="AM348" i="10" s="1"/>
  <c r="BX329" i="18"/>
  <c r="AA328" i="10" s="1"/>
  <c r="AM328" i="10" s="1"/>
  <c r="BX281" i="18"/>
  <c r="AA280" i="10" s="1"/>
  <c r="BX260" i="18"/>
  <c r="AA259" i="10" s="1"/>
  <c r="BX231" i="18"/>
  <c r="AA230" i="10" s="1"/>
  <c r="AM230" i="10" s="1"/>
  <c r="BX200" i="18"/>
  <c r="AA199" i="10" s="1"/>
  <c r="AM199" i="10" s="1"/>
  <c r="BX210" i="18"/>
  <c r="AA209" i="10" s="1"/>
  <c r="AB209" i="10" s="1"/>
  <c r="AN209" i="10" s="1"/>
  <c r="BX176" i="18"/>
  <c r="AA175" i="10" s="1"/>
  <c r="BX177" i="18"/>
  <c r="AA176" i="10" s="1"/>
  <c r="AM176" i="10" s="1"/>
  <c r="BX114" i="18"/>
  <c r="AA113" i="10" s="1"/>
  <c r="AM113" i="10" s="1"/>
  <c r="BX129" i="18"/>
  <c r="AA128" i="10" s="1"/>
  <c r="AM128" i="10" s="1"/>
  <c r="BX72" i="18"/>
  <c r="AA71" i="10" s="1"/>
  <c r="AM71" i="10" s="1"/>
  <c r="BX61" i="18"/>
  <c r="AA60" i="10" s="1"/>
  <c r="AM60" i="10" s="1"/>
  <c r="BX48" i="18"/>
  <c r="AA47" i="10" s="1"/>
  <c r="AM47" i="10" s="1"/>
  <c r="BX32" i="18"/>
  <c r="AA31" i="10" s="1"/>
  <c r="AM31" i="10" s="1"/>
  <c r="BX352" i="18"/>
  <c r="AA351" i="10" s="1"/>
  <c r="AM351" i="10" s="1"/>
  <c r="BX339" i="18"/>
  <c r="AA338" i="10" s="1"/>
  <c r="BX275" i="18"/>
  <c r="AA274" i="10" s="1"/>
  <c r="AM274" i="10" s="1"/>
  <c r="BX250" i="18"/>
  <c r="AA249" i="10" s="1"/>
  <c r="AM249" i="10" s="1"/>
  <c r="BX242" i="18"/>
  <c r="AA241" i="10" s="1"/>
  <c r="AM241" i="10" s="1"/>
  <c r="BX221" i="18"/>
  <c r="AA220" i="10" s="1"/>
  <c r="AM220" i="10" s="1"/>
  <c r="BX182" i="18"/>
  <c r="AA181" i="10" s="1"/>
  <c r="BX150" i="18"/>
  <c r="AA149" i="10" s="1"/>
  <c r="AM149" i="10" s="1"/>
  <c r="BX168" i="18"/>
  <c r="AA167" i="10" s="1"/>
  <c r="AM167" i="10" s="1"/>
  <c r="BX126" i="18"/>
  <c r="AA125" i="10" s="1"/>
  <c r="AM125" i="10" s="1"/>
  <c r="BX120" i="18"/>
  <c r="AA119" i="10" s="1"/>
  <c r="BX59" i="18"/>
  <c r="AA58" i="10" s="1"/>
  <c r="AM58" i="10" s="1"/>
  <c r="BX73" i="18"/>
  <c r="AA72" i="10" s="1"/>
  <c r="AM72" i="10" s="1"/>
  <c r="BX47" i="18"/>
  <c r="AA46" i="10" s="1"/>
  <c r="AM46" i="10" s="1"/>
  <c r="BX10" i="18"/>
  <c r="AA9" i="10" s="1"/>
  <c r="BX346" i="18"/>
  <c r="AA345" i="10" s="1"/>
  <c r="AM345" i="10" s="1"/>
  <c r="BX300" i="18"/>
  <c r="AA299" i="10" s="1"/>
  <c r="AM299" i="10" s="1"/>
  <c r="BX270" i="18"/>
  <c r="AA269" i="10" s="1"/>
  <c r="BX244" i="18"/>
  <c r="AA243" i="10" s="1"/>
  <c r="AM243" i="10" s="1"/>
  <c r="BX219" i="18"/>
  <c r="AA218" i="10" s="1"/>
  <c r="AM218" i="10" s="1"/>
  <c r="BX209" i="18"/>
  <c r="AA208" i="10" s="1"/>
  <c r="BX180" i="18"/>
  <c r="AA179" i="10" s="1"/>
  <c r="AM179" i="10" s="1"/>
  <c r="BX157" i="18"/>
  <c r="AA156" i="10" s="1"/>
  <c r="AM156" i="10" s="1"/>
  <c r="BX149" i="18"/>
  <c r="AA148" i="10" s="1"/>
  <c r="AM148" i="10" s="1"/>
  <c r="BX121" i="18"/>
  <c r="AA120" i="10" s="1"/>
  <c r="AM120" i="10" s="1"/>
  <c r="BX119" i="18"/>
  <c r="AA118" i="10" s="1"/>
  <c r="AM118" i="10" s="1"/>
  <c r="BX84" i="18"/>
  <c r="AA83" i="10" s="1"/>
  <c r="AM83" i="10" s="1"/>
  <c r="BX66" i="18"/>
  <c r="AA65" i="10" s="1"/>
  <c r="AM65" i="10" s="1"/>
  <c r="BX18" i="18"/>
  <c r="AA17" i="10" s="1"/>
  <c r="AM17" i="10" s="1"/>
  <c r="BX7" i="18"/>
  <c r="AA6" i="10" s="1"/>
  <c r="AM6" i="10" s="1"/>
  <c r="BX333" i="18"/>
  <c r="AA332" i="10" s="1"/>
  <c r="AM332" i="10" s="1"/>
  <c r="BX295" i="18"/>
  <c r="AA294" i="10" s="1"/>
  <c r="AM294" i="10" s="1"/>
  <c r="BX256" i="18"/>
  <c r="AA255" i="10" s="1"/>
  <c r="AM255" i="10" s="1"/>
  <c r="BX233" i="18"/>
  <c r="AA232" i="10" s="1"/>
  <c r="AM232" i="10" s="1"/>
  <c r="BX207" i="18"/>
  <c r="AA206" i="10" s="1"/>
  <c r="AM206" i="10" s="1"/>
  <c r="BX196" i="18"/>
  <c r="AA195" i="10" s="1"/>
  <c r="AM195" i="10" s="1"/>
  <c r="BX161" i="18"/>
  <c r="AA160" i="10" s="1"/>
  <c r="AM160" i="10" s="1"/>
  <c r="BX147" i="18"/>
  <c r="AA146" i="10" s="1"/>
  <c r="AM146" i="10" s="1"/>
  <c r="BX116" i="18"/>
  <c r="AA115" i="10" s="1"/>
  <c r="BX105" i="18"/>
  <c r="AA104" i="10" s="1"/>
  <c r="AM104" i="10" s="1"/>
  <c r="BX113" i="18"/>
  <c r="AA112" i="10" s="1"/>
  <c r="AM112" i="10" s="1"/>
  <c r="BX94" i="18"/>
  <c r="AA93" i="10" s="1"/>
  <c r="BX54" i="18"/>
  <c r="AA53" i="10" s="1"/>
  <c r="AM53" i="10" s="1"/>
  <c r="BX16" i="18"/>
  <c r="AA15" i="10" s="1"/>
  <c r="AM15" i="10" s="1"/>
  <c r="BX19" i="18"/>
  <c r="AA18" i="10" s="1"/>
  <c r="AM18" i="10" s="1"/>
  <c r="BX319" i="18"/>
  <c r="AA318" i="10" s="1"/>
  <c r="AM318" i="10" s="1"/>
  <c r="BX279" i="18"/>
  <c r="AA278" i="10" s="1"/>
  <c r="AM278" i="10" s="1"/>
  <c r="BX265" i="18"/>
  <c r="AA264" i="10" s="1"/>
  <c r="AM264" i="10" s="1"/>
  <c r="BX263" i="18"/>
  <c r="AA262" i="10" s="1"/>
  <c r="AM262" i="10" s="1"/>
  <c r="BX216" i="18"/>
  <c r="AA215" i="10" s="1"/>
  <c r="BX232" i="18"/>
  <c r="AA231" i="10" s="1"/>
  <c r="AM231" i="10" s="1"/>
  <c r="BX173" i="18"/>
  <c r="AA172" i="10" s="1"/>
  <c r="AM172" i="10" s="1"/>
  <c r="BX159" i="18"/>
  <c r="AA158" i="10" s="1"/>
  <c r="AM158" i="10" s="1"/>
  <c r="BX130" i="18"/>
  <c r="AA129" i="10" s="1"/>
  <c r="AM129" i="10" s="1"/>
  <c r="BX108" i="18"/>
  <c r="AA107" i="10" s="1"/>
  <c r="AM107" i="10" s="1"/>
  <c r="BX93" i="18"/>
  <c r="AA92" i="10" s="1"/>
  <c r="AM92" i="10" s="1"/>
  <c r="BX77" i="18"/>
  <c r="AA76" i="10" s="1"/>
  <c r="AM76" i="10" s="1"/>
  <c r="BX51" i="18"/>
  <c r="AA50" i="10" s="1"/>
  <c r="BX12" i="18"/>
  <c r="AA11" i="10" s="1"/>
  <c r="AM11" i="10" s="1"/>
  <c r="BX26" i="18"/>
  <c r="AA25" i="10" s="1"/>
  <c r="AM25" i="10" s="1"/>
  <c r="BX314" i="18"/>
  <c r="AA313" i="10" s="1"/>
  <c r="AM313" i="10" s="1"/>
  <c r="BX304" i="18"/>
  <c r="AA303" i="10" s="1"/>
  <c r="AM303" i="10" s="1"/>
  <c r="BX277" i="18"/>
  <c r="AA276" i="10" s="1"/>
  <c r="AM276" i="10" s="1"/>
  <c r="BX245" i="18"/>
  <c r="AA244" i="10" s="1"/>
  <c r="AM244" i="10" s="1"/>
  <c r="BX203" i="18"/>
  <c r="AA202" i="10" s="1"/>
  <c r="AM202" i="10" s="1"/>
  <c r="BX195" i="18"/>
  <c r="AA194" i="10" s="1"/>
  <c r="AM194" i="10" s="1"/>
  <c r="BX164" i="18"/>
  <c r="AA163" i="10" s="1"/>
  <c r="AM163" i="10" s="1"/>
  <c r="BX153" i="18"/>
  <c r="AA152" i="10" s="1"/>
  <c r="AM152" i="10" s="1"/>
  <c r="BX143" i="18"/>
  <c r="AA142" i="10" s="1"/>
  <c r="AM142" i="10" s="1"/>
  <c r="BX136" i="18"/>
  <c r="AA135" i="10" s="1"/>
  <c r="AM135" i="10" s="1"/>
  <c r="BX87" i="18"/>
  <c r="AA86" i="10" s="1"/>
  <c r="AM86" i="10" s="1"/>
  <c r="BX82" i="18"/>
  <c r="AA81" i="10" s="1"/>
  <c r="AM81" i="10" s="1"/>
  <c r="BX45" i="18"/>
  <c r="AA44" i="10" s="1"/>
  <c r="AM44" i="10" s="1"/>
  <c r="BX49" i="18"/>
  <c r="AA48" i="10" s="1"/>
  <c r="AM48" i="10" s="1"/>
  <c r="BX172" i="18"/>
  <c r="AA171" i="10" s="1"/>
  <c r="AM171" i="10" s="1"/>
  <c r="BX89" i="18"/>
  <c r="AA88" i="10" s="1"/>
  <c r="BX317" i="18"/>
  <c r="AA316" i="10" s="1"/>
  <c r="AM316" i="10" s="1"/>
  <c r="BX170" i="18"/>
  <c r="AA169" i="10" s="1"/>
  <c r="AM169" i="10" s="1"/>
  <c r="BX80" i="18"/>
  <c r="AA79" i="10" s="1"/>
  <c r="AM79" i="10" s="1"/>
  <c r="BX292" i="18"/>
  <c r="AA291" i="10" s="1"/>
  <c r="AM291" i="10" s="1"/>
  <c r="BX102" i="18"/>
  <c r="AA101" i="10" s="1"/>
  <c r="AM101" i="10" s="1"/>
  <c r="BX63" i="18"/>
  <c r="AA62" i="10" s="1"/>
  <c r="AM62" i="10" s="1"/>
  <c r="BX247" i="18"/>
  <c r="AA246" i="10" s="1"/>
  <c r="AM246" i="10" s="1"/>
  <c r="BX137" i="18"/>
  <c r="AA136" i="10" s="1"/>
  <c r="AM136" i="10" s="1"/>
  <c r="BX20" i="18"/>
  <c r="AA19" i="10" s="1"/>
  <c r="AM19" i="10" s="1"/>
  <c r="BX239" i="18"/>
  <c r="AA238" i="10" s="1"/>
  <c r="AM238" i="10" s="1"/>
  <c r="BX110" i="18"/>
  <c r="AA109" i="10" s="1"/>
  <c r="BX38" i="18"/>
  <c r="AA37" i="10" s="1"/>
  <c r="AM37" i="10" s="1"/>
  <c r="BX218" i="18"/>
  <c r="AA217" i="10" s="1"/>
  <c r="AB217" i="10" s="1"/>
  <c r="AN217" i="10" s="1"/>
  <c r="BX135" i="18"/>
  <c r="AA134" i="10" s="1"/>
  <c r="BX34" i="18"/>
  <c r="AA33" i="10" s="1"/>
  <c r="AM33" i="10" s="1"/>
  <c r="BX235" i="18"/>
  <c r="AA234" i="10" s="1"/>
  <c r="AM234" i="10" s="1"/>
  <c r="BX88" i="18"/>
  <c r="AA87" i="10" s="1"/>
  <c r="AM87" i="10" s="1"/>
  <c r="BX15" i="18"/>
  <c r="AA14" i="10" s="1"/>
  <c r="AM14" i="10" s="1"/>
  <c r="BX179" i="18"/>
  <c r="AA178" i="10" s="1"/>
  <c r="AM178" i="10" s="1"/>
  <c r="BX69" i="18"/>
  <c r="AA68" i="10" s="1"/>
  <c r="AM68" i="10" s="1"/>
  <c r="AV348" i="18"/>
  <c r="AV327" i="18"/>
  <c r="AV311" i="18"/>
  <c r="AV302" i="18"/>
  <c r="AV301" i="18"/>
  <c r="AV288" i="18"/>
  <c r="AV275" i="18"/>
  <c r="AV242" i="18"/>
  <c r="AV263" i="18"/>
  <c r="AV222" i="18"/>
  <c r="AV230" i="18"/>
  <c r="AV209" i="18"/>
  <c r="AV170" i="18"/>
  <c r="AV185" i="18"/>
  <c r="AV181" i="18"/>
  <c r="AV106" i="18"/>
  <c r="AV130" i="18"/>
  <c r="AV117" i="18"/>
  <c r="AV54" i="18"/>
  <c r="AV81" i="18"/>
  <c r="AV94" i="18"/>
  <c r="AV25" i="18"/>
  <c r="AV26" i="18"/>
  <c r="AV30" i="18"/>
  <c r="AV223" i="18"/>
  <c r="AV103" i="18"/>
  <c r="AV225" i="18"/>
  <c r="AV287" i="18"/>
  <c r="AV120" i="18"/>
  <c r="AV273" i="18"/>
  <c r="AV43" i="18"/>
  <c r="AV171" i="18"/>
  <c r="AV296" i="18"/>
  <c r="AV124" i="18"/>
  <c r="AV260" i="18"/>
  <c r="AV47" i="18"/>
  <c r="AV175" i="18"/>
  <c r="AV16" i="18"/>
  <c r="AV144" i="18"/>
  <c r="AV271" i="18"/>
  <c r="AV131" i="18"/>
  <c r="AV248" i="18"/>
  <c r="AV84" i="18"/>
  <c r="AV212" i="18"/>
  <c r="AV349" i="18"/>
  <c r="AV326" i="18"/>
  <c r="AV342" i="18"/>
  <c r="AV307" i="18"/>
  <c r="AV291" i="18"/>
  <c r="AV272" i="18"/>
  <c r="AV268" i="18"/>
  <c r="AV236" i="18"/>
  <c r="AV256" i="18"/>
  <c r="AV224" i="18"/>
  <c r="AV227" i="18"/>
  <c r="AV202" i="18"/>
  <c r="AV158" i="18"/>
  <c r="AV166" i="18"/>
  <c r="AV174" i="18"/>
  <c r="AV141" i="18"/>
  <c r="AV121" i="18"/>
  <c r="AV110" i="18"/>
  <c r="AV90" i="18"/>
  <c r="AV74" i="18"/>
  <c r="AV70" i="18"/>
  <c r="AV50" i="18"/>
  <c r="AV9" i="18"/>
  <c r="AV14" i="18"/>
  <c r="AV351" i="18"/>
  <c r="AV119" i="18"/>
  <c r="AV244" i="18"/>
  <c r="AV8" i="18"/>
  <c r="AV136" i="18"/>
  <c r="AV292" i="18"/>
  <c r="AV59" i="18"/>
  <c r="AV187" i="18"/>
  <c r="AV12" i="18"/>
  <c r="AV140" i="18"/>
  <c r="AV315" i="18"/>
  <c r="AV63" i="18"/>
  <c r="AV191" i="18"/>
  <c r="AV32" i="18"/>
  <c r="AV160" i="18"/>
  <c r="AV19" i="18"/>
  <c r="AV147" i="18"/>
  <c r="AV277" i="18"/>
  <c r="AV100"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48" i="18"/>
  <c r="AV176" i="18"/>
  <c r="AV35" i="18"/>
  <c r="AV163" i="18"/>
  <c r="AV293" i="18"/>
  <c r="AV116"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44" i="18"/>
  <c r="AV172" i="18"/>
  <c r="AV341" i="18"/>
  <c r="AV95" i="18"/>
  <c r="AV289" i="18"/>
  <c r="AV64" i="18"/>
  <c r="AV192" i="18"/>
  <c r="AV51" i="18"/>
  <c r="AV179" i="18"/>
  <c r="AV319" i="18"/>
  <c r="AV132"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60" i="18"/>
  <c r="AV188" i="18"/>
  <c r="AV255" i="18"/>
  <c r="AV111" i="18"/>
  <c r="AV308" i="18"/>
  <c r="AV80" i="18"/>
  <c r="AV208" i="18"/>
  <c r="AV67" i="18"/>
  <c r="AV195" i="18"/>
  <c r="AV20" i="18"/>
  <c r="AV148" i="18"/>
  <c r="AV352" i="18"/>
  <c r="AV329" i="18"/>
  <c r="AV323" i="18"/>
  <c r="AV306" i="18"/>
  <c r="AV304" i="18"/>
  <c r="AV282" i="18"/>
  <c r="AV250" i="18"/>
  <c r="AV281" i="18"/>
  <c r="AV252" i="18"/>
  <c r="AV217" i="18"/>
  <c r="AV234" i="18"/>
  <c r="AV238" i="18"/>
  <c r="AV165" i="18"/>
  <c r="AV173" i="18"/>
  <c r="AV150" i="18"/>
  <c r="AV129" i="18"/>
  <c r="AV109" i="18"/>
  <c r="AV133" i="18"/>
  <c r="AV73" i="18"/>
  <c r="AV69" i="18"/>
  <c r="AV89" i="18"/>
  <c r="AV22" i="18"/>
  <c r="AV18" i="18"/>
  <c r="AV10" i="18"/>
  <c r="AV283" i="18"/>
  <c r="AV55" i="18"/>
  <c r="AV183" i="18"/>
  <c r="AV229" i="18"/>
  <c r="AV72" i="18"/>
  <c r="AV200" i="18"/>
  <c r="AV335" i="18"/>
  <c r="AV123" i="18"/>
  <c r="AV251" i="18"/>
  <c r="AV76" i="18"/>
  <c r="AV204" i="18"/>
  <c r="AV303" i="18"/>
  <c r="AV127" i="18"/>
  <c r="AV340" i="18"/>
  <c r="AV96" i="18"/>
  <c r="AV228" i="18"/>
  <c r="AV83" i="18"/>
  <c r="AV211" i="18"/>
  <c r="AV36" i="18"/>
  <c r="AV164"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180" i="18"/>
  <c r="AV350" i="18"/>
  <c r="AV330" i="18"/>
  <c r="AV317" i="18"/>
  <c r="AV310" i="18"/>
  <c r="AV279" i="18"/>
  <c r="AV294" i="18"/>
  <c r="AV247" i="18"/>
  <c r="AV243" i="18"/>
  <c r="AV266" i="18"/>
  <c r="AV198" i="18"/>
  <c r="AV233" i="18"/>
  <c r="AV221" i="18"/>
  <c r="AV177" i="18"/>
  <c r="AV189" i="18"/>
  <c r="AV162" i="18"/>
  <c r="AV113" i="18"/>
  <c r="AV137" i="18"/>
  <c r="AV145" i="18"/>
  <c r="AV66" i="18"/>
  <c r="AV98" i="18"/>
  <c r="AV58" i="18"/>
  <c r="AV37" i="18"/>
  <c r="AV38" i="18"/>
  <c r="AV13" i="18"/>
  <c r="AV344" i="18"/>
  <c r="AV87" i="18"/>
  <c r="AV215" i="18"/>
  <c r="AV309" i="18"/>
  <c r="AV104" i="18"/>
  <c r="AV336" i="18"/>
  <c r="AV27" i="18"/>
  <c r="AV155" i="18"/>
  <c r="AV280" i="18"/>
  <c r="AV108" i="18"/>
  <c r="AV241" i="18"/>
  <c r="AV31" i="18"/>
  <c r="AV159" i="18"/>
  <c r="AV312" i="18"/>
  <c r="AV128" i="18"/>
  <c r="AV328" i="18"/>
  <c r="AV115" i="18"/>
  <c r="AV276" i="18"/>
  <c r="AV68" i="18"/>
  <c r="AV196" i="18"/>
  <c r="AL333" i="18"/>
  <c r="AL318" i="18"/>
  <c r="AL330" i="18"/>
  <c r="AL298" i="18"/>
  <c r="AL282" i="18"/>
  <c r="AL274" i="18"/>
  <c r="AL246" i="18"/>
  <c r="AL250" i="18"/>
  <c r="AL217" i="18"/>
  <c r="AL190" i="18"/>
  <c r="AL198" i="18"/>
  <c r="AL161" i="18"/>
  <c r="AL194" i="18"/>
  <c r="AL153" i="18"/>
  <c r="AL118" i="18"/>
  <c r="AL121" i="18"/>
  <c r="AL97" i="18"/>
  <c r="AL57" i="18"/>
  <c r="AL352" i="18"/>
  <c r="AL338" i="18"/>
  <c r="AL326" i="18"/>
  <c r="AL304" i="18"/>
  <c r="AL279" i="18"/>
  <c r="AL269" i="18"/>
  <c r="AL238" i="18"/>
  <c r="AL259" i="18"/>
  <c r="AL205" i="18"/>
  <c r="AL202" i="18"/>
  <c r="AL189" i="18"/>
  <c r="AL154" i="18"/>
  <c r="AL169" i="18"/>
  <c r="AL129" i="18"/>
  <c r="AL102" i="18"/>
  <c r="AL105" i="18"/>
  <c r="AL73" i="18"/>
  <c r="AL98" i="18"/>
  <c r="AL53" i="18"/>
  <c r="AL10" i="18"/>
  <c r="AL21" i="18"/>
  <c r="AL22" i="18"/>
  <c r="AL308" i="18"/>
  <c r="AL16" i="18"/>
  <c r="AL144" i="18"/>
  <c r="AL239" i="18"/>
  <c r="AL15" i="18"/>
  <c r="AL346" i="18"/>
  <c r="AL322" i="18"/>
  <c r="AL317" i="18"/>
  <c r="AL300" i="18"/>
  <c r="AL307" i="18"/>
  <c r="AL263" i="18"/>
  <c r="AL256" i="18"/>
  <c r="AL258" i="18"/>
  <c r="AL224" i="18"/>
  <c r="AL221" i="18"/>
  <c r="AL170" i="18"/>
  <c r="AL197" i="18"/>
  <c r="AL162" i="18"/>
  <c r="AL122" i="18"/>
  <c r="AL130" i="18"/>
  <c r="AL133" i="18"/>
  <c r="AL66" i="18"/>
  <c r="AL93"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188" i="18"/>
  <c r="AL261" i="18"/>
  <c r="AL348" i="18"/>
  <c r="AL350" i="18"/>
  <c r="AL320" i="18"/>
  <c r="AL314" i="18"/>
  <c r="AL290" i="18"/>
  <c r="AL285" i="18"/>
  <c r="AL278" i="18"/>
  <c r="AL243" i="18"/>
  <c r="AL262" i="18"/>
  <c r="AL201" i="18"/>
  <c r="AL209" i="18"/>
  <c r="AL158" i="18"/>
  <c r="AL166" i="18"/>
  <c r="AL174" i="18"/>
  <c r="AL134" i="18"/>
  <c r="AL137" i="18"/>
  <c r="AL145" i="18"/>
  <c r="AL90" i="18"/>
  <c r="AL69" i="18"/>
  <c r="AL343" i="18"/>
  <c r="AL342" i="18"/>
  <c r="AL329" i="18"/>
  <c r="AL306" i="18"/>
  <c r="AL295" i="18"/>
  <c r="AL275" i="18"/>
  <c r="AL270" i="18"/>
  <c r="AL242" i="18"/>
  <c r="AL237" i="18"/>
  <c r="AL218" i="18"/>
  <c r="AL193" i="18"/>
  <c r="AL177" i="18"/>
  <c r="AL185" i="18"/>
  <c r="AL146" i="18"/>
  <c r="AL113" i="18"/>
  <c r="AL114" i="18"/>
  <c r="AL138" i="18"/>
  <c r="AL85" i="18"/>
  <c r="AL86"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124" i="18"/>
  <c r="AL257" i="18"/>
  <c r="AL351" i="18"/>
  <c r="CB348" i="18"/>
  <c r="CB328" i="18"/>
  <c r="CB327" i="18"/>
  <c r="CB324" i="18"/>
  <c r="CB300" i="18"/>
  <c r="CB307" i="18"/>
  <c r="CB310" i="18"/>
  <c r="CB282" i="18"/>
  <c r="CB265" i="18"/>
  <c r="CB293" i="18"/>
  <c r="CB285" i="18"/>
  <c r="CB247" i="18"/>
  <c r="CB245" i="18"/>
  <c r="CB352" i="18"/>
  <c r="CB342" i="18"/>
  <c r="CB347" i="18"/>
  <c r="CB312" i="18"/>
  <c r="CB313" i="18"/>
  <c r="CB299" i="18"/>
  <c r="CB280" i="18"/>
  <c r="CB295" i="18"/>
  <c r="CB284" i="18"/>
  <c r="CB276" i="18"/>
  <c r="CB269" i="18"/>
  <c r="CB266" i="18"/>
  <c r="CB253" i="18"/>
  <c r="BP7" i="18"/>
  <c r="I6" i="10" s="1"/>
  <c r="O6" i="10" s="1"/>
  <c r="X6" i="10" s="1"/>
  <c r="BP13" i="18"/>
  <c r="I12" i="10" s="1"/>
  <c r="O12" i="10" s="1"/>
  <c r="X12" i="10" s="1"/>
  <c r="BP44" i="18"/>
  <c r="I43" i="10" s="1"/>
  <c r="O43" i="10" s="1"/>
  <c r="X43" i="10" s="1"/>
  <c r="BP14" i="18"/>
  <c r="I13" i="10" s="1"/>
  <c r="O13" i="10" s="1"/>
  <c r="X13" i="10" s="1"/>
  <c r="BP21" i="18"/>
  <c r="I20" i="10" s="1"/>
  <c r="O20" i="10" s="1"/>
  <c r="X20" i="10" s="1"/>
  <c r="BP25" i="18"/>
  <c r="I24" i="10" s="1"/>
  <c r="BP76" i="18"/>
  <c r="I75" i="10" s="1"/>
  <c r="O75" i="10" s="1"/>
  <c r="X75" i="10" s="1"/>
  <c r="BP79" i="18"/>
  <c r="I78" i="10" s="1"/>
  <c r="BP92" i="18"/>
  <c r="I91" i="10" s="1"/>
  <c r="BP53" i="18"/>
  <c r="I52" i="10" s="1"/>
  <c r="O52" i="10" s="1"/>
  <c r="X52" i="10" s="1"/>
  <c r="BP81" i="18"/>
  <c r="I80" i="10" s="1"/>
  <c r="O80" i="10" s="1"/>
  <c r="X80" i="10" s="1"/>
  <c r="BP98" i="18"/>
  <c r="I97" i="10" s="1"/>
  <c r="O97" i="10" s="1"/>
  <c r="X97" i="10" s="1"/>
  <c r="BP132" i="18"/>
  <c r="I131" i="10" s="1"/>
  <c r="BP146" i="18"/>
  <c r="I145" i="10" s="1"/>
  <c r="BP110" i="18"/>
  <c r="I109" i="10" s="1"/>
  <c r="O109" i="10" s="1"/>
  <c r="X109" i="10" s="1"/>
  <c r="BP140" i="18"/>
  <c r="I139" i="10" s="1"/>
  <c r="O139" i="10" s="1"/>
  <c r="X139" i="10" s="1"/>
  <c r="BP100" i="18"/>
  <c r="I99" i="10" s="1"/>
  <c r="O99" i="10" s="1"/>
  <c r="X99" i="10" s="1"/>
  <c r="BP118" i="18"/>
  <c r="I117" i="10" s="1"/>
  <c r="O117" i="10" s="1"/>
  <c r="X117" i="10" s="1"/>
  <c r="BP183" i="18"/>
  <c r="I182" i="10" s="1"/>
  <c r="J182" i="10" s="1"/>
  <c r="P182" i="10" s="1"/>
  <c r="Y182" i="10" s="1"/>
  <c r="BP159" i="18"/>
  <c r="I158" i="10" s="1"/>
  <c r="O158" i="10" s="1"/>
  <c r="X158" i="10" s="1"/>
  <c r="BP174" i="18"/>
  <c r="I173" i="10" s="1"/>
  <c r="BP148" i="18"/>
  <c r="I147" i="10" s="1"/>
  <c r="O147" i="10" s="1"/>
  <c r="X147" i="10" s="1"/>
  <c r="BP164" i="18"/>
  <c r="I163" i="10" s="1"/>
  <c r="J163" i="10" s="1"/>
  <c r="P163" i="10" s="1"/>
  <c r="Y163" i="10" s="1"/>
  <c r="BP180" i="18"/>
  <c r="I179" i="10" s="1"/>
  <c r="O179" i="10" s="1"/>
  <c r="X179" i="10" s="1"/>
  <c r="BP195" i="18"/>
  <c r="I194" i="10" s="1"/>
  <c r="O194" i="10" s="1"/>
  <c r="X194" i="10" s="1"/>
  <c r="BP223" i="18"/>
  <c r="I222" i="10" s="1"/>
  <c r="O222" i="10" s="1"/>
  <c r="X222" i="10" s="1"/>
  <c r="BP226" i="18"/>
  <c r="I225" i="10" s="1"/>
  <c r="O225" i="10" s="1"/>
  <c r="X225" i="10" s="1"/>
  <c r="BP204" i="18"/>
  <c r="I203" i="10" s="1"/>
  <c r="O203" i="10" s="1"/>
  <c r="X203" i="10" s="1"/>
  <c r="BP225" i="18"/>
  <c r="I224" i="10" s="1"/>
  <c r="O224" i="10" s="1"/>
  <c r="X224" i="10" s="1"/>
  <c r="BP238" i="18"/>
  <c r="I237" i="10" s="1"/>
  <c r="O237" i="10" s="1"/>
  <c r="X237" i="10" s="1"/>
  <c r="BP233" i="18"/>
  <c r="I232" i="10" s="1"/>
  <c r="BP244" i="18"/>
  <c r="I243" i="10" s="1"/>
  <c r="BP274" i="18"/>
  <c r="I273" i="10" s="1"/>
  <c r="BP256" i="18"/>
  <c r="I255" i="10" s="1"/>
  <c r="O255" i="10" s="1"/>
  <c r="X255" i="10" s="1"/>
  <c r="BP275" i="18"/>
  <c r="I274" i="10" s="1"/>
  <c r="BP290" i="18"/>
  <c r="I289" i="10" s="1"/>
  <c r="O289" i="10" s="1"/>
  <c r="X289" i="10" s="1"/>
  <c r="BP301" i="18"/>
  <c r="I300" i="10" s="1"/>
  <c r="O300" i="10" s="1"/>
  <c r="X300" i="10" s="1"/>
  <c r="BP303" i="18"/>
  <c r="I302" i="10" s="1"/>
  <c r="BP299" i="18"/>
  <c r="I298" i="10" s="1"/>
  <c r="BP342" i="18"/>
  <c r="I341" i="10" s="1"/>
  <c r="BP326" i="18"/>
  <c r="I325" i="10" s="1"/>
  <c r="J325" i="10" s="1"/>
  <c r="P325" i="10" s="1"/>
  <c r="Y325" i="10" s="1"/>
  <c r="BP337" i="18"/>
  <c r="I336" i="10" s="1"/>
  <c r="O336" i="10" s="1"/>
  <c r="X336" i="10" s="1"/>
  <c r="BP330" i="18"/>
  <c r="I329" i="10" s="1"/>
  <c r="BP349" i="18"/>
  <c r="I348" i="10" s="1"/>
  <c r="O348" i="10" s="1"/>
  <c r="X348" i="10" s="1"/>
  <c r="BS7" i="18"/>
  <c r="W6" i="10" s="1"/>
  <c r="BS6" i="18"/>
  <c r="W5" i="10" s="1"/>
  <c r="BS30" i="18"/>
  <c r="W29" i="10" s="1"/>
  <c r="BS43" i="18"/>
  <c r="W42" i="10" s="1"/>
  <c r="BS41" i="18"/>
  <c r="W40" i="10" s="1"/>
  <c r="BS38" i="18"/>
  <c r="W37" i="10" s="1"/>
  <c r="BS60" i="18"/>
  <c r="W59" i="10" s="1"/>
  <c r="BS75" i="18"/>
  <c r="W74" i="10" s="1"/>
  <c r="BS64" i="18"/>
  <c r="W63" i="10" s="1"/>
  <c r="BS67" i="18"/>
  <c r="W66" i="10" s="1"/>
  <c r="BS83" i="18"/>
  <c r="W82" i="10" s="1"/>
  <c r="BS95" i="18"/>
  <c r="W94" i="10" s="1"/>
  <c r="BS109" i="18"/>
  <c r="W108" i="10" s="1"/>
  <c r="BS125" i="18"/>
  <c r="W124" i="10" s="1"/>
  <c r="BS104" i="18"/>
  <c r="W103" i="10" s="1"/>
  <c r="BS117" i="18"/>
  <c r="W116" i="10" s="1"/>
  <c r="BS139" i="18"/>
  <c r="W138" i="10" s="1"/>
  <c r="BS148" i="18"/>
  <c r="W147" i="10" s="1"/>
  <c r="BS164" i="18"/>
  <c r="W163" i="10" s="1"/>
  <c r="BS167" i="18"/>
  <c r="W166" i="10" s="1"/>
  <c r="BS183" i="18"/>
  <c r="W182" i="10" s="1"/>
  <c r="BS153" i="18"/>
  <c r="W152" i="10" s="1"/>
  <c r="BS174" i="18"/>
  <c r="W173" i="10" s="1"/>
  <c r="BS216" i="18"/>
  <c r="W215" i="10" s="1"/>
  <c r="BS229" i="18"/>
  <c r="W228" i="10" s="1"/>
  <c r="BS210" i="18"/>
  <c r="W209" i="10" s="1"/>
  <c r="BS196" i="18"/>
  <c r="W195" i="10" s="1"/>
  <c r="BS200" i="18"/>
  <c r="W199" i="10" s="1"/>
  <c r="BS255" i="18"/>
  <c r="W254" i="10" s="1"/>
  <c r="BS261" i="18"/>
  <c r="W260" i="10" s="1"/>
  <c r="BS260" i="18"/>
  <c r="W259" i="10" s="1"/>
  <c r="BS262" i="18"/>
  <c r="W261" i="10" s="1"/>
  <c r="BS268" i="18"/>
  <c r="W267" i="10" s="1"/>
  <c r="BS277" i="18"/>
  <c r="W276" i="10" s="1"/>
  <c r="BS266" i="18"/>
  <c r="W265" i="10" s="1"/>
  <c r="BS281" i="18"/>
  <c r="W280" i="10" s="1"/>
  <c r="BS301" i="18"/>
  <c r="W300" i="10" s="1"/>
  <c r="BS319" i="18"/>
  <c r="W318" i="10" s="1"/>
  <c r="BS295" i="18"/>
  <c r="W294" i="10" s="1"/>
  <c r="BS318" i="18"/>
  <c r="W317" i="10" s="1"/>
  <c r="BS334" i="18"/>
  <c r="W333" i="10" s="1"/>
  <c r="BS345" i="18"/>
  <c r="W344" i="10" s="1"/>
  <c r="BS342" i="18"/>
  <c r="W341" i="10" s="1"/>
  <c r="BG8" i="18"/>
  <c r="BG20" i="18"/>
  <c r="BG29" i="18"/>
  <c r="BG15" i="18"/>
  <c r="BG6" i="18"/>
  <c r="BG45" i="18"/>
  <c r="BG64" i="18"/>
  <c r="BG67" i="18"/>
  <c r="BG83" i="18"/>
  <c r="BG95" i="18"/>
  <c r="BG74" i="18"/>
  <c r="BG63" i="18"/>
  <c r="BG122" i="18"/>
  <c r="BG138" i="18"/>
  <c r="BG111" i="18"/>
  <c r="BG114" i="18"/>
  <c r="BG130" i="18"/>
  <c r="BG103" i="18"/>
  <c r="BG170" i="18"/>
  <c r="BG146" i="18"/>
  <c r="BG175" i="18"/>
  <c r="BG193" i="18"/>
  <c r="BG161" i="18"/>
  <c r="BG177" i="18"/>
  <c r="BG229" i="18"/>
  <c r="BG221" i="18"/>
  <c r="BG203" i="18"/>
  <c r="BG201" i="18"/>
  <c r="BG220" i="18"/>
  <c r="BG261" i="18"/>
  <c r="BG240" i="18"/>
  <c r="BG262" i="18"/>
  <c r="BG258" i="18"/>
  <c r="BG267" i="18"/>
  <c r="BG292" i="18"/>
  <c r="BG276" i="18"/>
  <c r="BG315" i="18"/>
  <c r="BG302" i="18"/>
  <c r="BG311" i="18"/>
  <c r="BG322" i="18"/>
  <c r="BG335" i="18"/>
  <c r="BG345" i="18"/>
  <c r="BG338" i="18"/>
  <c r="BG346" i="18"/>
  <c r="CB6" i="18"/>
  <c r="CB24" i="18"/>
  <c r="CB39" i="18"/>
  <c r="CB30" i="18"/>
  <c r="CB32" i="18"/>
  <c r="CB23" i="18"/>
  <c r="CB95" i="18"/>
  <c r="CB74" i="18"/>
  <c r="CB63" i="18"/>
  <c r="CB73" i="18"/>
  <c r="CB82" i="18"/>
  <c r="CB94" i="18"/>
  <c r="CB112" i="18"/>
  <c r="CB128" i="18"/>
  <c r="CB141" i="18"/>
  <c r="CB106" i="18"/>
  <c r="CB123" i="18"/>
  <c r="CB147" i="18"/>
  <c r="CB150" i="18"/>
  <c r="CB164" i="18"/>
  <c r="CB180" i="18"/>
  <c r="CB158" i="18"/>
  <c r="CB186" i="18"/>
  <c r="CB226" i="18"/>
  <c r="CB213" i="18"/>
  <c r="CB232" i="18"/>
  <c r="CB189" i="18"/>
  <c r="CB212" i="18"/>
  <c r="CB244" i="18"/>
  <c r="CB236" i="18"/>
  <c r="CB262" i="18"/>
  <c r="CB264" i="18"/>
  <c r="CB289" i="18"/>
  <c r="CB281" i="18"/>
  <c r="CB294" i="18"/>
  <c r="CB309" i="18"/>
  <c r="CB306" i="18"/>
  <c r="CB334" i="18"/>
  <c r="CB329" i="18"/>
  <c r="CB353" i="18"/>
  <c r="CQ336" i="18"/>
  <c r="CQ91" i="18"/>
  <c r="CQ150" i="18"/>
  <c r="CQ239" i="18"/>
  <c r="CQ159" i="18"/>
  <c r="CQ341" i="18"/>
  <c r="CQ237" i="18"/>
  <c r="CQ186" i="18"/>
  <c r="CQ10" i="18"/>
  <c r="CQ285" i="18"/>
  <c r="CQ345" i="18"/>
  <c r="CQ139" i="18"/>
  <c r="CQ142" i="18"/>
  <c r="CQ280" i="18"/>
  <c r="CQ147" i="18"/>
  <c r="CQ325" i="18"/>
  <c r="CQ83" i="18"/>
  <c r="CQ146" i="18"/>
  <c r="CQ260" i="18"/>
  <c r="CQ252" i="18"/>
  <c r="CQ17" i="18"/>
  <c r="CQ32" i="18"/>
  <c r="CQ84" i="18"/>
  <c r="CQ53" i="18"/>
  <c r="CQ141" i="18"/>
  <c r="CQ133" i="18"/>
  <c r="CQ172" i="18"/>
  <c r="CQ164" i="18"/>
  <c r="CQ212" i="18"/>
  <c r="CQ221" i="18"/>
  <c r="CQ254" i="18"/>
  <c r="CQ310" i="18"/>
  <c r="CQ342" i="18"/>
  <c r="AL289" i="18"/>
  <c r="AL92" i="18"/>
  <c r="AL203" i="18"/>
  <c r="AL123" i="18"/>
  <c r="AL35" i="18"/>
  <c r="AL216" i="18"/>
  <c r="AL56" i="18"/>
  <c r="AL228" i="18"/>
  <c r="AL273" i="18"/>
  <c r="AL84" i="18"/>
  <c r="AL175" i="18"/>
  <c r="AL87" i="18"/>
  <c r="AL251" i="18"/>
  <c r="AL80" i="18"/>
  <c r="AL29" i="18"/>
  <c r="AL37" i="18"/>
  <c r="BB353" i="18"/>
  <c r="BB346" i="18"/>
  <c r="BB349" i="18"/>
  <c r="BB311" i="18"/>
  <c r="BB318" i="18"/>
  <c r="BB305" i="18"/>
  <c r="BB304"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BB352" i="18"/>
  <c r="BB345" i="18"/>
  <c r="BB330" i="18"/>
  <c r="BB316" i="18"/>
  <c r="BB333" i="18"/>
  <c r="BB303"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0" i="18"/>
  <c r="BB344" i="18"/>
  <c r="BB327" i="18"/>
  <c r="BB297" i="18"/>
  <c r="BB285" i="18"/>
  <c r="BB280" i="18"/>
  <c r="BB291" i="18"/>
  <c r="BB244" i="18"/>
  <c r="BB255" i="18"/>
  <c r="BB235" i="18"/>
  <c r="BB215" i="18"/>
  <c r="BB223" i="18"/>
  <c r="BB194" i="18"/>
  <c r="BB206" i="18"/>
  <c r="BB148" i="18"/>
  <c r="BB146" i="18"/>
  <c r="BB156" i="18"/>
  <c r="BB154" i="18"/>
  <c r="BB114" i="18"/>
  <c r="BB110" i="18"/>
  <c r="BB129" i="18"/>
  <c r="BB131" i="18"/>
  <c r="BB96" i="18"/>
  <c r="BB53" i="18"/>
  <c r="BB67" i="18"/>
  <c r="BB85" i="18"/>
  <c r="BB93" i="18"/>
  <c r="BB18" i="18"/>
  <c r="BB34" i="18"/>
  <c r="BB45" i="18"/>
  <c r="BB28" i="18"/>
  <c r="BB351" i="18"/>
  <c r="BB315" i="18"/>
  <c r="BB328" i="18"/>
  <c r="BB313" i="18"/>
  <c r="BB312" i="18"/>
  <c r="BB274" i="18"/>
  <c r="BB272" i="18"/>
  <c r="BB241" i="18"/>
  <c r="BB263" i="18"/>
  <c r="BB234" i="18"/>
  <c r="BB202" i="18"/>
  <c r="BB198" i="18"/>
  <c r="BB228" i="18"/>
  <c r="BB204" i="18"/>
  <c r="BB169" i="18"/>
  <c r="BB195" i="18"/>
  <c r="BB183" i="18"/>
  <c r="BB192" i="18"/>
  <c r="BB112" i="18"/>
  <c r="BB108" i="18"/>
  <c r="BB120" i="18"/>
  <c r="BB125" i="18"/>
  <c r="BB86" i="18"/>
  <c r="BB89" i="18"/>
  <c r="BB61" i="18"/>
  <c r="BB78" i="18"/>
  <c r="BB74" i="18"/>
  <c r="BB16" i="18"/>
  <c r="BB52" i="18"/>
  <c r="BB37" i="18"/>
  <c r="BB24" i="18"/>
  <c r="BB338" i="18"/>
  <c r="BB314" i="18"/>
  <c r="BB323" i="18"/>
  <c r="BB289" i="18"/>
  <c r="BB294" i="18"/>
  <c r="BB286" i="18"/>
  <c r="BB268" i="18"/>
  <c r="BB266" i="18"/>
  <c r="BB262" i="18"/>
  <c r="BB229" i="18"/>
  <c r="BB200" i="18"/>
  <c r="BB196" i="18"/>
  <c r="BB224" i="18"/>
  <c r="BB190" i="18"/>
  <c r="BB162" i="18"/>
  <c r="BB181" i="18"/>
  <c r="BB177" i="18"/>
  <c r="BB179" i="18"/>
  <c r="BB140" i="18"/>
  <c r="BB145" i="18"/>
  <c r="BB106" i="18"/>
  <c r="BB116" i="18"/>
  <c r="BB81" i="18"/>
  <c r="BB83" i="18"/>
  <c r="BB97" i="18"/>
  <c r="BB76" i="18"/>
  <c r="BB69" i="18"/>
  <c r="BB38" i="18"/>
  <c r="BB44" i="18"/>
  <c r="BB30" i="18"/>
  <c r="BB15" i="18"/>
  <c r="BB324" i="18"/>
  <c r="BB321" i="18"/>
  <c r="BB322" i="18"/>
  <c r="BB300" i="18"/>
  <c r="BB290" i="18"/>
  <c r="BB283" i="18"/>
  <c r="BB260" i="18"/>
  <c r="BB258" i="18"/>
  <c r="BB248" i="18"/>
  <c r="BB236" i="18"/>
  <c r="BB214" i="18"/>
  <c r="BB222" i="18"/>
  <c r="BB219" i="18"/>
  <c r="BB197" i="18"/>
  <c r="BB157" i="18"/>
  <c r="BB171" i="18"/>
  <c r="BB155" i="18"/>
  <c r="BB173" i="18"/>
  <c r="BB126" i="18"/>
  <c r="BB136" i="18"/>
  <c r="BB104" i="18"/>
  <c r="BB102" i="18"/>
  <c r="BB59" i="18"/>
  <c r="BB77" i="18"/>
  <c r="BB91" i="18"/>
  <c r="BB99" i="18"/>
  <c r="BB60" i="18"/>
  <c r="BB36" i="18"/>
  <c r="BB10" i="18"/>
  <c r="BB25" i="18"/>
  <c r="BB8" i="18"/>
  <c r="BB335" i="18"/>
  <c r="BB340" i="18"/>
  <c r="BB295" i="18"/>
  <c r="BB307" i="18"/>
  <c r="BB287" i="18"/>
  <c r="BB277" i="18"/>
  <c r="BB259" i="18"/>
  <c r="BB256" i="18"/>
  <c r="BB242" i="18"/>
  <c r="BB216" i="18"/>
  <c r="BB209" i="18"/>
  <c r="BB211" i="18"/>
  <c r="BB207" i="18"/>
  <c r="BB185" i="18"/>
  <c r="BB189" i="18"/>
  <c r="BB159" i="18"/>
  <c r="BB149" i="18"/>
  <c r="BB164" i="18"/>
  <c r="BB121" i="18"/>
  <c r="BB123" i="18"/>
  <c r="BB132" i="18"/>
  <c r="BB144" i="18"/>
  <c r="BB95" i="18"/>
  <c r="BB68" i="18"/>
  <c r="BB79" i="18"/>
  <c r="BB88" i="18"/>
  <c r="BB47" i="18"/>
  <c r="BB35" i="18"/>
  <c r="BB51" i="18"/>
  <c r="BB7" i="18"/>
  <c r="BB26" i="18"/>
  <c r="BB342" i="18"/>
  <c r="BB326" i="18"/>
  <c r="BB309" i="18"/>
  <c r="BB298" i="18"/>
  <c r="BB275" i="18"/>
  <c r="BB276" i="18"/>
  <c r="BB240" i="18"/>
  <c r="BB253" i="18"/>
  <c r="BB257" i="18"/>
  <c r="BB233" i="18"/>
  <c r="BB199" i="18"/>
  <c r="BB205" i="18"/>
  <c r="BB191" i="18"/>
  <c r="BB178" i="18"/>
  <c r="BB187" i="18"/>
  <c r="BB184" i="18"/>
  <c r="BB182" i="18"/>
  <c r="BB151" i="18"/>
  <c r="BB105" i="18"/>
  <c r="BB117" i="18"/>
  <c r="BB119" i="18"/>
  <c r="BB128" i="18"/>
  <c r="BB84" i="18"/>
  <c r="BB56" i="18"/>
  <c r="BB66" i="18"/>
  <c r="BB75" i="18"/>
  <c r="BB39" i="18"/>
  <c r="BB14" i="18"/>
  <c r="BB43" i="18"/>
  <c r="BB11" i="18"/>
  <c r="BB6" i="18"/>
  <c r="BB329" i="18"/>
  <c r="BB320" i="18"/>
  <c r="BB308" i="18"/>
  <c r="BB293" i="18"/>
  <c r="BB270" i="18"/>
  <c r="BB284" i="18"/>
  <c r="BB267" i="18"/>
  <c r="BB250" i="18"/>
  <c r="BB249" i="18"/>
  <c r="BB230" i="18"/>
  <c r="BB238" i="18"/>
  <c r="BB220" i="18"/>
  <c r="BB231" i="18"/>
  <c r="BB163" i="18"/>
  <c r="BB174" i="18"/>
  <c r="BB170" i="18"/>
  <c r="BB167" i="18"/>
  <c r="BB143" i="18"/>
  <c r="BB139" i="18"/>
  <c r="BB101" i="18"/>
  <c r="BB113" i="18"/>
  <c r="BB115" i="18"/>
  <c r="BB65" i="18"/>
  <c r="BB92" i="18"/>
  <c r="BB64" i="18"/>
  <c r="BB57" i="18"/>
  <c r="BB33" i="18"/>
  <c r="BB12" i="18"/>
  <c r="BB17" i="18"/>
  <c r="BB29" i="18"/>
  <c r="BB9" i="18"/>
  <c r="BB343" i="18"/>
  <c r="BB331" i="18"/>
  <c r="BB337" i="18"/>
  <c r="BB296" i="18"/>
  <c r="BB292" i="18"/>
  <c r="BB279" i="18"/>
  <c r="BB271" i="18"/>
  <c r="BB239" i="18"/>
  <c r="BB265" i="18"/>
  <c r="BB246" i="18"/>
  <c r="BB227" i="18"/>
  <c r="BB237" i="18"/>
  <c r="BB208" i="18"/>
  <c r="BB218" i="18"/>
  <c r="BB150" i="18"/>
  <c r="BB160" i="18"/>
  <c r="BB165" i="18"/>
  <c r="BB161" i="18"/>
  <c r="BB127" i="18"/>
  <c r="BB133" i="18"/>
  <c r="BB135" i="18"/>
  <c r="BB141" i="18"/>
  <c r="BB109" i="18"/>
  <c r="BB58" i="18"/>
  <c r="BB80" i="18"/>
  <c r="BB54" i="18"/>
  <c r="BB98" i="18"/>
  <c r="BB21" i="18"/>
  <c r="BB49" i="18"/>
  <c r="BB50" i="18"/>
  <c r="BB40" i="18"/>
  <c r="AP348" i="18"/>
  <c r="AP332" i="18"/>
  <c r="AP309" i="18"/>
  <c r="AP293" i="18"/>
  <c r="AP281" i="18"/>
  <c r="AP266" i="18"/>
  <c r="AP265" i="18"/>
  <c r="AP262" i="18"/>
  <c r="AP206" i="18"/>
  <c r="AP236" i="18"/>
  <c r="AP198" i="18"/>
  <c r="AP190" i="18"/>
  <c r="AP181" i="18"/>
  <c r="AP149" i="18"/>
  <c r="AP121" i="18"/>
  <c r="AP117" i="18"/>
  <c r="AP141" i="18"/>
  <c r="AP74" i="18"/>
  <c r="AP70" i="18"/>
  <c r="AP90" i="18"/>
  <c r="AP33" i="18"/>
  <c r="AP14" i="18"/>
  <c r="AP21" i="18"/>
  <c r="AP116" i="18"/>
  <c r="AP320" i="18"/>
  <c r="AP260" i="18"/>
  <c r="AP99" i="18"/>
  <c r="AP16" i="18"/>
  <c r="AP144" i="18"/>
  <c r="AP289" i="18"/>
  <c r="AP279" i="18"/>
  <c r="AP55" i="18"/>
  <c r="AP183" i="18"/>
  <c r="AP76" i="18"/>
  <c r="AP204" i="18"/>
  <c r="AP352" i="18"/>
  <c r="AP43" i="18"/>
  <c r="AP171" i="18"/>
  <c r="AP56" i="18"/>
  <c r="AP184" i="18"/>
  <c r="AP251" i="18"/>
  <c r="AP273" i="18"/>
  <c r="AP111"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308" i="18"/>
  <c r="AP115" i="18"/>
  <c r="AP32" i="18"/>
  <c r="AP160" i="18"/>
  <c r="AP267" i="18"/>
  <c r="AP295" i="18"/>
  <c r="AP71" i="18"/>
  <c r="AP199" i="18"/>
  <c r="AP92" i="18"/>
  <c r="AP220" i="18"/>
  <c r="AP311" i="18"/>
  <c r="AP59" i="18"/>
  <c r="AP187" i="18"/>
  <c r="AP72" i="18"/>
  <c r="AP200" i="18"/>
  <c r="AP283" i="18"/>
  <c r="AP340" i="18"/>
  <c r="AP127"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53" i="18"/>
  <c r="AP131" i="18"/>
  <c r="AP48" i="18"/>
  <c r="AP176" i="18"/>
  <c r="AP319" i="18"/>
  <c r="AP241" i="18"/>
  <c r="AP87" i="18"/>
  <c r="AP215" i="18"/>
  <c r="AP108" i="18"/>
  <c r="AP253" i="18"/>
  <c r="AP228" i="18"/>
  <c r="AP75" i="18"/>
  <c r="AP203" i="18"/>
  <c r="AP88" i="18"/>
  <c r="AP216" i="18"/>
  <c r="AP347" i="18"/>
  <c r="AP15" i="18"/>
  <c r="AP1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19" i="18"/>
  <c r="AP147" i="18"/>
  <c r="AP64" i="18"/>
  <c r="AP192" i="18"/>
  <c r="AP335" i="18"/>
  <c r="AP276" i="18"/>
  <c r="AP103" i="18"/>
  <c r="AP287" i="18"/>
  <c r="AP124" i="18"/>
  <c r="AP324" i="18"/>
  <c r="AP257" i="18"/>
  <c r="AP91" i="18"/>
  <c r="AP219" i="18"/>
  <c r="AP104" i="18"/>
  <c r="AP240" i="18"/>
  <c r="AP239" i="18"/>
  <c r="AP31" i="18"/>
  <c r="AP159"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8" i="18"/>
  <c r="AP10" i="18"/>
  <c r="AP52" i="18"/>
  <c r="AP180" i="18"/>
  <c r="AP235" i="18"/>
  <c r="AP35" i="18"/>
  <c r="AP163" i="18"/>
  <c r="AP80" i="18"/>
  <c r="AP208" i="18"/>
  <c r="AP351" i="18"/>
  <c r="AP337" i="18"/>
  <c r="AP119" i="18"/>
  <c r="AP12" i="18"/>
  <c r="AP140" i="18"/>
  <c r="AP299" i="18"/>
  <c r="AP305" i="18"/>
  <c r="AP107" i="18"/>
  <c r="AP255" i="18"/>
  <c r="AP120" i="18"/>
  <c r="AP269" i="18"/>
  <c r="AP303" i="18"/>
  <c r="AP47" i="18"/>
  <c r="AP175"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271" i="18"/>
  <c r="AP51" i="18"/>
  <c r="AP179" i="18"/>
  <c r="AP96" i="18"/>
  <c r="AP272" i="18"/>
  <c r="AP237" i="18"/>
  <c r="AP7" i="18"/>
  <c r="AP135" i="18"/>
  <c r="AP28" i="18"/>
  <c r="AP156" i="18"/>
  <c r="AP315" i="18"/>
  <c r="AP331" i="18"/>
  <c r="AP123" i="18"/>
  <c r="AP8" i="18"/>
  <c r="AP136" i="18"/>
  <c r="AP304" i="18"/>
  <c r="AP333" i="18"/>
  <c r="AP63" i="18"/>
  <c r="AP191"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285" i="18"/>
  <c r="AP67" i="18"/>
  <c r="AP195" i="18"/>
  <c r="AP112" i="18"/>
  <c r="AP301" i="18"/>
  <c r="AP288" i="18"/>
  <c r="AP23" i="18"/>
  <c r="AP151" i="18"/>
  <c r="AP44" i="18"/>
  <c r="AP172" i="18"/>
  <c r="AP224" i="18"/>
  <c r="AP11" i="18"/>
  <c r="AP139" i="18"/>
  <c r="AP24" i="18"/>
  <c r="AP152" i="18"/>
  <c r="AP327" i="18"/>
  <c r="AP247" i="18"/>
  <c r="AP79" i="18"/>
  <c r="AP207" i="18"/>
  <c r="AP344" i="18"/>
  <c r="AP316" i="18"/>
  <c r="AP322" i="18"/>
  <c r="AP300" i="18"/>
  <c r="AP291" i="18"/>
  <c r="AP270" i="18"/>
  <c r="AP258" i="18"/>
  <c r="AP259" i="18"/>
  <c r="AP218" i="18"/>
  <c r="AP193" i="18"/>
  <c r="AP205" i="18"/>
  <c r="AP154" i="18"/>
  <c r="AP162" i="18"/>
  <c r="AP158" i="18"/>
  <c r="AP130" i="18"/>
  <c r="AP145" i="18"/>
  <c r="AP106" i="18"/>
  <c r="AP81" i="18"/>
  <c r="AP94" i="18"/>
  <c r="AP54" i="18"/>
  <c r="AP13" i="18"/>
  <c r="AP29" i="18"/>
  <c r="AP25" i="18"/>
  <c r="AP100" i="18"/>
  <c r="AP256" i="18"/>
  <c r="AP225" i="18"/>
  <c r="AP83" i="18"/>
  <c r="AP211" i="18"/>
  <c r="AP128" i="18"/>
  <c r="AP349" i="18"/>
  <c r="AP336" i="18"/>
  <c r="AP39" i="18"/>
  <c r="AP167" i="18"/>
  <c r="AP60" i="18"/>
  <c r="AP188" i="18"/>
  <c r="AP317" i="18"/>
  <c r="AP27" i="18"/>
  <c r="AP155" i="18"/>
  <c r="AP40" i="18"/>
  <c r="AP168" i="18"/>
  <c r="AP292" i="18"/>
  <c r="AP244" i="18"/>
  <c r="AP95" i="18"/>
  <c r="AP223" i="18"/>
  <c r="AN339" i="18"/>
  <c r="AN322" i="18"/>
  <c r="AN307" i="18"/>
  <c r="AN297"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AN350" i="18"/>
  <c r="AN338" i="18"/>
  <c r="AN313" i="18"/>
  <c r="AN314" i="18"/>
  <c r="AN284"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349" i="18"/>
  <c r="AN333" i="18"/>
  <c r="AN320" i="18"/>
  <c r="AN302" i="18"/>
  <c r="AN298"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AN346" i="18"/>
  <c r="AN336" i="18"/>
  <c r="AN316" i="18"/>
  <c r="AN311"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34" i="18"/>
  <c r="AN332" i="18"/>
  <c r="AN318"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30" i="18"/>
  <c r="AN329" i="18"/>
  <c r="AN300"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5" i="18"/>
  <c r="AN327" i="18"/>
  <c r="AN317" i="18"/>
  <c r="AN295"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48" i="18"/>
  <c r="AN326" i="18"/>
  <c r="AN310" i="18"/>
  <c r="AN291"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72" i="18"/>
  <c r="CR86" i="18"/>
  <c r="CR52" i="18"/>
  <c r="CR8" i="18"/>
  <c r="CR37" i="18"/>
  <c r="CR33" i="18"/>
  <c r="CR344" i="18"/>
  <c r="CR295" i="18"/>
  <c r="CR23" i="18"/>
  <c r="CR151" i="18"/>
  <c r="CR352" i="18"/>
  <c r="CR240" i="18"/>
  <c r="CR75" i="18"/>
  <c r="CR203" i="18"/>
  <c r="CR309" i="18"/>
  <c r="CR292" i="18"/>
  <c r="CR31" i="18"/>
  <c r="CR159" i="18"/>
  <c r="CR279" i="18"/>
  <c r="CR257" i="18"/>
  <c r="CR332" i="18"/>
  <c r="CR131" i="18"/>
  <c r="CR247"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43" i="18"/>
  <c r="CR47" i="18"/>
  <c r="CR175" i="18"/>
  <c r="CR321" i="18"/>
  <c r="CR260" i="18"/>
  <c r="CR19" i="18"/>
  <c r="CR147" i="18"/>
  <c r="CR305"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93" i="18"/>
  <c r="CR46" i="18"/>
  <c r="CR41" i="18"/>
  <c r="CR17" i="18"/>
  <c r="CR36" i="18"/>
  <c r="CR18" i="18"/>
  <c r="CR304" i="18"/>
  <c r="CR293" i="18"/>
  <c r="CR87" i="18"/>
  <c r="CR215" i="18"/>
  <c r="CR284" i="18"/>
  <c r="CR11" i="18"/>
  <c r="CR139" i="18"/>
  <c r="CR244" i="18"/>
  <c r="CR329" i="18"/>
  <c r="CR287" i="18"/>
  <c r="CR95" i="18"/>
  <c r="CR243" i="18"/>
  <c r="CR277" i="18"/>
  <c r="CR255" i="18"/>
  <c r="CR67" i="18"/>
  <c r="CR19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29" i="18"/>
  <c r="CR45" i="18"/>
  <c r="CR13" i="18"/>
  <c r="CR12" i="18"/>
  <c r="CR225" i="18"/>
  <c r="CR297" i="18"/>
  <c r="CR119" i="18"/>
  <c r="CR320" i="18"/>
  <c r="CR335" i="18"/>
  <c r="CR43" i="18"/>
  <c r="CR171" i="18"/>
  <c r="CR327" i="18"/>
  <c r="CR228" i="18"/>
  <c r="CR351" i="18"/>
  <c r="CR127" i="18"/>
  <c r="CR336" i="18"/>
  <c r="CR239" i="18"/>
  <c r="CR281" i="18"/>
  <c r="CR99" i="18"/>
  <c r="CR227"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153" i="18"/>
  <c r="BC177" i="18"/>
  <c r="BC161" i="18"/>
  <c r="BC151" i="18"/>
  <c r="BC142" i="18"/>
  <c r="BC124" i="18"/>
  <c r="BC107" i="18"/>
  <c r="BC134" i="18"/>
  <c r="BC125" i="18"/>
  <c r="BC109" i="18"/>
  <c r="BC95" i="18"/>
  <c r="BC83"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112" i="18"/>
  <c r="BC61" i="18"/>
  <c r="BC78" i="18"/>
  <c r="BC74" i="18"/>
  <c r="BC36" i="18"/>
  <c r="BC11" i="18"/>
  <c r="BC37" i="18"/>
  <c r="BC10" i="18"/>
  <c r="BC14" i="18"/>
  <c r="BC53" i="18"/>
  <c r="BC55" i="18"/>
  <c r="BC76" i="18"/>
  <c r="BC60" i="18"/>
  <c r="BC26" i="18"/>
  <c r="BC52" i="18"/>
  <c r="BC25" i="18"/>
  <c r="BC21" i="18"/>
  <c r="BC94" i="18"/>
  <c r="BC91" i="18"/>
  <c r="BC63" i="18"/>
  <c r="BC96" i="18"/>
  <c r="BC15" i="18"/>
  <c r="BC44" i="18"/>
  <c r="BC20" i="18"/>
  <c r="BC27" i="18"/>
  <c r="BC77" i="18"/>
  <c r="BC79" i="18"/>
  <c r="BC75" i="18"/>
  <c r="BC86" i="18"/>
  <c r="BC9" i="18"/>
  <c r="BC43" i="18"/>
  <c r="BC48" i="18"/>
  <c r="BC23" i="18"/>
  <c r="BC70" i="18"/>
  <c r="BC73" i="18"/>
  <c r="BC62" i="18"/>
  <c r="BC72" i="18"/>
  <c r="BC35" i="18"/>
  <c r="BC31" i="18"/>
  <c r="BC28" i="18"/>
  <c r="BC8" i="18"/>
  <c r="BC92" i="18"/>
  <c r="BC64" i="18"/>
  <c r="BC57" i="18"/>
  <c r="BC59" i="18"/>
  <c r="BC41" i="18"/>
  <c r="BC17" i="18"/>
  <c r="BC19" i="18"/>
  <c r="BC16" i="18"/>
  <c r="BC141" i="18"/>
  <c r="BC82" i="18"/>
  <c r="BC54" i="18"/>
  <c r="BC93" i="18"/>
  <c r="BC47" i="18"/>
  <c r="BC34" i="18"/>
  <c r="BC45" i="18"/>
  <c r="BC13" i="18"/>
  <c r="BC12" i="18"/>
  <c r="BC128" i="18"/>
  <c r="BC67" i="18"/>
  <c r="BC90" i="18"/>
  <c r="BC87" i="18"/>
  <c r="BC38" i="18"/>
  <c r="BC29" i="18"/>
  <c r="BC42" i="18"/>
  <c r="BC39" i="18"/>
  <c r="BC32" i="18"/>
  <c r="AY328" i="18"/>
  <c r="BA345" i="18"/>
  <c r="BA338" i="18"/>
  <c r="BA330" i="18"/>
  <c r="AY342" i="18"/>
  <c r="AY332" i="18"/>
  <c r="AY316" i="18"/>
  <c r="AY298" i="18"/>
  <c r="BA294" i="18"/>
  <c r="AY302" i="18"/>
  <c r="AY290" i="18"/>
  <c r="BA270" i="18"/>
  <c r="BA282" i="18"/>
  <c r="AY258" i="18"/>
  <c r="AY259" i="18"/>
  <c r="BA258" i="18"/>
  <c r="AY248" i="18"/>
  <c r="BA329" i="18"/>
  <c r="AY334" i="18"/>
  <c r="BA342" i="18"/>
  <c r="AY307" i="18"/>
  <c r="AY322" i="18"/>
  <c r="AY310" i="18"/>
  <c r="AY286" i="18"/>
  <c r="BA298" i="18"/>
  <c r="AY270" i="18"/>
  <c r="AY338" i="18"/>
  <c r="BA326" i="18"/>
  <c r="AY306" i="18"/>
  <c r="AY284" i="18"/>
  <c r="BA290" i="18"/>
  <c r="BA265" i="18"/>
  <c r="BA249" i="18"/>
  <c r="BA254" i="18"/>
  <c r="AY234" i="18"/>
  <c r="BA242" i="18"/>
  <c r="AY238" i="18"/>
  <c r="BA226" i="18"/>
  <c r="AY202" i="18"/>
  <c r="AY198" i="18"/>
  <c r="BA166" i="18"/>
  <c r="AY182" i="18"/>
  <c r="BA157" i="18"/>
  <c r="BA186"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16" i="18"/>
  <c r="BA140" i="18"/>
  <c r="BA295" i="18"/>
  <c r="AY219" i="18"/>
  <c r="BA8" i="18"/>
  <c r="BA88" i="18"/>
  <c r="BA334" i="18"/>
  <c r="AY330" i="18"/>
  <c r="AY348" i="18"/>
  <c r="BA322" i="18"/>
  <c r="AY314" i="18"/>
  <c r="AY278" i="18"/>
  <c r="BA278" i="18"/>
  <c r="AY250" i="18"/>
  <c r="AY236" i="18"/>
  <c r="AY218" i="18"/>
  <c r="BA221" i="18"/>
  <c r="BA238" i="18"/>
  <c r="AY350" i="18"/>
  <c r="AY323" i="18"/>
  <c r="BA310" i="18"/>
  <c r="BA306" i="18"/>
  <c r="AY300" i="18"/>
  <c r="AY291" i="18"/>
  <c r="AY280" i="18"/>
  <c r="BA281" i="18"/>
  <c r="BA246" i="18"/>
  <c r="AY246" i="18"/>
  <c r="AY230" i="18"/>
  <c r="AY346" i="18"/>
  <c r="BA346" i="18"/>
  <c r="BA314" i="18"/>
  <c r="BA318" i="18"/>
  <c r="AY296" i="18"/>
  <c r="BA297" i="18"/>
  <c r="AY268" i="18"/>
  <c r="BA274" i="18"/>
  <c r="AY242" i="18"/>
  <c r="AY254" i="18"/>
  <c r="BA266" i="18"/>
  <c r="AY262" i="18"/>
  <c r="BA218" i="18"/>
  <c r="BA197" i="18"/>
  <c r="BA209" i="18"/>
  <c r="AY226" i="18"/>
  <c r="BA217" i="18"/>
  <c r="AY194" i="18"/>
  <c r="AY178" i="18"/>
  <c r="AY150" i="18"/>
  <c r="AY162" i="18"/>
  <c r="BA170" i="18"/>
  <c r="BA177" i="18"/>
  <c r="BA182" i="18"/>
  <c r="BA110" i="18"/>
  <c r="AY126" i="18"/>
  <c r="AY138" i="18"/>
  <c r="BA141" i="18"/>
  <c r="AY106" i="18"/>
  <c r="AY98" i="18"/>
  <c r="BA53" i="18"/>
  <c r="AY94" i="18"/>
  <c r="BA54" i="18"/>
  <c r="BA13" i="18"/>
  <c r="BA38" i="18"/>
  <c r="BA9" i="18"/>
  <c r="BA34" i="18"/>
  <c r="AY10" i="18"/>
  <c r="BA30" i="18"/>
  <c r="AY71" i="18"/>
  <c r="BA19" i="18"/>
  <c r="AY100" i="18"/>
  <c r="BA147" i="18"/>
  <c r="BA76" i="18"/>
  <c r="AY244" i="18"/>
  <c r="AY131" i="18"/>
  <c r="AY320" i="18"/>
  <c r="BA339" i="18"/>
  <c r="BA304" i="18"/>
  <c r="AY127" i="18"/>
  <c r="BA255" i="18"/>
  <c r="AY32" i="18"/>
  <c r="BA79" i="18"/>
  <c r="AY160" i="18"/>
  <c r="BA207" i="18"/>
  <c r="AY185" i="18"/>
  <c r="BA208" i="18"/>
  <c r="BA276" i="18"/>
  <c r="AY91" i="18"/>
  <c r="BA253" i="18"/>
  <c r="AY231" i="18"/>
  <c r="BA237" i="18"/>
  <c r="AY214" i="18"/>
  <c r="BA146" i="18"/>
  <c r="AY146" i="18"/>
  <c r="BA137" i="18"/>
  <c r="BA122" i="18"/>
  <c r="BA57" i="18"/>
  <c r="AY326" i="18"/>
  <c r="AY294" i="18"/>
  <c r="BA213" i="18"/>
  <c r="AY190" i="18"/>
  <c r="BA205" i="18"/>
  <c r="BA194" i="18"/>
  <c r="BA189" i="18"/>
  <c r="BA190" i="18"/>
  <c r="AY186" i="18"/>
  <c r="BA130" i="18"/>
  <c r="AY130" i="18"/>
  <c r="BA113" i="18"/>
  <c r="BA58" i="18"/>
  <c r="BA61" i="18"/>
  <c r="BA50" i="18"/>
  <c r="AY46" i="18"/>
  <c r="AY34" i="18"/>
  <c r="BA10" i="18"/>
  <c r="AY135" i="18"/>
  <c r="AY52" i="18"/>
  <c r="BA115" i="18"/>
  <c r="AY97" i="18"/>
  <c r="AY223" i="18"/>
  <c r="AY312" i="18"/>
  <c r="AY210" i="18"/>
  <c r="BA185" i="18"/>
  <c r="BA174" i="18"/>
  <c r="AY170" i="18"/>
  <c r="AY118" i="18"/>
  <c r="BA126" i="18"/>
  <c r="BA117" i="18"/>
  <c r="BA102" i="18"/>
  <c r="AY58" i="18"/>
  <c r="BA45" i="18"/>
  <c r="BA41" i="18"/>
  <c r="AY22" i="18"/>
  <c r="BA25" i="18"/>
  <c r="AY30" i="18"/>
  <c r="AY167" i="18"/>
  <c r="BA287" i="18"/>
  <c r="BA67" i="18"/>
  <c r="AY318" i="18"/>
  <c r="AY282" i="18"/>
  <c r="AY266" i="18"/>
  <c r="AY243" i="18"/>
  <c r="BA206" i="18"/>
  <c r="BA233" i="18"/>
  <c r="BA173" i="18"/>
  <c r="BA178" i="18"/>
  <c r="BA181" i="18"/>
  <c r="AY174" i="18"/>
  <c r="AY158" i="18"/>
  <c r="BA114" i="18"/>
  <c r="AY114" i="18"/>
  <c r="BA106" i="18"/>
  <c r="BA98" i="18"/>
  <c r="AY62" i="18"/>
  <c r="BA94" i="18"/>
  <c r="BA97" i="18"/>
  <c r="AY50" i="18"/>
  <c r="AY38" i="18"/>
  <c r="BA21" i="18"/>
  <c r="BA18" i="18"/>
  <c r="AY68" i="18"/>
  <c r="BA131" i="18"/>
  <c r="AY180" i="18"/>
  <c r="AY49" i="18"/>
  <c r="AY35" i="18"/>
  <c r="AY256" i="18"/>
  <c r="BA301" i="18"/>
  <c r="BA156" i="18"/>
  <c r="BA251" i="18"/>
  <c r="AY293" i="18"/>
  <c r="BA31" i="18"/>
  <c r="AY144" i="18"/>
  <c r="AY9" i="18"/>
  <c r="BA311" i="18"/>
  <c r="AY59" i="18"/>
  <c r="AY281" i="18"/>
  <c r="BA116" i="18"/>
  <c r="AY177" i="18"/>
  <c r="AY267" i="18"/>
  <c r="AY87" i="18"/>
  <c r="BA11" i="18"/>
  <c r="AY92" i="18"/>
  <c r="BA139" i="18"/>
  <c r="AY220" i="18"/>
  <c r="AY336" i="18"/>
  <c r="BA80" i="18"/>
  <c r="BA168" i="18"/>
  <c r="AY276" i="18"/>
  <c r="BA309" i="18"/>
  <c r="AY211" i="18"/>
  <c r="BA64" i="18"/>
  <c r="BA305" i="18"/>
  <c r="AY111" i="18"/>
  <c r="AY72" i="18"/>
  <c r="BA119" i="18"/>
  <c r="AY200" i="18"/>
  <c r="AY311" i="18"/>
  <c r="BA32" i="18"/>
  <c r="AY203" i="18"/>
  <c r="BA172" i="18"/>
  <c r="AY251" i="18"/>
  <c r="AY239" i="18"/>
  <c r="BA313" i="18"/>
  <c r="BA286" i="18"/>
  <c r="AY252" i="18"/>
  <c r="BA234" i="18"/>
  <c r="BA230" i="18"/>
  <c r="BA214" i="18"/>
  <c r="BA169" i="18"/>
  <c r="BA165" i="18"/>
  <c r="BA154" i="18"/>
  <c r="BA93" i="18"/>
  <c r="BA89" i="18"/>
  <c r="BA90" i="18"/>
  <c r="AY42" i="18"/>
  <c r="BA29" i="18"/>
  <c r="BA14" i="18"/>
  <c r="AY20" i="18"/>
  <c r="AY132" i="18"/>
  <c r="BA195" i="18"/>
  <c r="AY265" i="18"/>
  <c r="AY274" i="18"/>
  <c r="AY232" i="18"/>
  <c r="AY227" i="18"/>
  <c r="BA198" i="18"/>
  <c r="AY222" i="18"/>
  <c r="AY166" i="18"/>
  <c r="BA109" i="18"/>
  <c r="AY102" i="18"/>
  <c r="BA105" i="18"/>
  <c r="AY78" i="18"/>
  <c r="BA77" i="18"/>
  <c r="BA73" i="18"/>
  <c r="AY82" i="18"/>
  <c r="AY26" i="18"/>
  <c r="BA6" i="18"/>
  <c r="AY84" i="18"/>
  <c r="AY344" i="18"/>
  <c r="BA269" i="18"/>
  <c r="BA262" i="18"/>
  <c r="AY206" i="18"/>
  <c r="BA210" i="18"/>
  <c r="AY154" i="18"/>
  <c r="BA162" i="18"/>
  <c r="BA153" i="18"/>
  <c r="BA158" i="18"/>
  <c r="BA149" i="18"/>
  <c r="BA145" i="18"/>
  <c r="BA134" i="18"/>
  <c r="BA125" i="18"/>
  <c r="BA74" i="18"/>
  <c r="BA86" i="18"/>
  <c r="BA82" i="18"/>
  <c r="AY70" i="18"/>
  <c r="BA78" i="18"/>
  <c r="AY66" i="18"/>
  <c r="BA46" i="18"/>
  <c r="AY6" i="18"/>
  <c r="BA22" i="18"/>
  <c r="BA37" i="18"/>
  <c r="AY7" i="18"/>
  <c r="BA35" i="18"/>
  <c r="AY148" i="18"/>
  <c r="BA243" i="18"/>
  <c r="AY77" i="18"/>
  <c r="AY163" i="18"/>
  <c r="BA350" i="18"/>
  <c r="AY339" i="18"/>
  <c r="BA302" i="18"/>
  <c r="AY275" i="18"/>
  <c r="BA250" i="18"/>
  <c r="AY264" i="18"/>
  <c r="BA202" i="18"/>
  <c r="BA193" i="18"/>
  <c r="BA222" i="18"/>
  <c r="BA201" i="18"/>
  <c r="BA150" i="18"/>
  <c r="BA142" i="18"/>
  <c r="BA133" i="18"/>
  <c r="BA138" i="18"/>
  <c r="BA129" i="18"/>
  <c r="BA118" i="18"/>
  <c r="BA69" i="18"/>
  <c r="BA81" i="18"/>
  <c r="BA65" i="18"/>
  <c r="BA70" i="18"/>
  <c r="BA62" i="18"/>
  <c r="AY39" i="18"/>
  <c r="BA99" i="18"/>
  <c r="AY212" i="18"/>
  <c r="AY247" i="18"/>
  <c r="BA260" i="18"/>
  <c r="AY195" i="18"/>
  <c r="AY329" i="18"/>
  <c r="AY37" i="18"/>
  <c r="AY241" i="18"/>
  <c r="AY95" i="18"/>
  <c r="BA351" i="18"/>
  <c r="BA63" i="18"/>
  <c r="AY112" i="18"/>
  <c r="BA175" i="18"/>
  <c r="AY29" i="18"/>
  <c r="AY133" i="18"/>
  <c r="BA200" i="18"/>
  <c r="AY308" i="18"/>
  <c r="BA340" i="18"/>
  <c r="BA248" i="18"/>
  <c r="AY21"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48" i="18"/>
  <c r="BA92" i="18"/>
  <c r="BA136" i="18"/>
  <c r="AY189" i="18"/>
  <c r="BA212" i="18"/>
  <c r="BA231" i="18"/>
  <c r="AY353" i="18"/>
  <c r="AY75" i="18"/>
  <c r="BA328" i="18"/>
  <c r="BA236" i="18"/>
  <c r="AY85" i="18"/>
  <c r="BA120" i="18"/>
  <c r="AY181" i="18"/>
  <c r="BA336" i="18"/>
  <c r="AY225" i="18"/>
  <c r="BA51" i="18"/>
  <c r="BA252" i="18"/>
  <c r="BA164" i="18"/>
  <c r="AY67" i="18"/>
  <c r="BA148" i="18"/>
  <c r="AY63" i="18"/>
  <c r="AY16" i="18"/>
  <c r="BA95" i="18"/>
  <c r="BA317" i="18"/>
  <c r="AY193" i="18"/>
  <c r="AY123" i="18"/>
  <c r="AY272" i="18"/>
  <c r="BA124" i="18"/>
  <c r="AY349" i="18"/>
  <c r="BA261" i="18"/>
  <c r="AY183" i="18"/>
  <c r="BA59" i="18"/>
  <c r="AY108" i="18"/>
  <c r="BA171" i="18"/>
  <c r="BA275" i="18"/>
  <c r="AY73" i="18"/>
  <c r="BA267" i="18"/>
  <c r="BA72" i="18"/>
  <c r="BA160" i="18"/>
  <c r="AY324" i="18"/>
  <c r="AY47" i="18"/>
  <c r="BA319" i="18"/>
  <c r="AY104" i="18"/>
  <c r="BA167" i="18"/>
  <c r="AY216" i="18"/>
  <c r="BA227" i="18"/>
  <c r="BA196" i="18"/>
  <c r="BA288" i="18"/>
  <c r="BA308" i="18"/>
  <c r="AY139" i="18"/>
  <c r="BA56" i="18"/>
  <c r="AY253" i="18"/>
  <c r="BA273" i="18"/>
  <c r="AY165" i="18"/>
  <c r="AY99" i="18"/>
  <c r="BA316" i="18"/>
  <c r="AY149" i="18"/>
  <c r="BA225" i="18"/>
  <c r="AY159" i="18"/>
  <c r="AY176" i="18"/>
  <c r="AY125" i="18"/>
  <c r="AY201" i="18"/>
  <c r="AY155" i="18"/>
  <c r="AY169" i="18"/>
  <c r="BA257" i="18"/>
  <c r="AY60" i="18"/>
  <c r="BA123" i="18"/>
  <c r="AY172" i="18"/>
  <c r="AY288" i="18"/>
  <c r="BA291" i="18"/>
  <c r="BA220" i="18"/>
  <c r="AY287" i="18"/>
  <c r="AY93" i="18"/>
  <c r="AY333" i="18"/>
  <c r="AY273" i="18"/>
  <c r="AY79" i="18"/>
  <c r="AY56" i="18"/>
  <c r="AY168" i="18"/>
  <c r="BA307" i="18"/>
  <c r="AY57" i="18"/>
  <c r="AY137" i="18"/>
  <c r="AY197" i="18"/>
  <c r="AY255" i="18"/>
  <c r="AY171" i="18"/>
  <c r="AY240" i="18"/>
  <c r="BA285" i="18"/>
  <c r="AY121" i="18"/>
  <c r="AY283" i="18"/>
  <c r="AY116" i="18"/>
  <c r="BA48" i="18"/>
  <c r="AY157" i="18"/>
  <c r="AY235" i="18"/>
  <c r="AY191" i="18"/>
  <c r="BA111" i="18"/>
  <c r="BA191" i="18"/>
  <c r="BA132" i="18"/>
  <c r="BA337" i="18"/>
  <c r="AY187" i="18"/>
  <c r="BA332" i="18"/>
  <c r="AY101" i="18"/>
  <c r="AY319" i="18"/>
  <c r="AY12" i="18"/>
  <c r="AY124" i="18"/>
  <c r="BA187" i="18"/>
  <c r="AY295" i="18"/>
  <c r="AY81" i="18"/>
  <c r="AY221" i="18"/>
  <c r="BA247" i="18"/>
  <c r="BA325" i="18"/>
  <c r="AY33" i="18"/>
  <c r="BA352" i="18"/>
  <c r="AY143" i="18"/>
  <c r="BA7" i="18"/>
  <c r="AY120" i="18"/>
  <c r="AY249" i="18"/>
  <c r="BA204" i="18"/>
  <c r="BA277" i="18"/>
  <c r="BA232" i="18"/>
  <c r="BA323" i="18"/>
  <c r="AY292" i="18"/>
  <c r="AY347" i="18"/>
  <c r="AY14" i="18"/>
  <c r="BA44" i="18"/>
  <c r="AY61" i="18"/>
  <c r="AY229" i="18"/>
  <c r="BA47" i="18"/>
  <c r="BA127" i="18"/>
  <c r="AY192" i="18"/>
  <c r="AY17" i="18"/>
  <c r="AY209" i="18"/>
  <c r="BA280" i="18"/>
  <c r="BA108" i="18"/>
  <c r="BA176" i="18"/>
  <c r="AY351" i="18"/>
  <c r="AY76" i="18"/>
  <c r="AY188" i="18"/>
  <c r="BA333" i="18"/>
  <c r="BA279" i="18"/>
  <c r="AY19" i="18"/>
  <c r="AY233" i="18"/>
  <c r="BA40" i="18"/>
  <c r="AY337" i="18"/>
  <c r="AY175" i="18"/>
  <c r="BA71" i="18"/>
  <c r="AY184" i="18"/>
  <c r="BA12" i="18"/>
  <c r="BA144" i="18"/>
  <c r="AY205" i="18"/>
  <c r="BA321" i="18"/>
  <c r="BA264" i="18"/>
  <c r="AY327" i="18"/>
  <c r="AY301" i="18"/>
  <c r="BA163" i="18"/>
  <c r="BA259" i="18"/>
  <c r="BA68" i="18"/>
  <c r="AY305" i="18"/>
  <c r="AY325" i="18"/>
  <c r="AY48" i="18"/>
  <c r="AY128" i="18"/>
  <c r="AY208" i="18"/>
  <c r="AY141" i="18"/>
  <c r="BA312" i="18"/>
  <c r="AY109" i="18"/>
  <c r="BA327" i="18"/>
  <c r="AY23" i="18"/>
  <c r="BA27" i="18"/>
  <c r="AY140" i="18"/>
  <c r="AY41" i="18"/>
  <c r="BA100" i="18"/>
  <c r="BA343" i="18"/>
  <c r="AY51" i="18"/>
  <c r="AY45" i="18"/>
  <c r="AY145" i="18"/>
  <c r="AY213" i="18"/>
  <c r="BA289" i="18"/>
  <c r="AY207" i="18"/>
  <c r="BA23" i="18"/>
  <c r="BA135" i="18"/>
  <c r="BA300" i="18"/>
  <c r="AY13" i="18"/>
  <c r="AY331" i="18"/>
  <c r="BA347" i="18"/>
  <c r="BA296" i="18"/>
  <c r="AY304" i="18"/>
  <c r="BA349" i="18"/>
  <c r="BA104" i="18"/>
  <c r="AY173" i="18"/>
  <c r="AY289" i="18"/>
  <c r="BA179" i="18"/>
  <c r="BA263" i="18"/>
  <c r="AY263" i="18"/>
  <c r="BA216" i="18"/>
  <c r="BA229" i="18"/>
  <c r="AY64" i="18"/>
  <c r="BA268" i="18"/>
  <c r="BA60" i="18"/>
  <c r="AY260" i="18"/>
  <c r="BA235" i="18"/>
  <c r="BA303" i="18"/>
  <c r="BA184" i="18"/>
  <c r="AY55" i="18"/>
  <c r="BA91" i="18"/>
  <c r="AY204" i="18"/>
  <c r="BA228" i="18"/>
  <c r="AY115" i="18"/>
  <c r="BA284" i="18"/>
  <c r="AY299" i="18"/>
  <c r="BA315" i="18"/>
  <c r="AY277" i="18"/>
  <c r="AY24" i="18"/>
  <c r="BA87" i="18"/>
  <c r="BA199" i="18"/>
  <c r="BA20" i="18"/>
  <c r="BA353" i="18"/>
  <c r="AY11" i="18"/>
  <c r="BA239" i="18"/>
  <c r="BA24" i="18"/>
  <c r="AY105" i="18"/>
  <c r="AY103" i="18"/>
  <c r="AY196" i="18"/>
  <c r="BA84" i="18"/>
  <c r="BA324" i="18"/>
  <c r="AY343" i="18"/>
  <c r="BA96" i="18"/>
  <c r="AY271" i="18"/>
  <c r="BA335" i="18"/>
  <c r="BA299" i="18"/>
  <c r="BA28" i="18"/>
  <c r="AY117" i="18"/>
  <c r="AY321" i="18"/>
  <c r="AY119" i="18"/>
  <c r="BA43" i="18"/>
  <c r="BA155" i="18"/>
  <c r="BA52" i="18"/>
  <c r="AY161" i="18"/>
  <c r="AY147" i="18"/>
  <c r="AY65" i="18"/>
  <c r="BA152" i="18"/>
  <c r="AY237" i="18"/>
  <c r="AY315" i="18"/>
  <c r="BA331" i="18"/>
  <c r="AY309" i="18"/>
  <c r="BA39" i="18"/>
  <c r="AY88" i="18"/>
  <c r="BA151" i="18"/>
  <c r="BA128" i="18"/>
  <c r="BA188" i="18"/>
  <c r="AY228" i="18"/>
  <c r="BA244" i="18"/>
  <c r="AY43" i="18"/>
  <c r="AY313" i="18"/>
  <c r="AY25" i="18"/>
  <c r="BA112" i="18"/>
  <c r="BA180" i="18"/>
  <c r="BA283" i="18"/>
  <c r="BA245" i="18"/>
  <c r="AY269" i="18"/>
  <c r="AY31" i="18"/>
  <c r="AY80" i="18"/>
  <c r="BA159" i="18"/>
  <c r="AY89" i="18"/>
  <c r="BA192" i="18"/>
  <c r="AY317" i="18"/>
  <c r="AY27" i="18"/>
  <c r="AY53" i="18"/>
  <c r="AY151" i="18"/>
  <c r="BA223" i="18"/>
  <c r="AY44" i="18"/>
  <c r="BA107" i="18"/>
  <c r="BA219" i="18"/>
  <c r="AY345" i="18"/>
  <c r="AY285" i="18"/>
  <c r="AY179" i="18"/>
  <c r="BA271" i="18"/>
  <c r="AY15" i="18"/>
  <c r="AY341" i="18"/>
  <c r="AY40" i="18"/>
  <c r="BA103" i="18"/>
  <c r="AY152" i="18"/>
  <c r="BA215" i="18"/>
  <c r="AY352" i="18"/>
  <c r="AY129" i="18"/>
  <c r="AY107" i="18"/>
  <c r="AY113" i="18"/>
  <c r="BA240" i="18"/>
  <c r="BA241" i="18"/>
  <c r="AY303" i="18"/>
  <c r="CU346" i="18"/>
  <c r="CU332" i="18"/>
  <c r="CU302" i="18"/>
  <c r="CU306" i="18"/>
  <c r="CU284" i="18"/>
  <c r="CU278" i="18"/>
  <c r="CU259" i="18"/>
  <c r="CU254" i="18"/>
  <c r="CU224" i="18"/>
  <c r="CU158" i="18"/>
  <c r="CU174" i="18"/>
  <c r="CU130" i="18"/>
  <c r="CU90" i="18"/>
  <c r="CU70" i="18"/>
  <c r="CU26" i="18"/>
  <c r="CU111" i="18"/>
  <c r="CU8" i="18"/>
  <c r="CU136" i="18"/>
  <c r="CU340" i="18"/>
  <c r="CU267" i="18"/>
  <c r="CU139" i="18"/>
  <c r="CU113" i="18"/>
  <c r="CU321" i="18"/>
  <c r="CU199" i="18"/>
  <c r="CU132" i="18"/>
  <c r="CU342" i="18"/>
  <c r="CU335" i="18"/>
  <c r="CU322" i="18"/>
  <c r="CU303" i="18"/>
  <c r="CU275" i="18"/>
  <c r="CU256" i="18"/>
  <c r="CU239" i="18"/>
  <c r="CU240" i="18"/>
  <c r="CU218" i="18"/>
  <c r="CU182" i="18"/>
  <c r="CU146" i="18"/>
  <c r="CU114" i="18"/>
  <c r="CU78" i="18"/>
  <c r="CU34" i="18"/>
  <c r="CU10" i="18"/>
  <c r="CU143" i="18"/>
  <c r="CU24" i="18"/>
  <c r="CU152" i="18"/>
  <c r="CU13" i="18"/>
  <c r="CU280" i="18"/>
  <c r="CU171" i="18"/>
  <c r="CU121" i="18"/>
  <c r="CU351" i="18"/>
  <c r="CU20" i="18"/>
  <c r="CU148" i="18"/>
  <c r="CU348" i="18"/>
  <c r="CU326" i="18"/>
  <c r="CU320" i="18"/>
  <c r="CU288" i="18"/>
  <c r="CU290" i="18"/>
  <c r="CU266" i="18"/>
  <c r="CU236" i="18"/>
  <c r="CU198" i="18"/>
  <c r="CU206" i="18"/>
  <c r="CU154" i="18"/>
  <c r="CU138" i="18"/>
  <c r="CU142" i="18"/>
  <c r="CU62" i="18"/>
  <c r="CU22" i="18"/>
  <c r="CU30" i="18"/>
  <c r="CU175" i="18"/>
  <c r="CU40" i="18"/>
  <c r="CU168" i="18"/>
  <c r="CU57" i="18"/>
  <c r="CU317" i="18"/>
  <c r="CU203" i="18"/>
  <c r="CU173" i="18"/>
  <c r="CU7" i="18"/>
  <c r="CU36" i="18"/>
  <c r="CU164" i="18"/>
  <c r="CU336" i="18"/>
  <c r="CU319" i="18"/>
  <c r="CU304" i="18"/>
  <c r="CU287" i="18"/>
  <c r="CU272" i="18"/>
  <c r="CU334" i="18"/>
  <c r="CU318" i="18"/>
  <c r="CU294" i="18"/>
  <c r="CU274" i="18"/>
  <c r="CU286" i="18"/>
  <c r="CU252" i="18"/>
  <c r="CU243" i="18"/>
  <c r="CU194" i="18"/>
  <c r="CU186" i="18"/>
  <c r="CU190" i="18"/>
  <c r="CU118" i="18"/>
  <c r="CU66" i="18"/>
  <c r="CU58" i="18"/>
  <c r="CU46" i="18"/>
  <c r="CU47" i="18"/>
  <c r="CU293" i="18"/>
  <c r="CU104" i="18"/>
  <c r="CU292" i="18"/>
  <c r="CU197" i="18"/>
  <c r="CU75" i="18"/>
  <c r="CU85" i="18"/>
  <c r="CU349" i="18"/>
  <c r="CU135" i="18"/>
  <c r="CU100" i="18"/>
  <c r="CU314" i="18"/>
  <c r="CU282" i="18"/>
  <c r="CU255" i="18"/>
  <c r="CU170" i="18"/>
  <c r="CU102" i="18"/>
  <c r="CU94" i="18"/>
  <c r="CU79" i="18"/>
  <c r="CU120" i="18"/>
  <c r="CU205" i="18"/>
  <c r="CU105" i="18"/>
  <c r="CU167" i="18"/>
  <c r="CU244" i="18"/>
  <c r="CU217" i="18"/>
  <c r="CU163" i="18"/>
  <c r="CU69" i="18"/>
  <c r="CU273" i="18"/>
  <c r="CU245" i="18"/>
  <c r="CU80" i="18"/>
  <c r="CU208" i="18"/>
  <c r="CU125" i="18"/>
  <c r="CU248" i="18"/>
  <c r="CU187" i="18"/>
  <c r="CU109" i="18"/>
  <c r="CU23" i="18"/>
  <c r="CU12" i="18"/>
  <c r="CU140" i="18"/>
  <c r="CU41" i="18"/>
  <c r="CU19" i="18"/>
  <c r="CU276" i="18"/>
  <c r="CU213" i="18"/>
  <c r="CU350" i="18"/>
  <c r="CU310" i="18"/>
  <c r="CU238" i="18"/>
  <c r="CU222" i="18"/>
  <c r="CU166" i="18"/>
  <c r="CU126" i="18"/>
  <c r="CU50" i="18"/>
  <c r="CU207" i="18"/>
  <c r="CU184" i="18"/>
  <c r="CU331" i="18"/>
  <c r="CU181" i="18"/>
  <c r="CU52" i="18"/>
  <c r="CU279" i="18"/>
  <c r="CU232" i="18"/>
  <c r="CU195" i="18"/>
  <c r="CU149" i="18"/>
  <c r="CU337" i="18"/>
  <c r="CU277" i="18"/>
  <c r="CU96" i="18"/>
  <c r="CU231" i="18"/>
  <c r="CU133" i="18"/>
  <c r="CU344" i="18"/>
  <c r="CU219" i="18"/>
  <c r="CU117" i="18"/>
  <c r="CU55" i="18"/>
  <c r="CU28" i="18"/>
  <c r="CU156" i="18"/>
  <c r="CU73" i="18"/>
  <c r="CU51" i="18"/>
  <c r="CU329" i="18"/>
  <c r="CU251" i="18"/>
  <c r="CU338" i="18"/>
  <c r="CU291" i="18"/>
  <c r="CU242" i="18"/>
  <c r="CU227" i="18"/>
  <c r="CU178" i="18"/>
  <c r="CU110" i="18"/>
  <c r="CU42" i="18"/>
  <c r="CU229" i="18"/>
  <c r="CU200" i="18"/>
  <c r="CU11" i="18"/>
  <c r="CU315" i="18"/>
  <c r="CU68" i="18"/>
  <c r="CU297" i="18"/>
  <c r="CU285" i="18"/>
  <c r="CU233" i="18"/>
  <c r="CU157" i="18"/>
  <c r="CU31" i="18"/>
  <c r="CU309" i="18"/>
  <c r="CU112" i="18"/>
  <c r="CU249" i="18"/>
  <c r="CU141" i="18"/>
  <c r="CU353" i="18"/>
  <c r="CU247" i="18"/>
  <c r="CU169" i="18"/>
  <c r="CU87" i="18"/>
  <c r="CU44" i="18"/>
  <c r="CU172" i="18"/>
  <c r="CU81" i="18"/>
  <c r="CU83" i="18"/>
  <c r="CU33" i="18"/>
  <c r="CU269" i="18"/>
  <c r="CU339" i="18"/>
  <c r="CU300" i="18"/>
  <c r="CU258" i="18"/>
  <c r="CU210" i="18"/>
  <c r="CU150" i="18"/>
  <c r="CU82" i="18"/>
  <c r="CU18" i="18"/>
  <c r="CU261" i="18"/>
  <c r="CU216" i="18"/>
  <c r="CU43" i="18"/>
  <c r="CU328" i="18"/>
  <c r="CU84" i="18"/>
  <c r="CU345" i="18"/>
  <c r="CU299" i="18"/>
  <c r="CU295" i="18"/>
  <c r="CU237" i="18"/>
  <c r="CU63" i="18"/>
  <c r="CU341" i="18"/>
  <c r="CU128" i="18"/>
  <c r="CU260" i="18"/>
  <c r="CU185" i="18"/>
  <c r="CU27" i="18"/>
  <c r="CU313" i="18"/>
  <c r="CU177" i="18"/>
  <c r="CU119" i="18"/>
  <c r="CU60" i="18"/>
  <c r="CU188" i="18"/>
  <c r="CU161" i="18"/>
  <c r="CU115" i="18"/>
  <c r="CU45" i="18"/>
  <c r="CU241" i="18"/>
  <c r="CU330" i="18"/>
  <c r="CU298" i="18"/>
  <c r="CU250" i="18"/>
  <c r="CU230" i="18"/>
  <c r="CU162" i="18"/>
  <c r="CU54" i="18"/>
  <c r="CU38" i="18"/>
  <c r="CU325" i="18"/>
  <c r="CU327" i="18"/>
  <c r="CU107" i="18"/>
  <c r="CU257" i="18"/>
  <c r="CU116" i="18"/>
  <c r="CU49" i="18"/>
  <c r="CU35" i="18"/>
  <c r="CU308" i="18"/>
  <c r="CU283" i="18"/>
  <c r="CU95" i="18"/>
  <c r="CU16" i="18"/>
  <c r="CU144" i="18"/>
  <c r="CU9" i="18"/>
  <c r="CU193" i="18"/>
  <c r="CU59" i="18"/>
  <c r="CU324" i="18"/>
  <c r="CU253" i="18"/>
  <c r="CU151" i="18"/>
  <c r="CU76" i="18"/>
  <c r="CU204" i="18"/>
  <c r="CU221" i="18"/>
  <c r="CU147" i="18"/>
  <c r="CU65" i="18"/>
  <c r="CU305" i="18"/>
  <c r="CU316" i="18"/>
  <c r="CU271" i="18"/>
  <c r="CU234" i="18"/>
  <c r="CU226" i="18"/>
  <c r="CU122" i="18"/>
  <c r="CU98" i="18"/>
  <c r="CU14" i="18"/>
  <c r="CU56" i="18"/>
  <c r="CU129" i="18"/>
  <c r="CU228" i="18"/>
  <c r="CU39" i="18"/>
  <c r="CU180" i="18"/>
  <c r="CU77" i="18"/>
  <c r="CU67" i="18"/>
  <c r="CU343" i="18"/>
  <c r="CU296" i="18"/>
  <c r="CU127" i="18"/>
  <c r="CU32" i="18"/>
  <c r="CU160" i="18"/>
  <c r="CU17" i="18"/>
  <c r="CU201" i="18"/>
  <c r="CU91" i="18"/>
  <c r="CU21" i="18"/>
  <c r="CU301" i="18"/>
  <c r="CU183" i="18"/>
  <c r="CU92" i="18"/>
  <c r="CU220" i="18"/>
  <c r="CU264" i="18"/>
  <c r="CU179" i="18"/>
  <c r="CU93" i="18"/>
  <c r="CU323" i="18"/>
  <c r="CU270" i="18"/>
  <c r="CU262" i="18"/>
  <c r="CU202" i="18"/>
  <c r="CU106" i="18"/>
  <c r="CU74" i="18"/>
  <c r="CU6" i="18"/>
  <c r="CU72" i="18"/>
  <c r="CU137" i="18"/>
  <c r="CU281" i="18"/>
  <c r="CU71" i="18"/>
  <c r="CU196" i="18"/>
  <c r="CU97" i="18"/>
  <c r="CU99" i="18"/>
  <c r="CU37" i="18"/>
  <c r="CU333" i="18"/>
  <c r="CU159" i="18"/>
  <c r="CU48" i="18"/>
  <c r="CU176" i="18"/>
  <c r="CU29" i="18"/>
  <c r="CU209" i="18"/>
  <c r="CU123" i="18"/>
  <c r="CU53" i="18"/>
  <c r="CU225" i="18"/>
  <c r="CU215" i="18"/>
  <c r="CU108" i="18"/>
  <c r="CU265" i="18"/>
  <c r="CU312" i="18"/>
  <c r="CU211" i="18"/>
  <c r="CU145" i="18"/>
  <c r="CU268" i="18"/>
  <c r="CU25" i="18"/>
  <c r="CU64" i="18"/>
  <c r="CU124" i="18"/>
  <c r="CU246" i="18"/>
  <c r="CU103" i="18"/>
  <c r="CU192" i="18"/>
  <c r="CU311" i="18"/>
  <c r="CU214" i="18"/>
  <c r="CU212" i="18"/>
  <c r="CU89" i="18"/>
  <c r="CU347" i="18"/>
  <c r="CU134" i="18"/>
  <c r="CU165" i="18"/>
  <c r="CU235" i="18"/>
  <c r="CU263" i="18"/>
  <c r="CU86" i="18"/>
  <c r="CU131" i="18"/>
  <c r="CU155" i="18"/>
  <c r="CU153" i="18"/>
  <c r="CU15" i="18"/>
  <c r="CU61" i="18"/>
  <c r="CU101" i="18"/>
  <c r="CU88" i="18"/>
  <c r="CU223" i="18"/>
  <c r="CU289" i="18"/>
  <c r="CU307" i="18"/>
  <c r="CU189" i="18"/>
  <c r="CU191" i="18"/>
  <c r="CU352" i="18"/>
  <c r="CC344" i="18"/>
  <c r="CC336" i="18"/>
  <c r="CC324" i="18"/>
  <c r="CC328" i="18"/>
  <c r="CC322" i="18"/>
  <c r="CC302" i="18"/>
  <c r="CC298" i="18"/>
  <c r="CC295" i="18"/>
  <c r="CC283" i="18"/>
  <c r="CC251" i="18"/>
  <c r="CC280" i="18"/>
  <c r="CC245" i="18"/>
  <c r="CC246" i="18"/>
  <c r="CC239" i="18"/>
  <c r="CC198" i="18"/>
  <c r="CC210" i="18"/>
  <c r="CC224" i="18"/>
  <c r="CC218" i="18"/>
  <c r="CC227" i="18"/>
  <c r="CC209" i="18"/>
  <c r="CC184" i="18"/>
  <c r="CC349" i="18"/>
  <c r="CC348" i="18"/>
  <c r="CC329" i="18"/>
  <c r="CC333" i="18"/>
  <c r="CC338" i="18"/>
  <c r="CC306" i="18"/>
  <c r="CC296" i="18"/>
  <c r="CC303" i="18"/>
  <c r="CC294" i="18"/>
  <c r="CC282" i="18"/>
  <c r="CC250" i="18"/>
  <c r="CC273" i="18"/>
  <c r="CC248" i="18"/>
  <c r="CC260" i="18"/>
  <c r="CC264" i="18"/>
  <c r="CC222" i="18"/>
  <c r="CC208" i="18"/>
  <c r="CC219" i="18"/>
  <c r="CC213" i="18"/>
  <c r="CC226"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45" i="18"/>
  <c r="CC343" i="18"/>
  <c r="CC337" i="18"/>
  <c r="CC327" i="18"/>
  <c r="CC317" i="18"/>
  <c r="CC300" i="18"/>
  <c r="CC316" i="18"/>
  <c r="CC290" i="18"/>
  <c r="CC291" i="18"/>
  <c r="CC274" i="18"/>
  <c r="CC249" i="18"/>
  <c r="CC270" i="18"/>
  <c r="CC238" i="18"/>
  <c r="CC259" i="18"/>
  <c r="CC258" i="18"/>
  <c r="CC217" i="18"/>
  <c r="CC194" i="18"/>
  <c r="CC207" i="18"/>
  <c r="CC206" i="18"/>
  <c r="CC215" i="18"/>
  <c r="CC193" i="18"/>
  <c r="CC165" i="18"/>
  <c r="CC149" i="18"/>
  <c r="CC179" i="18"/>
  <c r="CC176" i="18"/>
  <c r="CC162" i="18"/>
  <c r="CC136" i="18"/>
  <c r="CC120" i="18"/>
  <c r="CC141" i="18"/>
  <c r="CC128" i="18"/>
  <c r="CC112" i="18"/>
  <c r="CC105" i="18"/>
  <c r="CC80" i="18"/>
  <c r="CC66" i="18"/>
  <c r="CC88" i="18"/>
  <c r="CC69" i="18"/>
  <c r="CC84" i="18"/>
  <c r="CC77" i="18"/>
  <c r="CC22" i="18"/>
  <c r="CC17" i="18"/>
  <c r="CC28" i="18"/>
  <c r="CC18" i="18"/>
  <c r="CC352" i="18"/>
  <c r="CC346" i="18"/>
  <c r="CC334" i="18"/>
  <c r="CC326" i="18"/>
  <c r="CC319" i="18"/>
  <c r="CC321" i="18"/>
  <c r="CC313" i="18"/>
  <c r="CC287" i="18"/>
  <c r="CC284" i="18"/>
  <c r="CC277" i="18"/>
  <c r="CC278" i="18"/>
  <c r="CC267" i="18"/>
  <c r="CC243" i="18"/>
  <c r="CC254" i="18"/>
  <c r="CC256" i="18"/>
  <c r="CC211" i="18"/>
  <c r="CC192" i="18"/>
  <c r="CC201" i="18"/>
  <c r="CC204" i="18"/>
  <c r="CC202"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25" i="18"/>
  <c r="CC7" i="18"/>
  <c r="CC350" i="18"/>
  <c r="CC342" i="18"/>
  <c r="CC331" i="18"/>
  <c r="CC320" i="18"/>
  <c r="CC315" i="18"/>
  <c r="CC310" i="18"/>
  <c r="CC307" i="18"/>
  <c r="CC293" i="18"/>
  <c r="CC279" i="18"/>
  <c r="CC276" i="18"/>
  <c r="CC272" i="18"/>
  <c r="CC266" i="18"/>
  <c r="CC242" i="18"/>
  <c r="CC252" i="18"/>
  <c r="CC253" i="18"/>
  <c r="CC205" i="18"/>
  <c r="CC235" i="18"/>
  <c r="CC191" i="18"/>
  <c r="CC216" i="18"/>
  <c r="CC200" i="18"/>
  <c r="CC181" i="18"/>
  <c r="CC156" i="18"/>
  <c r="CC182" i="18"/>
  <c r="CC166" i="18"/>
  <c r="CC150" i="18"/>
  <c r="CC147" i="18"/>
  <c r="CC117" i="18"/>
  <c r="CC104" i="18"/>
  <c r="CC125" i="18"/>
  <c r="CC109" i="18"/>
  <c r="CC341" i="18"/>
  <c r="CC335" i="18"/>
  <c r="CC330" i="18"/>
  <c r="CC318" i="18"/>
  <c r="CC314" i="18"/>
  <c r="CC309" i="18"/>
  <c r="CC305" i="18"/>
  <c r="CC292" i="18"/>
  <c r="CC297" i="18"/>
  <c r="CC271" i="18"/>
  <c r="CC269" i="18"/>
  <c r="CC281" i="18"/>
  <c r="CC236" i="18"/>
  <c r="CC240" i="18"/>
  <c r="CC241" i="18"/>
  <c r="CC195" i="18"/>
  <c r="CC234" i="18"/>
  <c r="CC233" i="18"/>
  <c r="CC203" i="18"/>
  <c r="CC229"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351" i="18"/>
  <c r="CC323" i="18"/>
  <c r="CC347" i="18"/>
  <c r="CC312" i="18"/>
  <c r="CC311" i="18"/>
  <c r="CC308" i="18"/>
  <c r="CC301" i="18"/>
  <c r="CC288" i="18"/>
  <c r="CC289" i="18"/>
  <c r="CC263" i="18"/>
  <c r="CC268" i="18"/>
  <c r="CC265" i="18"/>
  <c r="CC257" i="18"/>
  <c r="CC261" i="18"/>
  <c r="CC223" i="18"/>
  <c r="CC231" i="18"/>
  <c r="CC232" i="18"/>
  <c r="CC230" i="18"/>
  <c r="CC197"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285" i="18"/>
  <c r="CC220" i="18"/>
  <c r="CC161" i="18"/>
  <c r="CC135" i="18"/>
  <c r="CC145" i="18"/>
  <c r="CC79" i="18"/>
  <c r="CC72" i="18"/>
  <c r="CC52" i="18"/>
  <c r="CC27" i="18"/>
  <c r="CC10" i="18"/>
  <c r="CC353" i="18"/>
  <c r="CC286" i="18"/>
  <c r="CC225" i="18"/>
  <c r="CC154" i="18"/>
  <c r="CC129" i="18"/>
  <c r="CC126" i="18"/>
  <c r="CC54" i="18"/>
  <c r="CC59" i="18"/>
  <c r="CC51" i="18"/>
  <c r="CC46" i="18"/>
  <c r="CC12" i="18"/>
  <c r="CC339" i="18"/>
  <c r="CC262" i="18"/>
  <c r="CC228" i="18"/>
  <c r="CC189" i="18"/>
  <c r="CC119" i="18"/>
  <c r="CC121" i="18"/>
  <c r="CC78" i="18"/>
  <c r="CC65" i="18"/>
  <c r="CC43" i="18"/>
  <c r="CC26" i="18"/>
  <c r="CC325" i="18"/>
  <c r="CC275" i="18"/>
  <c r="CC237" i="18"/>
  <c r="CC185" i="18"/>
  <c r="CC113" i="18"/>
  <c r="CC133" i="18"/>
  <c r="CC76" i="18"/>
  <c r="CC94" i="18"/>
  <c r="CC50" i="18"/>
  <c r="CC24" i="18"/>
  <c r="CC332" i="18"/>
  <c r="CC255" i="18"/>
  <c r="CC214" i="18"/>
  <c r="CC188" i="18"/>
  <c r="CC102" i="18"/>
  <c r="CC108" i="18"/>
  <c r="CC62" i="18"/>
  <c r="CC89" i="18"/>
  <c r="CC37" i="18"/>
  <c r="CC9" i="18"/>
  <c r="CC340" i="18"/>
  <c r="CC247" i="18"/>
  <c r="CC153" i="18"/>
  <c r="CC175" i="18"/>
  <c r="CC144" i="18"/>
  <c r="CC92" i="18"/>
  <c r="CC93" i="18"/>
  <c r="CC68" i="18"/>
  <c r="CC48" i="18"/>
  <c r="CC23" i="18"/>
  <c r="CC304" i="18"/>
  <c r="CC244" i="18"/>
  <c r="CC177" i="18"/>
  <c r="CC160" i="18"/>
  <c r="CC137" i="18"/>
  <c r="CC61" i="18"/>
  <c r="CC87" i="18"/>
  <c r="CC41" i="18"/>
  <c r="CC13" i="18"/>
  <c r="CC6" i="18"/>
  <c r="CC146" i="18"/>
  <c r="CC127" i="18"/>
  <c r="CC91" i="18"/>
  <c r="CC96" i="18"/>
  <c r="CC34" i="18"/>
  <c r="CC299" i="18"/>
  <c r="CC33" i="18"/>
  <c r="CC212" i="18"/>
  <c r="CC30" i="18"/>
  <c r="CC168" i="18"/>
  <c r="BR341" i="18"/>
  <c r="U340" i="10" s="1"/>
  <c r="V340" i="10" s="1"/>
  <c r="BR339" i="18"/>
  <c r="U338" i="10" s="1"/>
  <c r="BR322" i="18"/>
  <c r="U321" i="10" s="1"/>
  <c r="BR311" i="18"/>
  <c r="U310" i="10" s="1"/>
  <c r="BR327" i="18"/>
  <c r="U326" i="10" s="1"/>
  <c r="BR306" i="18"/>
  <c r="U305" i="10" s="1"/>
  <c r="BR307" i="18"/>
  <c r="U306" i="10" s="1"/>
  <c r="BR292" i="18"/>
  <c r="U291" i="10" s="1"/>
  <c r="BR273" i="18"/>
  <c r="U272" i="10" s="1"/>
  <c r="BR283" i="18"/>
  <c r="U282" i="10" s="1"/>
  <c r="BR269" i="18"/>
  <c r="U268" i="10" s="1"/>
  <c r="BR239" i="18"/>
  <c r="U238" i="10" s="1"/>
  <c r="BR260" i="18"/>
  <c r="U259" i="10" s="1"/>
  <c r="BR244" i="18"/>
  <c r="U243" i="10" s="1"/>
  <c r="BR234" i="18"/>
  <c r="U233" i="10" s="1"/>
  <c r="BR227" i="18"/>
  <c r="U226" i="10" s="1"/>
  <c r="BR199" i="18"/>
  <c r="U198" i="10" s="1"/>
  <c r="BR217" i="18"/>
  <c r="U216" i="10" s="1"/>
  <c r="BR225" i="18"/>
  <c r="U224" i="10" s="1"/>
  <c r="BR213" i="18"/>
  <c r="U212" i="10" s="1"/>
  <c r="BR163" i="18"/>
  <c r="U162" i="10" s="1"/>
  <c r="BR189" i="18"/>
  <c r="U188" i="10" s="1"/>
  <c r="BR171" i="18"/>
  <c r="U170" i="10" s="1"/>
  <c r="BR156" i="18"/>
  <c r="U155" i="10" s="1"/>
  <c r="BR167" i="18"/>
  <c r="U166" i="10" s="1"/>
  <c r="BR166" i="18"/>
  <c r="U165" i="10" s="1"/>
  <c r="BR112" i="18"/>
  <c r="U111" i="10" s="1"/>
  <c r="V111" i="10" s="1"/>
  <c r="BR139" i="18"/>
  <c r="U138" i="10" s="1"/>
  <c r="BR117" i="18"/>
  <c r="U116" i="10" s="1"/>
  <c r="BR104" i="18"/>
  <c r="U103" i="10" s="1"/>
  <c r="BR125" i="18"/>
  <c r="U124" i="10" s="1"/>
  <c r="BR109" i="18"/>
  <c r="U108" i="10" s="1"/>
  <c r="BR84" i="18"/>
  <c r="U83" i="10" s="1"/>
  <c r="BR77" i="18"/>
  <c r="U76" i="10" s="1"/>
  <c r="BR340" i="18"/>
  <c r="U339" i="10" s="1"/>
  <c r="BR336" i="18"/>
  <c r="U335" i="10" s="1"/>
  <c r="BR334" i="18"/>
  <c r="U333" i="10" s="1"/>
  <c r="V333" i="10" s="1"/>
  <c r="BR310" i="18"/>
  <c r="U309" i="10" s="1"/>
  <c r="BR344" i="18"/>
  <c r="U343" i="10" s="1"/>
  <c r="BR309" i="18"/>
  <c r="U308" i="10" s="1"/>
  <c r="BR289" i="18"/>
  <c r="U288" i="10" s="1"/>
  <c r="BR288" i="18"/>
  <c r="U287" i="10" s="1"/>
  <c r="BR270" i="18"/>
  <c r="U269" i="10" s="1"/>
  <c r="BR282" i="18"/>
  <c r="U281" i="10" s="1"/>
  <c r="BR268" i="18"/>
  <c r="U267" i="10" s="1"/>
  <c r="V267" i="10" s="1"/>
  <c r="BR241" i="18"/>
  <c r="U240" i="10" s="1"/>
  <c r="BR259" i="18"/>
  <c r="U258" i="10" s="1"/>
  <c r="BR264" i="18"/>
  <c r="U263" i="10" s="1"/>
  <c r="BR353" i="18"/>
  <c r="U352" i="10" s="1"/>
  <c r="BR338" i="18"/>
  <c r="U337" i="10" s="1"/>
  <c r="BR335" i="18"/>
  <c r="U334" i="10" s="1"/>
  <c r="BR330" i="18"/>
  <c r="U329" i="10" s="1"/>
  <c r="BR316" i="18"/>
  <c r="U315" i="10" s="1"/>
  <c r="BR347" i="18"/>
  <c r="U346" i="10" s="1"/>
  <c r="BR325" i="18"/>
  <c r="U324" i="10" s="1"/>
  <c r="BR351" i="18"/>
  <c r="U350" i="10" s="1"/>
  <c r="V350" i="10" s="1"/>
  <c r="BR343" i="18"/>
  <c r="U342" i="10" s="1"/>
  <c r="BR324" i="18"/>
  <c r="U323" i="10" s="1"/>
  <c r="BR348" i="18"/>
  <c r="U347" i="10" s="1"/>
  <c r="BR319" i="18"/>
  <c r="U318" i="10" s="1"/>
  <c r="BR320" i="18"/>
  <c r="U319" i="10" s="1"/>
  <c r="BR301" i="18"/>
  <c r="U300" i="10" s="1"/>
  <c r="BR296" i="18"/>
  <c r="U295" i="10" s="1"/>
  <c r="BR298" i="18"/>
  <c r="U297" i="10" s="1"/>
  <c r="BR290" i="18"/>
  <c r="U289" i="10" s="1"/>
  <c r="V289" i="10" s="1"/>
  <c r="BR252" i="18"/>
  <c r="U251" i="10" s="1"/>
  <c r="BR278" i="18"/>
  <c r="U277" i="10" s="1"/>
  <c r="BR263" i="18"/>
  <c r="U262" i="10" s="1"/>
  <c r="BR247" i="18"/>
  <c r="U246" i="10" s="1"/>
  <c r="BR243" i="18"/>
  <c r="U242" i="10" s="1"/>
  <c r="BR251" i="18"/>
  <c r="U250" i="10" s="1"/>
  <c r="BR203" i="18"/>
  <c r="U202" i="10" s="1"/>
  <c r="V202" i="10" s="1"/>
  <c r="BR221" i="18"/>
  <c r="U220" i="10" s="1"/>
  <c r="BR198" i="18"/>
  <c r="U197" i="10" s="1"/>
  <c r="BR208" i="18"/>
  <c r="U207" i="10" s="1"/>
  <c r="BR191" i="18"/>
  <c r="U190" i="10" s="1"/>
  <c r="BR185" i="18"/>
  <c r="U184" i="10" s="1"/>
  <c r="BR162" i="18"/>
  <c r="U161" i="10" s="1"/>
  <c r="V161" i="10" s="1"/>
  <c r="BR146" i="18"/>
  <c r="U145" i="10" s="1"/>
  <c r="BR170" i="18"/>
  <c r="U169" i="10" s="1"/>
  <c r="V169" i="10" s="1"/>
  <c r="BR149" i="18"/>
  <c r="U148" i="10" s="1"/>
  <c r="BR192" i="18"/>
  <c r="U191" i="10" s="1"/>
  <c r="BR137" i="18"/>
  <c r="U136" i="10" s="1"/>
  <c r="V136" i="10" s="1"/>
  <c r="BR121" i="18"/>
  <c r="U120" i="10" s="1"/>
  <c r="V120" i="10" s="1"/>
  <c r="BR138" i="18"/>
  <c r="U137" i="10" s="1"/>
  <c r="BR122" i="18"/>
  <c r="U121" i="10" s="1"/>
  <c r="V121" i="10" s="1"/>
  <c r="BR103" i="18"/>
  <c r="U102" i="10" s="1"/>
  <c r="BR130" i="18"/>
  <c r="U129" i="10" s="1"/>
  <c r="BR72" i="18"/>
  <c r="U71" i="10" s="1"/>
  <c r="V71" i="10" s="1"/>
  <c r="BR94" i="18"/>
  <c r="U93" i="10" s="1"/>
  <c r="V93" i="10" s="1"/>
  <c r="BR82" i="18"/>
  <c r="U81" i="10" s="1"/>
  <c r="BR73" i="18"/>
  <c r="U72" i="10" s="1"/>
  <c r="BR74" i="18"/>
  <c r="U73" i="10" s="1"/>
  <c r="BR342" i="18"/>
  <c r="U341" i="10" s="1"/>
  <c r="BR315" i="18"/>
  <c r="U314" i="10" s="1"/>
  <c r="BR305" i="18"/>
  <c r="U304" i="10" s="1"/>
  <c r="BR300" i="18"/>
  <c r="U299" i="10" s="1"/>
  <c r="BR287" i="18"/>
  <c r="U286" i="10" s="1"/>
  <c r="BR276" i="18"/>
  <c r="U275" i="10" s="1"/>
  <c r="BR248" i="18"/>
  <c r="U247" i="10" s="1"/>
  <c r="BR267" i="18"/>
  <c r="U266" i="10" s="1"/>
  <c r="BR232" i="18"/>
  <c r="U231" i="10" s="1"/>
  <c r="BR202" i="18"/>
  <c r="U201" i="10" s="1"/>
  <c r="BR196" i="18"/>
  <c r="U195" i="10" s="1"/>
  <c r="BR224" i="18"/>
  <c r="U223" i="10" s="1"/>
  <c r="BR190" i="18"/>
  <c r="U189" i="10" s="1"/>
  <c r="BR157" i="18"/>
  <c r="U156" i="10" s="1"/>
  <c r="BR159" i="18"/>
  <c r="U158" i="10" s="1"/>
  <c r="BR168" i="18"/>
  <c r="U167" i="10" s="1"/>
  <c r="V167" i="10" s="1"/>
  <c r="BR179" i="18"/>
  <c r="U178" i="10" s="1"/>
  <c r="BR99" i="18"/>
  <c r="U98" i="10" s="1"/>
  <c r="BR110" i="18"/>
  <c r="U109" i="10" s="1"/>
  <c r="BR120" i="18"/>
  <c r="U119" i="10" s="1"/>
  <c r="BR118" i="18"/>
  <c r="U117" i="10" s="1"/>
  <c r="BR86" i="18"/>
  <c r="U85" i="10" s="1"/>
  <c r="BR89" i="18"/>
  <c r="U88" i="10" s="1"/>
  <c r="BR90" i="18"/>
  <c r="U89" i="10" s="1"/>
  <c r="BR349" i="18"/>
  <c r="U348" i="10" s="1"/>
  <c r="BR314" i="18"/>
  <c r="U313" i="10" s="1"/>
  <c r="BR303" i="18"/>
  <c r="U302" i="10" s="1"/>
  <c r="BR312" i="18"/>
  <c r="U311" i="10" s="1"/>
  <c r="BR275" i="18"/>
  <c r="U274" i="10" s="1"/>
  <c r="BR284" i="18"/>
  <c r="U283" i="10" s="1"/>
  <c r="BR266" i="18"/>
  <c r="U265" i="10" s="1"/>
  <c r="BR242" i="18"/>
  <c r="U241" i="10" s="1"/>
  <c r="BR229" i="18"/>
  <c r="U228" i="10" s="1"/>
  <c r="BR200" i="18"/>
  <c r="U199" i="10" s="1"/>
  <c r="BR222" i="18"/>
  <c r="U221" i="10" s="1"/>
  <c r="BR219" i="18"/>
  <c r="U218" i="10" s="1"/>
  <c r="BR188" i="18"/>
  <c r="U187" i="10" s="1"/>
  <c r="BR147" i="18"/>
  <c r="U146" i="10" s="1"/>
  <c r="BR153" i="18"/>
  <c r="U152" i="10" s="1"/>
  <c r="BR155" i="18"/>
  <c r="U154" i="10" s="1"/>
  <c r="BR173" i="18"/>
  <c r="U172" i="10" s="1"/>
  <c r="BR142" i="18"/>
  <c r="U141" i="10" s="1"/>
  <c r="BR108" i="18"/>
  <c r="U107" i="10" s="1"/>
  <c r="BR106" i="18"/>
  <c r="U105" i="10" s="1"/>
  <c r="BR116" i="18"/>
  <c r="U115" i="10" s="1"/>
  <c r="BR81" i="18"/>
  <c r="U80" i="10" s="1"/>
  <c r="BR83" i="18"/>
  <c r="U82" i="10" s="1"/>
  <c r="BR85" i="18"/>
  <c r="U84" i="10" s="1"/>
  <c r="BR98" i="18"/>
  <c r="U97" i="10" s="1"/>
  <c r="V97" i="10" s="1"/>
  <c r="BR345" i="18"/>
  <c r="U344" i="10" s="1"/>
  <c r="BR321" i="18"/>
  <c r="U320" i="10" s="1"/>
  <c r="BR295" i="18"/>
  <c r="U294" i="10" s="1"/>
  <c r="BR299" i="18"/>
  <c r="U298" i="10" s="1"/>
  <c r="BR279" i="18"/>
  <c r="U278" i="10" s="1"/>
  <c r="V278" i="10" s="1"/>
  <c r="BR271" i="18"/>
  <c r="U270" i="10" s="1"/>
  <c r="V270" i="10" s="1"/>
  <c r="BR257" i="18"/>
  <c r="U256" i="10" s="1"/>
  <c r="BR261" i="18"/>
  <c r="U260" i="10" s="1"/>
  <c r="BR236" i="18"/>
  <c r="U235" i="10" s="1"/>
  <c r="BR214" i="18"/>
  <c r="U213" i="10" s="1"/>
  <c r="BR211" i="18"/>
  <c r="U210" i="10" s="1"/>
  <c r="V210" i="10" s="1"/>
  <c r="BR207" i="18"/>
  <c r="U206" i="10" s="1"/>
  <c r="BR178" i="18"/>
  <c r="U177" i="10" s="1"/>
  <c r="BR187" i="18"/>
  <c r="U186" i="10" s="1"/>
  <c r="BR197" i="18"/>
  <c r="U196" i="10" s="1"/>
  <c r="BR182" i="18"/>
  <c r="U181" i="10" s="1"/>
  <c r="BR164" i="18"/>
  <c r="U163" i="10" s="1"/>
  <c r="V163" i="10" s="1"/>
  <c r="BR140" i="18"/>
  <c r="U139" i="10" s="1"/>
  <c r="BR136" i="18"/>
  <c r="U135" i="10" s="1"/>
  <c r="BR134" i="18"/>
  <c r="U133" i="10" s="1"/>
  <c r="BR102" i="18"/>
  <c r="U101" i="10" s="1"/>
  <c r="BR70" i="18"/>
  <c r="U69" i="10" s="1"/>
  <c r="BR97" i="18"/>
  <c r="U96" i="10" s="1"/>
  <c r="BR78" i="18"/>
  <c r="U77" i="10" s="1"/>
  <c r="BR93" i="18"/>
  <c r="U92" i="10" s="1"/>
  <c r="BR337" i="18"/>
  <c r="U336" i="10" s="1"/>
  <c r="BR323" i="18"/>
  <c r="U322" i="10" s="1"/>
  <c r="BR308" i="18"/>
  <c r="U307" i="10" s="1"/>
  <c r="BR313" i="18"/>
  <c r="U312" i="10" s="1"/>
  <c r="BR291" i="18"/>
  <c r="U290" i="10" s="1"/>
  <c r="V290" i="10" s="1"/>
  <c r="BR272" i="18"/>
  <c r="U271" i="10" s="1"/>
  <c r="BR249" i="18"/>
  <c r="U248" i="10" s="1"/>
  <c r="BR258" i="18"/>
  <c r="U257" i="10" s="1"/>
  <c r="BR216" i="18"/>
  <c r="U215" i="10" s="1"/>
  <c r="BR209" i="18"/>
  <c r="U208" i="10" s="1"/>
  <c r="BR205" i="18"/>
  <c r="U204" i="10" s="1"/>
  <c r="BR201" i="18"/>
  <c r="U200" i="10" s="1"/>
  <c r="BR176" i="18"/>
  <c r="U175" i="10" s="1"/>
  <c r="BR174" i="18"/>
  <c r="U173" i="10" s="1"/>
  <c r="BR184" i="18"/>
  <c r="U183" i="10" s="1"/>
  <c r="BR180" i="18"/>
  <c r="U179" i="10" s="1"/>
  <c r="BR151" i="18"/>
  <c r="U150" i="10" s="1"/>
  <c r="BR126" i="18"/>
  <c r="U125" i="10" s="1"/>
  <c r="BR123" i="18"/>
  <c r="U122" i="10" s="1"/>
  <c r="BR132" i="18"/>
  <c r="U131" i="10" s="1"/>
  <c r="BR144" i="18"/>
  <c r="U143" i="10" s="1"/>
  <c r="BR95" i="18"/>
  <c r="U94" i="10" s="1"/>
  <c r="BR68" i="18"/>
  <c r="U67" i="10" s="1"/>
  <c r="BR91" i="18"/>
  <c r="U90" i="10" s="1"/>
  <c r="BR76" i="18"/>
  <c r="U75" i="10" s="1"/>
  <c r="BR87" i="18"/>
  <c r="U86" i="10" s="1"/>
  <c r="BR346" i="18"/>
  <c r="U345" i="10" s="1"/>
  <c r="BR318" i="18"/>
  <c r="U317" i="10" s="1"/>
  <c r="BR304" i="18"/>
  <c r="U303" i="10" s="1"/>
  <c r="BR329" i="18"/>
  <c r="U328" i="10" s="1"/>
  <c r="BR333" i="18"/>
  <c r="U332" i="10" s="1"/>
  <c r="BR302" i="18"/>
  <c r="U301" i="10" s="1"/>
  <c r="V301" i="10" s="1"/>
  <c r="BR285" i="18"/>
  <c r="U284" i="10" s="1"/>
  <c r="BR274" i="18"/>
  <c r="U273" i="10" s="1"/>
  <c r="V273" i="10" s="1"/>
  <c r="BR245" i="18"/>
  <c r="U244" i="10" s="1"/>
  <c r="BR265" i="18"/>
  <c r="U264" i="10" s="1"/>
  <c r="BR253" i="18"/>
  <c r="U252" i="10" s="1"/>
  <c r="BR230" i="18"/>
  <c r="U229" i="10" s="1"/>
  <c r="BR237" i="18"/>
  <c r="U236" i="10" s="1"/>
  <c r="BR210" i="18"/>
  <c r="U209" i="10" s="1"/>
  <c r="BR218" i="18"/>
  <c r="U217" i="10" s="1"/>
  <c r="BR148" i="18"/>
  <c r="U147" i="10" s="1"/>
  <c r="BR160" i="18"/>
  <c r="U159" i="10" s="1"/>
  <c r="BR158" i="18"/>
  <c r="U157" i="10" s="1"/>
  <c r="BR154" i="18"/>
  <c r="U153" i="10" s="1"/>
  <c r="V153" i="10" s="1"/>
  <c r="BR143" i="18"/>
  <c r="U142" i="10" s="1"/>
  <c r="V142" i="10" s="1"/>
  <c r="BR105" i="18"/>
  <c r="U104" i="10" s="1"/>
  <c r="BR101" i="18"/>
  <c r="U100" i="10" s="1"/>
  <c r="BR113" i="18"/>
  <c r="U112" i="10" s="1"/>
  <c r="BR115" i="18"/>
  <c r="U114" i="10" s="1"/>
  <c r="BR92" i="18"/>
  <c r="U91" i="10" s="1"/>
  <c r="BR66" i="18"/>
  <c r="U65" i="10" s="1"/>
  <c r="BR88" i="18"/>
  <c r="U87" i="10" s="1"/>
  <c r="BR352" i="18"/>
  <c r="U351" i="10" s="1"/>
  <c r="BR331" i="18"/>
  <c r="U330" i="10" s="1"/>
  <c r="BR332" i="18"/>
  <c r="U331" i="10" s="1"/>
  <c r="BR328" i="18"/>
  <c r="U327" i="10" s="1"/>
  <c r="V327" i="10" s="1"/>
  <c r="BR294" i="18"/>
  <c r="U293" i="10" s="1"/>
  <c r="BR286" i="18"/>
  <c r="U285" i="10" s="1"/>
  <c r="BR240" i="18"/>
  <c r="U239" i="10" s="1"/>
  <c r="BR254" i="18"/>
  <c r="U253" i="10" s="1"/>
  <c r="BR250" i="18"/>
  <c r="U249" i="10" s="1"/>
  <c r="BR226" i="18"/>
  <c r="U225" i="10" s="1"/>
  <c r="BR223" i="18"/>
  <c r="U222" i="10" s="1"/>
  <c r="BR194" i="18"/>
  <c r="U193" i="10" s="1"/>
  <c r="BR206" i="18"/>
  <c r="U205" i="10" s="1"/>
  <c r="BR175" i="18"/>
  <c r="U174" i="10" s="1"/>
  <c r="BR186" i="18"/>
  <c r="U185" i="10" s="1"/>
  <c r="BR183" i="18"/>
  <c r="U182" i="10" s="1"/>
  <c r="BR152" i="18"/>
  <c r="U151" i="10" s="1"/>
  <c r="BR127" i="18"/>
  <c r="U126" i="10" s="1"/>
  <c r="BR133" i="18"/>
  <c r="U132" i="10" s="1"/>
  <c r="BR135" i="18"/>
  <c r="U134" i="10" s="1"/>
  <c r="BR141" i="18"/>
  <c r="U140" i="10" s="1"/>
  <c r="BR100" i="18"/>
  <c r="U99" i="10" s="1"/>
  <c r="BR80" i="18"/>
  <c r="U79" i="10" s="1"/>
  <c r="BR75" i="18"/>
  <c r="U74" i="10" s="1"/>
  <c r="V74" i="10" s="1"/>
  <c r="BR317" i="18"/>
  <c r="U316" i="10" s="1"/>
  <c r="BR246" i="18"/>
  <c r="U245" i="10" s="1"/>
  <c r="V245" i="10" s="1"/>
  <c r="BR220" i="18"/>
  <c r="U219" i="10" s="1"/>
  <c r="BR165" i="18"/>
  <c r="U164" i="10" s="1"/>
  <c r="BR107" i="18"/>
  <c r="U106" i="10" s="1"/>
  <c r="BR297" i="18"/>
  <c r="U296" i="10" s="1"/>
  <c r="BR238" i="18"/>
  <c r="U237" i="10" s="1"/>
  <c r="BR228" i="18"/>
  <c r="U227" i="10" s="1"/>
  <c r="BR177" i="18"/>
  <c r="U176" i="10" s="1"/>
  <c r="V176" i="10" s="1"/>
  <c r="BR129" i="18"/>
  <c r="U128" i="10" s="1"/>
  <c r="BR293" i="18"/>
  <c r="U292" i="10" s="1"/>
  <c r="BR256" i="18"/>
  <c r="U255" i="10" s="1"/>
  <c r="BR231" i="18"/>
  <c r="U230" i="10" s="1"/>
  <c r="V230" i="10" s="1"/>
  <c r="BR161" i="18"/>
  <c r="U160" i="10" s="1"/>
  <c r="BR119" i="18"/>
  <c r="U118" i="10" s="1"/>
  <c r="BR281" i="18"/>
  <c r="U280" i="10" s="1"/>
  <c r="BR235" i="18"/>
  <c r="U234" i="10" s="1"/>
  <c r="BR204" i="18"/>
  <c r="U203" i="10" s="1"/>
  <c r="BR195" i="18"/>
  <c r="U194" i="10" s="1"/>
  <c r="BR131" i="18"/>
  <c r="U130" i="10" s="1"/>
  <c r="BR280" i="18"/>
  <c r="U279" i="10" s="1"/>
  <c r="BR233" i="18"/>
  <c r="U232" i="10" s="1"/>
  <c r="BR150" i="18"/>
  <c r="U149" i="10" s="1"/>
  <c r="BR145" i="18"/>
  <c r="U144" i="10" s="1"/>
  <c r="BR128" i="18"/>
  <c r="U127" i="10" s="1"/>
  <c r="BR67" i="18"/>
  <c r="U66" i="10" s="1"/>
  <c r="V66" i="10" s="1"/>
  <c r="BR277" i="18"/>
  <c r="U276" i="10" s="1"/>
  <c r="BR215" i="18"/>
  <c r="U214" i="10" s="1"/>
  <c r="BR169" i="18"/>
  <c r="U168" i="10" s="1"/>
  <c r="BR114" i="18"/>
  <c r="U113" i="10" s="1"/>
  <c r="BR96" i="18"/>
  <c r="U95" i="10" s="1"/>
  <c r="BR69" i="18"/>
  <c r="U68" i="10" s="1"/>
  <c r="BR350" i="18"/>
  <c r="U349" i="10" s="1"/>
  <c r="BR255" i="18"/>
  <c r="U254" i="10" s="1"/>
  <c r="BR193" i="18"/>
  <c r="U192" i="10" s="1"/>
  <c r="BR172" i="18"/>
  <c r="U171" i="10" s="1"/>
  <c r="BR111" i="18"/>
  <c r="U110" i="10" s="1"/>
  <c r="BR326" i="18"/>
  <c r="U325" i="10" s="1"/>
  <c r="BR262" i="18"/>
  <c r="U261" i="10" s="1"/>
  <c r="BR212" i="18"/>
  <c r="U211" i="10" s="1"/>
  <c r="BR181" i="18"/>
  <c r="U180" i="10" s="1"/>
  <c r="V180" i="10" s="1"/>
  <c r="BR124" i="18"/>
  <c r="U123" i="10" s="1"/>
  <c r="BR71" i="18"/>
  <c r="U70" i="10" s="1"/>
  <c r="BR79" i="18"/>
  <c r="U78" i="10" s="1"/>
  <c r="V78" i="10" s="1"/>
  <c r="BJ8" i="18"/>
  <c r="BJ50" i="18"/>
  <c r="BJ114" i="18"/>
  <c r="BJ178" i="18"/>
  <c r="BJ242" i="18"/>
  <c r="BJ306" i="18"/>
  <c r="BJ35" i="18"/>
  <c r="BJ99" i="18"/>
  <c r="BJ163" i="18"/>
  <c r="BJ227" i="18"/>
  <c r="BJ291" i="18"/>
  <c r="BJ297" i="18"/>
  <c r="BJ76" i="18"/>
  <c r="BJ140" i="18"/>
  <c r="BJ204" i="18"/>
  <c r="BJ268" i="18"/>
  <c r="BJ332" i="18"/>
  <c r="BJ21" i="18"/>
  <c r="BJ85" i="18"/>
  <c r="BJ149" i="18"/>
  <c r="BJ213" i="18"/>
  <c r="BJ285" i="18"/>
  <c r="BJ209" i="18"/>
  <c r="BJ70" i="18"/>
  <c r="BJ134" i="18"/>
  <c r="BJ198" i="18"/>
  <c r="BJ262" i="18"/>
  <c r="BJ326" i="18"/>
  <c r="BJ39" i="18"/>
  <c r="BJ103" i="18"/>
  <c r="BJ167" i="18"/>
  <c r="BJ231" i="18"/>
  <c r="BJ295" i="18"/>
  <c r="BJ121" i="18"/>
  <c r="BJ16" i="18"/>
  <c r="BJ80" i="18"/>
  <c r="BJ144" i="18"/>
  <c r="BJ208" i="18"/>
  <c r="BJ272" i="18"/>
  <c r="BJ336" i="18"/>
  <c r="BJ57" i="18"/>
  <c r="BJ129" i="18"/>
  <c r="BJ233" i="18"/>
  <c r="BJ337" i="18"/>
  <c r="BJ10" i="18"/>
  <c r="BJ66" i="18"/>
  <c r="BJ130" i="18"/>
  <c r="BJ194" i="18"/>
  <c r="BJ258" i="18"/>
  <c r="BJ322" i="18"/>
  <c r="BJ51" i="18"/>
  <c r="BJ115" i="18"/>
  <c r="BJ179" i="18"/>
  <c r="BJ243" i="18"/>
  <c r="BJ307" i="18"/>
  <c r="BJ28" i="18"/>
  <c r="BJ92" i="18"/>
  <c r="BJ156" i="18"/>
  <c r="BJ220" i="18"/>
  <c r="BJ284" i="18"/>
  <c r="BJ348" i="18"/>
  <c r="BJ37" i="18"/>
  <c r="BJ101" i="18"/>
  <c r="BJ165" i="18"/>
  <c r="BJ229" i="18"/>
  <c r="BJ301" i="18"/>
  <c r="BJ22" i="18"/>
  <c r="BJ86" i="18"/>
  <c r="BJ150" i="18"/>
  <c r="BJ214" i="18"/>
  <c r="BJ278" i="18"/>
  <c r="BJ342" i="18"/>
  <c r="BJ55" i="18"/>
  <c r="BJ119" i="18"/>
  <c r="BJ183" i="18"/>
  <c r="BJ247" i="18"/>
  <c r="BJ311" i="18"/>
  <c r="BJ225" i="18"/>
  <c r="BJ32" i="18"/>
  <c r="BJ96" i="18"/>
  <c r="BJ160" i="18"/>
  <c r="BJ224" i="18"/>
  <c r="BJ288" i="18"/>
  <c r="BJ352" i="18"/>
  <c r="BJ73" i="18"/>
  <c r="BJ145" i="18"/>
  <c r="BJ257" i="18"/>
  <c r="BJ18" i="18"/>
  <c r="BJ82" i="18"/>
  <c r="BJ146" i="18"/>
  <c r="BJ210" i="18"/>
  <c r="BJ274" i="18"/>
  <c r="BJ338" i="18"/>
  <c r="BJ67" i="18"/>
  <c r="BJ131" i="18"/>
  <c r="BJ195" i="18"/>
  <c r="BJ259" i="18"/>
  <c r="BJ323" i="18"/>
  <c r="BJ44" i="18"/>
  <c r="BJ108" i="18"/>
  <c r="BJ172" i="18"/>
  <c r="BJ236" i="18"/>
  <c r="BJ300" i="18"/>
  <c r="BJ349" i="18"/>
  <c r="BJ53" i="18"/>
  <c r="BJ117" i="18"/>
  <c r="BJ181" i="18"/>
  <c r="BJ245" i="18"/>
  <c r="BJ317" i="18"/>
  <c r="BJ38" i="18"/>
  <c r="BJ102" i="18"/>
  <c r="BJ166" i="18"/>
  <c r="BJ230" i="18"/>
  <c r="BJ294" i="18"/>
  <c r="BJ217" i="18"/>
  <c r="BJ71" i="18"/>
  <c r="BJ135" i="18"/>
  <c r="BJ199" i="18"/>
  <c r="BJ263" i="18"/>
  <c r="BJ327" i="18"/>
  <c r="BJ273" i="18"/>
  <c r="BJ48" i="18"/>
  <c r="BJ112" i="18"/>
  <c r="BJ176" i="18"/>
  <c r="BJ240" i="18"/>
  <c r="BJ304" i="18"/>
  <c r="BJ25" i="18"/>
  <c r="BJ89" i="18"/>
  <c r="BJ161" i="18"/>
  <c r="BJ281" i="18"/>
  <c r="BJ14" i="18"/>
  <c r="BJ34" i="18"/>
  <c r="BJ98" i="18"/>
  <c r="BJ162" i="18"/>
  <c r="BJ226" i="18"/>
  <c r="BJ290" i="18"/>
  <c r="BJ19" i="18"/>
  <c r="BJ83" i="18"/>
  <c r="BJ147" i="18"/>
  <c r="BJ211" i="18"/>
  <c r="BJ275" i="18"/>
  <c r="BJ339" i="18"/>
  <c r="BJ60" i="18"/>
  <c r="BJ124" i="18"/>
  <c r="BJ188" i="18"/>
  <c r="BJ252" i="18"/>
  <c r="BJ316" i="18"/>
  <c r="BJ353" i="18"/>
  <c r="BJ69" i="18"/>
  <c r="BJ133" i="18"/>
  <c r="BJ197" i="18"/>
  <c r="BJ261" i="18"/>
  <c r="BJ333" i="18"/>
  <c r="BJ54" i="18"/>
  <c r="BJ118" i="18"/>
  <c r="BJ182" i="18"/>
  <c r="BJ246" i="18"/>
  <c r="BJ310" i="18"/>
  <c r="BJ23" i="18"/>
  <c r="BJ87" i="18"/>
  <c r="BJ151" i="18"/>
  <c r="BJ215" i="18"/>
  <c r="BJ279" i="18"/>
  <c r="BJ343" i="18"/>
  <c r="BJ321" i="18"/>
  <c r="BJ64" i="18"/>
  <c r="BJ128" i="18"/>
  <c r="BJ192" i="18"/>
  <c r="BJ256" i="18"/>
  <c r="BJ320" i="18"/>
  <c r="BJ41" i="18"/>
  <c r="BJ105" i="18"/>
  <c r="BJ185" i="18"/>
  <c r="BJ313" i="18"/>
  <c r="BJ42" i="18"/>
  <c r="BJ170" i="18"/>
  <c r="BJ298" i="18"/>
  <c r="BJ91" i="18"/>
  <c r="BJ219" i="18"/>
  <c r="BJ347" i="18"/>
  <c r="BJ132" i="18"/>
  <c r="BJ260" i="18"/>
  <c r="BJ12" i="18"/>
  <c r="BJ141" i="18"/>
  <c r="BJ277" i="18"/>
  <c r="BJ62" i="18"/>
  <c r="BJ190" i="18"/>
  <c r="BJ318" i="18"/>
  <c r="BJ95" i="18"/>
  <c r="BJ223" i="18"/>
  <c r="BJ351" i="18"/>
  <c r="BJ72" i="18"/>
  <c r="BJ200" i="18"/>
  <c r="BJ328" i="18"/>
  <c r="BJ113" i="18"/>
  <c r="BJ329" i="18"/>
  <c r="BJ58" i="18"/>
  <c r="BJ186" i="18"/>
  <c r="BJ314" i="18"/>
  <c r="BJ107" i="18"/>
  <c r="BJ235" i="18"/>
  <c r="BJ20" i="18"/>
  <c r="BJ148" i="18"/>
  <c r="BJ276" i="18"/>
  <c r="BJ29" i="18"/>
  <c r="BJ157" i="18"/>
  <c r="BJ293" i="18"/>
  <c r="BJ78" i="18"/>
  <c r="BJ206" i="18"/>
  <c r="BJ334" i="18"/>
  <c r="BJ111" i="18"/>
  <c r="BJ239" i="18"/>
  <c r="BJ169" i="18"/>
  <c r="BJ88" i="18"/>
  <c r="BJ216" i="18"/>
  <c r="BJ344" i="18"/>
  <c r="BJ137" i="18"/>
  <c r="BJ74" i="18"/>
  <c r="BJ202" i="18"/>
  <c r="BJ330" i="18"/>
  <c r="BJ123" i="18"/>
  <c r="BJ251" i="18"/>
  <c r="BJ36" i="18"/>
  <c r="BJ164" i="18"/>
  <c r="BJ292" i="18"/>
  <c r="BJ45" i="18"/>
  <c r="BJ173" i="18"/>
  <c r="BJ309" i="18"/>
  <c r="BJ94" i="18"/>
  <c r="BJ222" i="18"/>
  <c r="BJ350" i="18"/>
  <c r="BJ127" i="18"/>
  <c r="BJ255" i="18"/>
  <c r="BJ249" i="18"/>
  <c r="BJ104" i="18"/>
  <c r="BJ232" i="18"/>
  <c r="BJ17" i="18"/>
  <c r="BJ153" i="18"/>
  <c r="BJ90" i="18"/>
  <c r="BJ218" i="18"/>
  <c r="BJ346" i="18"/>
  <c r="BJ139" i="18"/>
  <c r="BJ267" i="18"/>
  <c r="BJ52" i="18"/>
  <c r="BJ180" i="18"/>
  <c r="BJ308" i="18"/>
  <c r="BJ61" i="18"/>
  <c r="BJ189" i="18"/>
  <c r="BJ325" i="18"/>
  <c r="BJ110" i="18"/>
  <c r="BJ238" i="18"/>
  <c r="BJ15" i="18"/>
  <c r="BJ143" i="18"/>
  <c r="BJ271" i="18"/>
  <c r="BJ305" i="18"/>
  <c r="BJ120" i="18"/>
  <c r="BJ248" i="18"/>
  <c r="BJ33" i="18"/>
  <c r="BJ177" i="18"/>
  <c r="BJ7" i="18"/>
  <c r="BJ106" i="18"/>
  <c r="BJ234" i="18"/>
  <c r="BJ27" i="18"/>
  <c r="BJ155" i="18"/>
  <c r="BJ283" i="18"/>
  <c r="BJ68" i="18"/>
  <c r="BJ196" i="18"/>
  <c r="BJ324" i="18"/>
  <c r="BJ77" i="18"/>
  <c r="BJ205" i="18"/>
  <c r="BJ341" i="18"/>
  <c r="BJ126" i="18"/>
  <c r="BJ254" i="18"/>
  <c r="BJ31" i="18"/>
  <c r="BJ159" i="18"/>
  <c r="BJ287" i="18"/>
  <c r="BJ345" i="18"/>
  <c r="BJ136" i="18"/>
  <c r="BJ264" i="18"/>
  <c r="BJ49" i="18"/>
  <c r="BJ201" i="18"/>
  <c r="BJ9" i="18"/>
  <c r="BJ122" i="18"/>
  <c r="BJ250" i="18"/>
  <c r="BJ43" i="18"/>
  <c r="BJ171" i="18"/>
  <c r="BJ299" i="18"/>
  <c r="BJ84" i="18"/>
  <c r="BJ212" i="18"/>
  <c r="BJ340" i="18"/>
  <c r="BJ93" i="18"/>
  <c r="BJ221" i="18"/>
  <c r="BJ13" i="18"/>
  <c r="BJ142" i="18"/>
  <c r="BJ270" i="18"/>
  <c r="BJ47" i="18"/>
  <c r="BJ175" i="18"/>
  <c r="BJ303" i="18"/>
  <c r="BJ24" i="18"/>
  <c r="BJ152" i="18"/>
  <c r="BJ280" i="18"/>
  <c r="BJ65" i="18"/>
  <c r="BJ241" i="18"/>
  <c r="BJ11" i="18"/>
  <c r="BJ138" i="18"/>
  <c r="BJ266" i="18"/>
  <c r="BJ59" i="18"/>
  <c r="BJ187" i="18"/>
  <c r="BJ315" i="18"/>
  <c r="BJ100" i="18"/>
  <c r="BJ228" i="18"/>
  <c r="BJ269" i="18"/>
  <c r="BJ109" i="18"/>
  <c r="BJ237" i="18"/>
  <c r="BJ30" i="18"/>
  <c r="BJ158" i="18"/>
  <c r="BJ286" i="18"/>
  <c r="BJ63" i="18"/>
  <c r="BJ191" i="18"/>
  <c r="BJ319" i="18"/>
  <c r="BJ40" i="18"/>
  <c r="BJ168" i="18"/>
  <c r="BJ296" i="18"/>
  <c r="BJ81" i="18"/>
  <c r="BJ265" i="18"/>
  <c r="BJ26" i="18"/>
  <c r="BJ154" i="18"/>
  <c r="BJ282" i="18"/>
  <c r="BJ75" i="18"/>
  <c r="BJ203" i="18"/>
  <c r="BJ331" i="18"/>
  <c r="BJ116" i="18"/>
  <c r="BJ244" i="18"/>
  <c r="BJ193" i="18"/>
  <c r="BJ125" i="18"/>
  <c r="BJ253" i="18"/>
  <c r="BJ46" i="18"/>
  <c r="BJ174" i="18"/>
  <c r="BJ302" i="18"/>
  <c r="BJ79" i="18"/>
  <c r="BJ207" i="18"/>
  <c r="BJ335" i="18"/>
  <c r="BJ56" i="18"/>
  <c r="BJ184" i="18"/>
  <c r="BJ312" i="18"/>
  <c r="BJ97" i="18"/>
  <c r="BJ289" i="18"/>
  <c r="BJ6" i="18"/>
  <c r="AE352" i="18"/>
  <c r="AE349" i="18"/>
  <c r="AE313" i="18"/>
  <c r="AE310" i="18"/>
  <c r="AE281" i="18"/>
  <c r="AE272" i="18"/>
  <c r="AE250" i="18"/>
  <c r="AE246" i="18"/>
  <c r="AE197" i="18"/>
  <c r="AE200" i="18"/>
  <c r="AE201" i="18"/>
  <c r="AE164" i="18"/>
  <c r="AE165" i="18"/>
  <c r="AE109" i="18"/>
  <c r="AE133" i="18"/>
  <c r="AE108" i="18"/>
  <c r="AE76" i="18"/>
  <c r="AE89" i="18"/>
  <c r="AE56" i="18"/>
  <c r="AE13" i="18"/>
  <c r="AE41"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342" i="18"/>
  <c r="AE329" i="18"/>
  <c r="AE304" i="18"/>
  <c r="AE285" i="18"/>
  <c r="AE290" i="18"/>
  <c r="AE282" i="18"/>
  <c r="AE265" i="18"/>
  <c r="AE220" i="18"/>
  <c r="AE221" i="18"/>
  <c r="AE217" i="18"/>
  <c r="AE185" i="18"/>
  <c r="AE148" i="18"/>
  <c r="AE184" i="18"/>
  <c r="AE128" i="18"/>
  <c r="AE117" i="18"/>
  <c r="AE125" i="18"/>
  <c r="AE65" i="18"/>
  <c r="AE61" i="18"/>
  <c r="AE64" i="18"/>
  <c r="AE28" i="18"/>
  <c r="AE1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BP15" i="18"/>
  <c r="I14" i="10" s="1"/>
  <c r="BP8" i="18"/>
  <c r="I7" i="10" s="1"/>
  <c r="BP52" i="18"/>
  <c r="I51" i="10" s="1"/>
  <c r="O51" i="10" s="1"/>
  <c r="X51" i="10" s="1"/>
  <c r="BP23" i="18"/>
  <c r="I22" i="10" s="1"/>
  <c r="O22" i="10" s="1"/>
  <c r="X22" i="10" s="1"/>
  <c r="BP27" i="18"/>
  <c r="I26" i="10" s="1"/>
  <c r="BP30" i="18"/>
  <c r="I29" i="10" s="1"/>
  <c r="O29" i="10" s="1"/>
  <c r="X29" i="10" s="1"/>
  <c r="BP78" i="18"/>
  <c r="I77" i="10" s="1"/>
  <c r="O77" i="10" s="1"/>
  <c r="X77" i="10" s="1"/>
  <c r="BP91" i="18"/>
  <c r="I90" i="10" s="1"/>
  <c r="J90" i="10" s="1"/>
  <c r="P90" i="10" s="1"/>
  <c r="Y90" i="10" s="1"/>
  <c r="BP56" i="18"/>
  <c r="I55" i="10" s="1"/>
  <c r="O55" i="10" s="1"/>
  <c r="X55" i="10" s="1"/>
  <c r="BP58" i="18"/>
  <c r="I57" i="10" s="1"/>
  <c r="O57" i="10" s="1"/>
  <c r="X57" i="10" s="1"/>
  <c r="BP86" i="18"/>
  <c r="I85" i="10" s="1"/>
  <c r="O85" i="10" s="1"/>
  <c r="X85" i="10" s="1"/>
  <c r="BP57" i="18"/>
  <c r="I56" i="10" s="1"/>
  <c r="O56" i="10" s="1"/>
  <c r="X56" i="10" s="1"/>
  <c r="BP134" i="18"/>
  <c r="I133" i="10" s="1"/>
  <c r="BP101" i="18"/>
  <c r="I100" i="10" s="1"/>
  <c r="BP124" i="18"/>
  <c r="I123" i="10" s="1"/>
  <c r="O123" i="10" s="1"/>
  <c r="X123" i="10" s="1"/>
  <c r="BP142" i="18"/>
  <c r="I141" i="10" s="1"/>
  <c r="O141" i="10" s="1"/>
  <c r="X141" i="10" s="1"/>
  <c r="BP109" i="18"/>
  <c r="I108" i="10" s="1"/>
  <c r="O108" i="10" s="1"/>
  <c r="X108" i="10" s="1"/>
  <c r="BP125" i="18"/>
  <c r="I124" i="10" s="1"/>
  <c r="BP156" i="18"/>
  <c r="I155" i="10" s="1"/>
  <c r="BP171" i="18"/>
  <c r="I170" i="10" s="1"/>
  <c r="O170" i="10" s="1"/>
  <c r="X170" i="10" s="1"/>
  <c r="BP187" i="18"/>
  <c r="I186" i="10" s="1"/>
  <c r="BP150" i="18"/>
  <c r="I149" i="10" s="1"/>
  <c r="BP166" i="18"/>
  <c r="I165" i="10" s="1"/>
  <c r="O165" i="10" s="1"/>
  <c r="X165" i="10" s="1"/>
  <c r="BP182" i="18"/>
  <c r="I181" i="10" s="1"/>
  <c r="BP205" i="18"/>
  <c r="I204" i="10" s="1"/>
  <c r="O204" i="10" s="1"/>
  <c r="X204" i="10" s="1"/>
  <c r="BP199" i="18"/>
  <c r="I198" i="10" s="1"/>
  <c r="O198" i="10" s="1"/>
  <c r="X198" i="10" s="1"/>
  <c r="BP227" i="18"/>
  <c r="I226" i="10" s="1"/>
  <c r="O226" i="10" s="1"/>
  <c r="X226" i="10" s="1"/>
  <c r="BP206" i="18"/>
  <c r="I205" i="10" s="1"/>
  <c r="O205" i="10" s="1"/>
  <c r="X205" i="10" s="1"/>
  <c r="BP228" i="18"/>
  <c r="I227" i="10" s="1"/>
  <c r="BP252" i="18"/>
  <c r="I251" i="10" s="1"/>
  <c r="BP240" i="18"/>
  <c r="I239" i="10" s="1"/>
  <c r="O239" i="10" s="1"/>
  <c r="X239" i="10" s="1"/>
  <c r="BP250" i="18"/>
  <c r="I249" i="10" s="1"/>
  <c r="BP281" i="18"/>
  <c r="I280" i="10" s="1"/>
  <c r="O280" i="10" s="1"/>
  <c r="X280" i="10" s="1"/>
  <c r="BP257" i="18"/>
  <c r="I256" i="10" s="1"/>
  <c r="BP268" i="18"/>
  <c r="I267" i="10" s="1"/>
  <c r="BP280" i="18"/>
  <c r="I279" i="10" s="1"/>
  <c r="O279" i="10" s="1"/>
  <c r="X279" i="10" s="1"/>
  <c r="BP305" i="18"/>
  <c r="I304" i="10" s="1"/>
  <c r="J304" i="10" s="1"/>
  <c r="P304" i="10" s="1"/>
  <c r="Y304" i="10" s="1"/>
  <c r="BP300" i="18"/>
  <c r="I299" i="10" s="1"/>
  <c r="O299" i="10" s="1"/>
  <c r="X299" i="10" s="1"/>
  <c r="BP308" i="18"/>
  <c r="I307" i="10" s="1"/>
  <c r="O307" i="10" s="1"/>
  <c r="X307" i="10" s="1"/>
  <c r="BP310" i="18"/>
  <c r="I309" i="10" s="1"/>
  <c r="BP317" i="18"/>
  <c r="I316" i="10" s="1"/>
  <c r="O316" i="10" s="1"/>
  <c r="X316" i="10" s="1"/>
  <c r="BP350" i="18"/>
  <c r="I349" i="10" s="1"/>
  <c r="O349" i="10" s="1"/>
  <c r="X349" i="10" s="1"/>
  <c r="BP331" i="18"/>
  <c r="I330" i="10" s="1"/>
  <c r="O330" i="10" s="1"/>
  <c r="X330" i="10" s="1"/>
  <c r="BS16" i="18"/>
  <c r="W15" i="10" s="1"/>
  <c r="BS13" i="18"/>
  <c r="W12" i="10" s="1"/>
  <c r="BS37" i="18"/>
  <c r="W36" i="10" s="1"/>
  <c r="BS51" i="18"/>
  <c r="W50" i="10" s="1"/>
  <c r="BS49" i="18"/>
  <c r="W48" i="10" s="1"/>
  <c r="V48" i="10" s="1"/>
  <c r="BS46" i="18"/>
  <c r="W45" i="10" s="1"/>
  <c r="V45" i="10" s="1"/>
  <c r="BS69" i="18"/>
  <c r="W68" i="10" s="1"/>
  <c r="BS88" i="18"/>
  <c r="W87" i="10" s="1"/>
  <c r="BS66" i="18"/>
  <c r="W65" i="10" s="1"/>
  <c r="BS80" i="18"/>
  <c r="W79" i="10" s="1"/>
  <c r="BS89" i="18"/>
  <c r="W88" i="10" s="1"/>
  <c r="BS99" i="18"/>
  <c r="W98" i="10" s="1"/>
  <c r="BS115" i="18"/>
  <c r="W114" i="10" s="1"/>
  <c r="BS131" i="18"/>
  <c r="W130" i="10" s="1"/>
  <c r="BS106" i="18"/>
  <c r="W105" i="10" s="1"/>
  <c r="BS123" i="18"/>
  <c r="W122" i="10" s="1"/>
  <c r="BS147" i="18"/>
  <c r="W146" i="10" s="1"/>
  <c r="BS150" i="18"/>
  <c r="W149" i="10" s="1"/>
  <c r="BS166" i="18"/>
  <c r="W165" i="10" s="1"/>
  <c r="BS180" i="18"/>
  <c r="W179" i="10" s="1"/>
  <c r="BS156" i="18"/>
  <c r="W155" i="10" s="1"/>
  <c r="BS159" i="18"/>
  <c r="W158" i="10" s="1"/>
  <c r="BS187" i="18"/>
  <c r="W186" i="10" s="1"/>
  <c r="BS236" i="18"/>
  <c r="W235" i="10" s="1"/>
  <c r="BS201" i="18"/>
  <c r="W200" i="10" s="1"/>
  <c r="BS220" i="18"/>
  <c r="W219" i="10" s="1"/>
  <c r="BS198" i="18"/>
  <c r="W197" i="10" s="1"/>
  <c r="BS202" i="18"/>
  <c r="W201" i="10" s="1"/>
  <c r="BS232" i="18"/>
  <c r="W231" i="10" s="1"/>
  <c r="BS242" i="18"/>
  <c r="W241" i="10" s="1"/>
  <c r="BS265" i="18"/>
  <c r="W264" i="10" s="1"/>
  <c r="BS263" i="18"/>
  <c r="W262" i="10" s="1"/>
  <c r="BS269" i="18"/>
  <c r="W268" i="10" s="1"/>
  <c r="BS285" i="18"/>
  <c r="W284" i="10" s="1"/>
  <c r="BS267" i="18"/>
  <c r="W266" i="10" s="1"/>
  <c r="BS294" i="18"/>
  <c r="W293" i="10" s="1"/>
  <c r="BS305" i="18"/>
  <c r="W304" i="10" s="1"/>
  <c r="BS308" i="18"/>
  <c r="W307" i="10" s="1"/>
  <c r="BS303" i="18"/>
  <c r="W302" i="10" s="1"/>
  <c r="BS320" i="18"/>
  <c r="W319" i="10" s="1"/>
  <c r="BS340" i="18"/>
  <c r="W339" i="10" s="1"/>
  <c r="BS326" i="18"/>
  <c r="W325" i="10" s="1"/>
  <c r="BG7" i="18"/>
  <c r="BG33" i="18"/>
  <c r="BG34" i="18"/>
  <c r="BG24" i="18"/>
  <c r="BG13" i="18"/>
  <c r="BG50" i="18"/>
  <c r="BG66" i="18"/>
  <c r="BG80" i="18"/>
  <c r="BG89" i="18"/>
  <c r="BG59" i="18"/>
  <c r="BG87" i="18"/>
  <c r="BG76" i="18"/>
  <c r="BG129" i="18"/>
  <c r="BG145" i="18"/>
  <c r="BG121" i="18"/>
  <c r="BG127" i="18"/>
  <c r="BG144" i="18"/>
  <c r="BG113" i="18"/>
  <c r="BG184" i="18"/>
  <c r="BG160" i="18"/>
  <c r="BG192" i="18"/>
  <c r="BG151" i="18"/>
  <c r="BG167" i="18"/>
  <c r="BG183" i="18"/>
  <c r="BG196" i="18"/>
  <c r="BG236" i="18"/>
  <c r="BG216" i="18"/>
  <c r="BG207" i="18"/>
  <c r="BG231" i="18"/>
  <c r="BG241" i="18"/>
  <c r="BG246" i="18"/>
  <c r="BG263" i="18"/>
  <c r="BG274" i="18"/>
  <c r="BG270" i="18"/>
  <c r="BG268" i="18"/>
  <c r="BG277" i="18"/>
  <c r="BG307" i="18"/>
  <c r="BG300" i="18"/>
  <c r="BG316" i="18"/>
  <c r="BG318" i="18"/>
  <c r="BG319" i="18"/>
  <c r="BG326" i="18"/>
  <c r="BG339" i="18"/>
  <c r="CB11" i="18"/>
  <c r="CB31" i="18"/>
  <c r="CB47" i="18"/>
  <c r="CB37" i="18"/>
  <c r="CB44" i="18"/>
  <c r="CB35" i="18"/>
  <c r="CB59" i="18"/>
  <c r="CB87" i="18"/>
  <c r="CB76" i="18"/>
  <c r="CB79" i="18"/>
  <c r="CB92" i="18"/>
  <c r="CB105" i="18"/>
  <c r="CB114" i="18"/>
  <c r="CB130" i="18"/>
  <c r="CB103" i="18"/>
  <c r="CB120" i="18"/>
  <c r="CB136" i="18"/>
  <c r="CB157" i="18"/>
  <c r="CB163" i="18"/>
  <c r="CB166" i="18"/>
  <c r="CB182" i="18"/>
  <c r="CB165" i="18"/>
  <c r="CB160" i="18"/>
  <c r="CB227" i="18"/>
  <c r="CB218" i="18"/>
  <c r="CB234" i="18"/>
  <c r="CB195" i="18"/>
  <c r="CB223" i="18"/>
  <c r="CB250" i="18"/>
  <c r="CB242" i="18"/>
  <c r="CB263" i="18"/>
  <c r="CB267" i="18"/>
  <c r="CB271" i="18"/>
  <c r="CB278" i="18"/>
  <c r="CB301" i="18"/>
  <c r="CB297" i="18"/>
  <c r="CB311" i="18"/>
  <c r="CB318" i="18"/>
  <c r="CB339" i="18"/>
  <c r="CB336" i="18"/>
  <c r="CQ253" i="18"/>
  <c r="CQ31" i="18"/>
  <c r="CQ134" i="18"/>
  <c r="CQ296" i="18"/>
  <c r="CQ151" i="18"/>
  <c r="CQ309" i="18"/>
  <c r="CQ219" i="18"/>
  <c r="CQ170" i="18"/>
  <c r="CQ271" i="18"/>
  <c r="CQ175" i="18"/>
  <c r="CQ297" i="18"/>
  <c r="CQ131" i="18"/>
  <c r="CQ110" i="18"/>
  <c r="CQ248" i="18"/>
  <c r="CQ95" i="18"/>
  <c r="CQ261" i="18"/>
  <c r="CQ75" i="18"/>
  <c r="CQ130" i="18"/>
  <c r="CQ179" i="18"/>
  <c r="CQ287" i="18"/>
  <c r="CQ24" i="18"/>
  <c r="CQ44" i="18"/>
  <c r="CQ85" i="18"/>
  <c r="CQ65" i="18"/>
  <c r="CQ140" i="18"/>
  <c r="CQ105" i="18"/>
  <c r="CQ189" i="18"/>
  <c r="CQ152" i="18"/>
  <c r="CQ213" i="18"/>
  <c r="CQ208" i="18"/>
  <c r="CQ290" i="18"/>
  <c r="CQ302" i="18"/>
  <c r="CQ346" i="18"/>
  <c r="AL225" i="18"/>
  <c r="AL76" i="18"/>
  <c r="AL195" i="18"/>
  <c r="AL107" i="18"/>
  <c r="AL27" i="18"/>
  <c r="AL200" i="18"/>
  <c r="AL24" i="18"/>
  <c r="AL303" i="18"/>
  <c r="AL241" i="18"/>
  <c r="AL52" i="18"/>
  <c r="AL167" i="18"/>
  <c r="AL79" i="18"/>
  <c r="AL335" i="18"/>
  <c r="AL64" i="18"/>
  <c r="AL9" i="18"/>
  <c r="AL42" i="18"/>
  <c r="P349" i="18"/>
  <c r="P341" i="18"/>
  <c r="P333" i="18"/>
  <c r="P325" i="18"/>
  <c r="P317" i="18"/>
  <c r="P309" i="18"/>
  <c r="P301" i="18"/>
  <c r="P293" i="18"/>
  <c r="P285" i="18"/>
  <c r="P277" i="18"/>
  <c r="P269" i="18"/>
  <c r="P261" i="18"/>
  <c r="P253" i="18"/>
  <c r="P245" i="18"/>
  <c r="P237" i="18"/>
  <c r="P229" i="18"/>
  <c r="P221" i="18"/>
  <c r="P213" i="18"/>
  <c r="P205" i="18"/>
  <c r="P197" i="18"/>
  <c r="P189" i="18"/>
  <c r="P181" i="18"/>
  <c r="P173" i="18"/>
  <c r="P165" i="18"/>
  <c r="P157" i="18"/>
  <c r="P149" i="18"/>
  <c r="P141" i="18"/>
  <c r="P133" i="18"/>
  <c r="P125" i="18"/>
  <c r="P117" i="18"/>
  <c r="P109" i="18"/>
  <c r="P101" i="18"/>
  <c r="P93" i="18"/>
  <c r="P85" i="18"/>
  <c r="P77" i="18"/>
  <c r="P69" i="18"/>
  <c r="P61" i="18"/>
  <c r="P53" i="18"/>
  <c r="P45" i="18"/>
  <c r="P37" i="18"/>
  <c r="P29" i="18"/>
  <c r="P21" i="18"/>
  <c r="P13" i="18"/>
  <c r="J53" i="18"/>
  <c r="J117" i="18"/>
  <c r="J181" i="18"/>
  <c r="J245" i="18"/>
  <c r="J309" i="18"/>
  <c r="J28" i="18"/>
  <c r="J92" i="18"/>
  <c r="J156" i="18"/>
  <c r="J220" i="18"/>
  <c r="J284" i="18"/>
  <c r="J348" i="18"/>
  <c r="J67" i="18"/>
  <c r="J131" i="18"/>
  <c r="J195" i="18"/>
  <c r="J259" i="18"/>
  <c r="J323" i="18"/>
  <c r="J42" i="18"/>
  <c r="J106" i="18"/>
  <c r="J170" i="18"/>
  <c r="J61" i="18"/>
  <c r="J125" i="18"/>
  <c r="J189" i="18"/>
  <c r="J253" i="18"/>
  <c r="J317" i="18"/>
  <c r="J36" i="18"/>
  <c r="J100" i="18"/>
  <c r="J164" i="18"/>
  <c r="J228" i="18"/>
  <c r="J292" i="18"/>
  <c r="J11" i="18"/>
  <c r="J75" i="18"/>
  <c r="J139" i="18"/>
  <c r="J203" i="18"/>
  <c r="J267" i="18"/>
  <c r="J331" i="18"/>
  <c r="J50" i="18"/>
  <c r="J114" i="18"/>
  <c r="J178" i="18"/>
  <c r="J242" i="18"/>
  <c r="J306" i="18"/>
  <c r="J25" i="18"/>
  <c r="J89" i="18"/>
  <c r="J153" i="18"/>
  <c r="J217" i="18"/>
  <c r="J281" i="18"/>
  <c r="J69" i="18"/>
  <c r="J133" i="18"/>
  <c r="J197" i="18"/>
  <c r="J261" i="18"/>
  <c r="J325" i="18"/>
  <c r="J44" i="18"/>
  <c r="J108" i="18"/>
  <c r="J172" i="18"/>
  <c r="J236" i="18"/>
  <c r="J300" i="18"/>
  <c r="J19" i="18"/>
  <c r="J83" i="18"/>
  <c r="J147" i="18"/>
  <c r="J211" i="18"/>
  <c r="J275" i="18"/>
  <c r="J339" i="18"/>
  <c r="J58" i="18"/>
  <c r="J122" i="18"/>
  <c r="J186" i="18"/>
  <c r="J45" i="18"/>
  <c r="J109" i="18"/>
  <c r="J173" i="18"/>
  <c r="J237" i="18"/>
  <c r="J301" i="18"/>
  <c r="J20" i="18"/>
  <c r="J84" i="18"/>
  <c r="J148" i="18"/>
  <c r="J212" i="18"/>
  <c r="J276" i="18"/>
  <c r="J340" i="18"/>
  <c r="J59" i="18"/>
  <c r="J123" i="18"/>
  <c r="J187" i="18"/>
  <c r="J251" i="18"/>
  <c r="J315" i="18"/>
  <c r="J34" i="18"/>
  <c r="J98" i="18"/>
  <c r="J162" i="18"/>
  <c r="J226" i="18"/>
  <c r="J290" i="18"/>
  <c r="J9" i="18"/>
  <c r="J73" i="18"/>
  <c r="J137" i="18"/>
  <c r="J201" i="18"/>
  <c r="J265" i="18"/>
  <c r="J329" i="18"/>
  <c r="J40" i="18"/>
  <c r="J104" i="18"/>
  <c r="J294" i="18"/>
  <c r="J230" i="18"/>
  <c r="J166" i="18"/>
  <c r="J102" i="18"/>
  <c r="J38" i="18"/>
  <c r="J327" i="18"/>
  <c r="J263" i="18"/>
  <c r="J199" i="18"/>
  <c r="J135" i="18"/>
  <c r="J71" i="18"/>
  <c r="J7" i="18"/>
  <c r="J296" i="18"/>
  <c r="J232" i="18"/>
  <c r="J168" i="18"/>
  <c r="J96" i="18"/>
  <c r="J24" i="18"/>
  <c r="J305" i="18"/>
  <c r="J225" i="18"/>
  <c r="J129" i="18"/>
  <c r="J49" i="18"/>
  <c r="J314" i="18"/>
  <c r="J218" i="18"/>
  <c r="J90" i="18"/>
  <c r="J307" i="18"/>
  <c r="J179" i="18"/>
  <c r="J51" i="18"/>
  <c r="J268" i="18"/>
  <c r="J140" i="18"/>
  <c r="J12" i="18"/>
  <c r="J229" i="18"/>
  <c r="J101" i="18"/>
  <c r="P348" i="18"/>
  <c r="P340" i="18"/>
  <c r="P332" i="18"/>
  <c r="P324" i="18"/>
  <c r="P316" i="18"/>
  <c r="P308" i="18"/>
  <c r="P300" i="18"/>
  <c r="P292" i="18"/>
  <c r="P284" i="18"/>
  <c r="P276" i="18"/>
  <c r="P268" i="18"/>
  <c r="P260" i="18"/>
  <c r="P252" i="18"/>
  <c r="P244" i="18"/>
  <c r="P236" i="18"/>
  <c r="P228" i="18"/>
  <c r="P220" i="18"/>
  <c r="P212" i="18"/>
  <c r="P204" i="18"/>
  <c r="P196" i="18"/>
  <c r="P188" i="18"/>
  <c r="P180" i="18"/>
  <c r="P172" i="18"/>
  <c r="P164" i="18"/>
  <c r="P156" i="18"/>
  <c r="P148" i="18"/>
  <c r="P140" i="18"/>
  <c r="P132" i="18"/>
  <c r="P124" i="18"/>
  <c r="P116" i="18"/>
  <c r="P108" i="18"/>
  <c r="P100" i="18"/>
  <c r="P92" i="18"/>
  <c r="P84" i="18"/>
  <c r="P76" i="18"/>
  <c r="P68" i="18"/>
  <c r="P60" i="18"/>
  <c r="P52" i="18"/>
  <c r="P44" i="18"/>
  <c r="P36" i="18"/>
  <c r="P28" i="18"/>
  <c r="P20" i="18"/>
  <c r="P12" i="18"/>
  <c r="J350" i="18"/>
  <c r="J286" i="18"/>
  <c r="J222" i="18"/>
  <c r="J158" i="18"/>
  <c r="J94" i="18"/>
  <c r="J30" i="18"/>
  <c r="J319" i="18"/>
  <c r="J255" i="18"/>
  <c r="J191" i="18"/>
  <c r="J127" i="18"/>
  <c r="J63" i="18"/>
  <c r="J352" i="18"/>
  <c r="J288" i="18"/>
  <c r="J224" i="18"/>
  <c r="J160" i="18"/>
  <c r="J88" i="18"/>
  <c r="J16" i="18"/>
  <c r="J297" i="18"/>
  <c r="J209" i="18"/>
  <c r="J121" i="18"/>
  <c r="J41" i="18"/>
  <c r="J298" i="18"/>
  <c r="J210" i="18"/>
  <c r="J82" i="18"/>
  <c r="J299" i="18"/>
  <c r="J171" i="18"/>
  <c r="J43" i="18"/>
  <c r="J260" i="18"/>
  <c r="J132" i="18"/>
  <c r="J349" i="18"/>
  <c r="J221" i="18"/>
  <c r="J93" i="18"/>
  <c r="P347" i="18"/>
  <c r="P339" i="18"/>
  <c r="P331" i="18"/>
  <c r="P323" i="18"/>
  <c r="P315" i="18"/>
  <c r="P307" i="18"/>
  <c r="P299" i="18"/>
  <c r="P291" i="18"/>
  <c r="P283" i="18"/>
  <c r="P275" i="18"/>
  <c r="P267" i="18"/>
  <c r="P259" i="18"/>
  <c r="P251" i="18"/>
  <c r="P243" i="18"/>
  <c r="P235" i="18"/>
  <c r="P227" i="18"/>
  <c r="P219" i="18"/>
  <c r="P211" i="18"/>
  <c r="P203" i="18"/>
  <c r="P195" i="18"/>
  <c r="P187" i="18"/>
  <c r="P179" i="18"/>
  <c r="P171" i="18"/>
  <c r="P163" i="18"/>
  <c r="P155" i="18"/>
  <c r="P147" i="18"/>
  <c r="P139" i="18"/>
  <c r="P131" i="18"/>
  <c r="P123" i="18"/>
  <c r="P115" i="18"/>
  <c r="P107" i="18"/>
  <c r="P99" i="18"/>
  <c r="P91" i="18"/>
  <c r="P83" i="18"/>
  <c r="P75" i="18"/>
  <c r="P67" i="18"/>
  <c r="P59" i="18"/>
  <c r="P51" i="18"/>
  <c r="P43" i="18"/>
  <c r="P35" i="18"/>
  <c r="P27" i="18"/>
  <c r="P19" i="18"/>
  <c r="P11" i="18"/>
  <c r="J280" i="18"/>
  <c r="J216" i="18"/>
  <c r="J152" i="18"/>
  <c r="J80" i="18"/>
  <c r="J8" i="18"/>
  <c r="J289" i="18"/>
  <c r="J193" i="18"/>
  <c r="J113" i="18"/>
  <c r="J33" i="18"/>
  <c r="J282" i="18"/>
  <c r="J202" i="18"/>
  <c r="J74" i="18"/>
  <c r="J291" i="18"/>
  <c r="J163" i="18"/>
  <c r="J35" i="18"/>
  <c r="J252" i="18"/>
  <c r="J124" i="18"/>
  <c r="J341" i="18"/>
  <c r="J213" i="18"/>
  <c r="J85" i="18"/>
  <c r="P6" i="18"/>
  <c r="P346" i="18"/>
  <c r="P338" i="18"/>
  <c r="P330" i="18"/>
  <c r="P322" i="18"/>
  <c r="P314" i="18"/>
  <c r="P306" i="18"/>
  <c r="P298" i="18"/>
  <c r="P290" i="18"/>
  <c r="P282" i="18"/>
  <c r="P274" i="18"/>
  <c r="P266" i="18"/>
  <c r="P258" i="18"/>
  <c r="P250" i="18"/>
  <c r="P242" i="18"/>
  <c r="P234" i="18"/>
  <c r="P226" i="18"/>
  <c r="P218" i="18"/>
  <c r="P210" i="18"/>
  <c r="P202" i="18"/>
  <c r="P194" i="18"/>
  <c r="P186" i="18"/>
  <c r="P178" i="18"/>
  <c r="P170" i="18"/>
  <c r="P162" i="18"/>
  <c r="P154" i="18"/>
  <c r="P146" i="18"/>
  <c r="P138" i="18"/>
  <c r="P130" i="18"/>
  <c r="P122" i="18"/>
  <c r="P114" i="18"/>
  <c r="P106" i="18"/>
  <c r="P98" i="18"/>
  <c r="P90" i="18"/>
  <c r="P82" i="18"/>
  <c r="P74" i="18"/>
  <c r="P66" i="18"/>
  <c r="P58" i="18"/>
  <c r="P50" i="18"/>
  <c r="P42" i="18"/>
  <c r="P34" i="18"/>
  <c r="P26" i="18"/>
  <c r="P18" i="18"/>
  <c r="P10" i="18"/>
  <c r="J334" i="18"/>
  <c r="J270" i="18"/>
  <c r="J206" i="18"/>
  <c r="J142" i="18"/>
  <c r="J78" i="18"/>
  <c r="J14" i="18"/>
  <c r="J303" i="18"/>
  <c r="J239" i="18"/>
  <c r="J175" i="18"/>
  <c r="J111" i="18"/>
  <c r="J47" i="18"/>
  <c r="J336" i="18"/>
  <c r="J272" i="18"/>
  <c r="J208" i="18"/>
  <c r="J144" i="18"/>
  <c r="J72" i="18"/>
  <c r="J353" i="18"/>
  <c r="J273" i="18"/>
  <c r="J185" i="18"/>
  <c r="J105" i="18"/>
  <c r="J17" i="18"/>
  <c r="J274" i="18"/>
  <c r="J194" i="18"/>
  <c r="J66" i="18"/>
  <c r="J283" i="18"/>
  <c r="J155" i="18"/>
  <c r="J27" i="18"/>
  <c r="J244" i="18"/>
  <c r="J116" i="18"/>
  <c r="J333" i="18"/>
  <c r="J205" i="18"/>
  <c r="J77" i="18"/>
  <c r="P160" i="18"/>
  <c r="P152" i="18"/>
  <c r="P144" i="18"/>
  <c r="P136" i="18"/>
  <c r="P128" i="18"/>
  <c r="P120" i="18"/>
  <c r="P112" i="18"/>
  <c r="P104" i="18"/>
  <c r="P96" i="18"/>
  <c r="P88" i="18"/>
  <c r="P80" i="18"/>
  <c r="P72" i="18"/>
  <c r="P64" i="18"/>
  <c r="P56" i="18"/>
  <c r="P48" i="18"/>
  <c r="P40" i="18"/>
  <c r="P32" i="18"/>
  <c r="P24" i="18"/>
  <c r="P16" i="18"/>
  <c r="L350" i="18"/>
  <c r="L345" i="18"/>
  <c r="L315" i="18"/>
  <c r="L283" i="18"/>
  <c r="L251" i="18"/>
  <c r="L219" i="18"/>
  <c r="L187" i="18"/>
  <c r="L155" i="18"/>
  <c r="L123" i="18"/>
  <c r="L91" i="18"/>
  <c r="L59" i="18"/>
  <c r="L27" i="18"/>
  <c r="L336" i="18"/>
  <c r="L304" i="18"/>
  <c r="L272" i="18"/>
  <c r="L240" i="18"/>
  <c r="L208" i="18"/>
  <c r="L176" i="18"/>
  <c r="L144" i="18"/>
  <c r="L112" i="18"/>
  <c r="L80" i="18"/>
  <c r="L48" i="18"/>
  <c r="L16" i="18"/>
  <c r="L321" i="18"/>
  <c r="L289" i="18"/>
  <c r="L257" i="18"/>
  <c r="L225" i="18"/>
  <c r="L193" i="18"/>
  <c r="L161" i="18"/>
  <c r="L129" i="18"/>
  <c r="L97" i="18"/>
  <c r="L65" i="18"/>
  <c r="L33" i="18"/>
  <c r="L338" i="18"/>
  <c r="L306" i="18"/>
  <c r="L274" i="18"/>
  <c r="L242" i="18"/>
  <c r="L210" i="18"/>
  <c r="L178" i="18"/>
  <c r="L146" i="18"/>
  <c r="L114" i="18"/>
  <c r="L82" i="18"/>
  <c r="L50" i="18"/>
  <c r="L18" i="18"/>
  <c r="Q344" i="18"/>
  <c r="Q341" i="18"/>
  <c r="Q336" i="18"/>
  <c r="Q335" i="18"/>
  <c r="Q113" i="18"/>
  <c r="Q268" i="18"/>
  <c r="Q300" i="18"/>
  <c r="Q85" i="18"/>
  <c r="Q24" i="18"/>
  <c r="Q110" i="18"/>
  <c r="Q59" i="18"/>
  <c r="Q207" i="18"/>
  <c r="L14" i="18"/>
  <c r="Q143" i="18"/>
  <c r="L81" i="18"/>
  <c r="L49" i="18"/>
  <c r="L17" i="18"/>
  <c r="L322" i="18"/>
  <c r="L290" i="18"/>
  <c r="L258" i="18"/>
  <c r="L226" i="18"/>
  <c r="L194" i="18"/>
  <c r="L162" i="18"/>
  <c r="L130" i="18"/>
  <c r="L98" i="18"/>
  <c r="L66" i="18"/>
  <c r="L34" i="18"/>
  <c r="Q185" i="18"/>
  <c r="Q177" i="18"/>
  <c r="Q81" i="18"/>
  <c r="Q276" i="18"/>
  <c r="Q288" i="18"/>
  <c r="Q332" i="18"/>
  <c r="Q237" i="18"/>
  <c r="Q238" i="18"/>
  <c r="Q283" i="18"/>
  <c r="Q154" i="18"/>
  <c r="L327" i="18"/>
  <c r="L295" i="18"/>
  <c r="L263" i="18"/>
  <c r="L231" i="18"/>
  <c r="L199" i="18"/>
  <c r="L167" i="18"/>
  <c r="L135" i="18"/>
  <c r="L103" i="18"/>
  <c r="L71" i="18"/>
  <c r="L39" i="18"/>
  <c r="L7" i="18"/>
  <c r="L316" i="18"/>
  <c r="L284" i="18"/>
  <c r="L252" i="18"/>
  <c r="L220" i="18"/>
  <c r="L188" i="18"/>
  <c r="L156" i="18"/>
  <c r="L124" i="18"/>
  <c r="L92" i="18"/>
  <c r="L60" i="18"/>
  <c r="L28" i="18"/>
  <c r="L333" i="18"/>
  <c r="L301" i="18"/>
  <c r="L269" i="18"/>
  <c r="L237" i="18"/>
  <c r="L205" i="18"/>
  <c r="L173" i="18"/>
  <c r="L141" i="18"/>
  <c r="L109" i="18"/>
  <c r="L77" i="18"/>
  <c r="L45" i="18"/>
  <c r="L13" i="18"/>
  <c r="L318" i="18"/>
  <c r="L286" i="18"/>
  <c r="L254" i="18"/>
  <c r="L222" i="18"/>
  <c r="L190" i="18"/>
  <c r="L158" i="18"/>
  <c r="L126" i="18"/>
  <c r="L94" i="18"/>
  <c r="L62" i="18"/>
  <c r="L30" i="18"/>
  <c r="Q145" i="18"/>
  <c r="Q144" i="18"/>
  <c r="Q136" i="18"/>
  <c r="Q249" i="18"/>
  <c r="Q192" i="18"/>
  <c r="Q201" i="18"/>
  <c r="Q277" i="18"/>
  <c r="Q173" i="18"/>
  <c r="Q206" i="18"/>
  <c r="Q251" i="18"/>
  <c r="Q90" i="18"/>
  <c r="L353" i="18"/>
  <c r="L323" i="18"/>
  <c r="L291" i="18"/>
  <c r="L259" i="18"/>
  <c r="L227" i="18"/>
  <c r="L195" i="18"/>
  <c r="L163" i="18"/>
  <c r="L131" i="18"/>
  <c r="L99" i="18"/>
  <c r="L67" i="18"/>
  <c r="L35" i="18"/>
  <c r="L344" i="18"/>
  <c r="L312" i="18"/>
  <c r="L280" i="18"/>
  <c r="L248" i="18"/>
  <c r="L216" i="18"/>
  <c r="L184" i="18"/>
  <c r="L152" i="18"/>
  <c r="L120" i="18"/>
  <c r="L88" i="18"/>
  <c r="L56" i="18"/>
  <c r="L24" i="18"/>
  <c r="L329" i="18"/>
  <c r="L297" i="18"/>
  <c r="L265" i="18"/>
  <c r="L233" i="18"/>
  <c r="L201" i="18"/>
  <c r="L169" i="18"/>
  <c r="L137" i="18"/>
  <c r="L105" i="18"/>
  <c r="L73" i="18"/>
  <c r="L41" i="18"/>
  <c r="L9" i="18"/>
  <c r="L314" i="18"/>
  <c r="L282" i="18"/>
  <c r="L250" i="18"/>
  <c r="L218" i="18"/>
  <c r="L186" i="18"/>
  <c r="L154" i="18"/>
  <c r="L122" i="18"/>
  <c r="L90" i="18"/>
  <c r="L58" i="18"/>
  <c r="L26" i="18"/>
  <c r="Q104" i="18"/>
  <c r="Q100" i="18"/>
  <c r="Q92" i="18"/>
  <c r="Q80" i="18"/>
  <c r="Q105" i="18"/>
  <c r="Q116" i="18"/>
  <c r="Q213" i="18"/>
  <c r="Q109" i="18"/>
  <c r="Q174" i="18"/>
  <c r="Q187" i="18"/>
  <c r="L319" i="18"/>
  <c r="L287" i="18"/>
  <c r="L255" i="18"/>
  <c r="L223" i="18"/>
  <c r="L191" i="18"/>
  <c r="L159" i="18"/>
  <c r="L127" i="18"/>
  <c r="L95" i="18"/>
  <c r="L63" i="18"/>
  <c r="L31" i="18"/>
  <c r="L340" i="18"/>
  <c r="L308" i="18"/>
  <c r="L276" i="18"/>
  <c r="L244" i="18"/>
  <c r="L212" i="18"/>
  <c r="L180" i="18"/>
  <c r="L148" i="18"/>
  <c r="L116" i="18"/>
  <c r="L84" i="18"/>
  <c r="L52" i="18"/>
  <c r="L20" i="18"/>
  <c r="L325" i="18"/>
  <c r="L293" i="18"/>
  <c r="L261" i="18"/>
  <c r="L229" i="18"/>
  <c r="L197" i="18"/>
  <c r="L165" i="18"/>
  <c r="L133" i="18"/>
  <c r="L101" i="18"/>
  <c r="L69" i="18"/>
  <c r="L37" i="18"/>
  <c r="L342" i="18"/>
  <c r="L310" i="18"/>
  <c r="L278" i="18"/>
  <c r="L246" i="18"/>
  <c r="L214" i="18"/>
  <c r="L182" i="18"/>
  <c r="L150" i="18"/>
  <c r="L118" i="18"/>
  <c r="L86" i="18"/>
  <c r="L54" i="18"/>
  <c r="Q23" i="18"/>
  <c r="Q87" i="18"/>
  <c r="Q151" i="18"/>
  <c r="Q215" i="18"/>
  <c r="Q279" i="18"/>
  <c r="Q34" i="18"/>
  <c r="Q98" i="18"/>
  <c r="Q162" i="18"/>
  <c r="Q226" i="18"/>
  <c r="Q290" i="18"/>
  <c r="Q6" i="18"/>
  <c r="Q67" i="18"/>
  <c r="Q131" i="18"/>
  <c r="Q195" i="18"/>
  <c r="Q259" i="18"/>
  <c r="Q22" i="18"/>
  <c r="Q86" i="18"/>
  <c r="Q150" i="18"/>
  <c r="Q214" i="18"/>
  <c r="Q278" i="18"/>
  <c r="Q342" i="18"/>
  <c r="Q61" i="18"/>
  <c r="Q189" i="18"/>
  <c r="Q316" i="18"/>
  <c r="Q37" i="18"/>
  <c r="Q165" i="18"/>
  <c r="Q293" i="18"/>
  <c r="Q65" i="18"/>
  <c r="Q236" i="18"/>
  <c r="Q52" i="18"/>
  <c r="Q224" i="18"/>
  <c r="Q25" i="18"/>
  <c r="Q204" i="18"/>
  <c r="Q36" i="18"/>
  <c r="Q212" i="18"/>
  <c r="Q12" i="18"/>
  <c r="Q349" i="18"/>
  <c r="Q323" i="18"/>
  <c r="Q292" i="18"/>
  <c r="Q296" i="18"/>
  <c r="Q304" i="18"/>
  <c r="Q31" i="18"/>
  <c r="Q95" i="18"/>
  <c r="Q159" i="18"/>
  <c r="Q223" i="18"/>
  <c r="Q287" i="18"/>
  <c r="Q42" i="18"/>
  <c r="Q106" i="18"/>
  <c r="Q170" i="18"/>
  <c r="Q234" i="18"/>
  <c r="Q298" i="18"/>
  <c r="Q11" i="18"/>
  <c r="Q75" i="18"/>
  <c r="Q139" i="18"/>
  <c r="Q203" i="18"/>
  <c r="Q267" i="18"/>
  <c r="Q30" i="18"/>
  <c r="Q94" i="18"/>
  <c r="Q158" i="18"/>
  <c r="Q222" i="18"/>
  <c r="Q286" i="18"/>
  <c r="Q350" i="18"/>
  <c r="Q77" i="18"/>
  <c r="Q205" i="18"/>
  <c r="Q327" i="18"/>
  <c r="Q53" i="18"/>
  <c r="Q181" i="18"/>
  <c r="Q309" i="18"/>
  <c r="Q88" i="18"/>
  <c r="Q257" i="18"/>
  <c r="Q73" i="18"/>
  <c r="Q244" i="18"/>
  <c r="Q56" i="18"/>
  <c r="Q225" i="18"/>
  <c r="Q64" i="18"/>
  <c r="Q233" i="18"/>
  <c r="Q68" i="18"/>
  <c r="Q17" i="18"/>
  <c r="Q351" i="18"/>
  <c r="Q328" i="18"/>
  <c r="Q329" i="18"/>
  <c r="Q39" i="18"/>
  <c r="Q103" i="18"/>
  <c r="Q167" i="18"/>
  <c r="Q231" i="18"/>
  <c r="Q295" i="18"/>
  <c r="Q50" i="18"/>
  <c r="Q114" i="18"/>
  <c r="Q178" i="18"/>
  <c r="Q242" i="18"/>
  <c r="Q306" i="18"/>
  <c r="Q19" i="18"/>
  <c r="Q83" i="18"/>
  <c r="Q147" i="18"/>
  <c r="Q211" i="18"/>
  <c r="Q275" i="18"/>
  <c r="Q38" i="18"/>
  <c r="Q102" i="18"/>
  <c r="Q166" i="18"/>
  <c r="Q230" i="18"/>
  <c r="Q294" i="18"/>
  <c r="Q8" i="18"/>
  <c r="Q93" i="18"/>
  <c r="Q221" i="18"/>
  <c r="Q337" i="18"/>
  <c r="Q69" i="18"/>
  <c r="Q197" i="18"/>
  <c r="Q321" i="18"/>
  <c r="Q108" i="18"/>
  <c r="Q280" i="18"/>
  <c r="Q96" i="18"/>
  <c r="Q265" i="18"/>
  <c r="Q76" i="18"/>
  <c r="Q248" i="18"/>
  <c r="Q84" i="18"/>
  <c r="Q256" i="18"/>
  <c r="Q112" i="18"/>
  <c r="Q72" i="18"/>
  <c r="Q28" i="18"/>
  <c r="Q33" i="18"/>
  <c r="Q44" i="18"/>
  <c r="Q47" i="18"/>
  <c r="Q111" i="18"/>
  <c r="Q175" i="18"/>
  <c r="Q239" i="18"/>
  <c r="Q303" i="18"/>
  <c r="Q58" i="18"/>
  <c r="Q122" i="18"/>
  <c r="Q186" i="18"/>
  <c r="Q250" i="18"/>
  <c r="Q314" i="18"/>
  <c r="Q27" i="18"/>
  <c r="Q91" i="18"/>
  <c r="Q155" i="18"/>
  <c r="Q219" i="18"/>
  <c r="Q55" i="18"/>
  <c r="Q119" i="18"/>
  <c r="Q183" i="18"/>
  <c r="Q247" i="18"/>
  <c r="Q311" i="18"/>
  <c r="Q66" i="18"/>
  <c r="Q130" i="18"/>
  <c r="Q194" i="18"/>
  <c r="Q258" i="18"/>
  <c r="Q322" i="18"/>
  <c r="Q35" i="18"/>
  <c r="Q99" i="18"/>
  <c r="Q163" i="18"/>
  <c r="Q227" i="18"/>
  <c r="Q291" i="18"/>
  <c r="Q54" i="18"/>
  <c r="Q118" i="18"/>
  <c r="Q182" i="18"/>
  <c r="Q246" i="18"/>
  <c r="Q310" i="18"/>
  <c r="Q40" i="18"/>
  <c r="Q125" i="18"/>
  <c r="Q253" i="18"/>
  <c r="Q16" i="18"/>
  <c r="Q101" i="18"/>
  <c r="Q229" i="18"/>
  <c r="Q343" i="18"/>
  <c r="Q152" i="18"/>
  <c r="Q319" i="18"/>
  <c r="Q137" i="18"/>
  <c r="Q308" i="18"/>
  <c r="Q120" i="18"/>
  <c r="Q289" i="18"/>
  <c r="Q128" i="18"/>
  <c r="Q297" i="18"/>
  <c r="Q196" i="18"/>
  <c r="Q156" i="18"/>
  <c r="Q121" i="18"/>
  <c r="Q124" i="18"/>
  <c r="Q132" i="18"/>
  <c r="Q63" i="18"/>
  <c r="Q127" i="18"/>
  <c r="Q191" i="18"/>
  <c r="Q255" i="18"/>
  <c r="Q10" i="18"/>
  <c r="Q74" i="18"/>
  <c r="Q138" i="18"/>
  <c r="Q202" i="18"/>
  <c r="Q266" i="18"/>
  <c r="Q330" i="18"/>
  <c r="Q43" i="18"/>
  <c r="Q107" i="18"/>
  <c r="Q171" i="18"/>
  <c r="Q235" i="18"/>
  <c r="Q299" i="18"/>
  <c r="Q62" i="18"/>
  <c r="Q126" i="18"/>
  <c r="Q190" i="18"/>
  <c r="Q254" i="18"/>
  <c r="Q318" i="18"/>
  <c r="Q13" i="18"/>
  <c r="Q141" i="18"/>
  <c r="Q269" i="18"/>
  <c r="Q32" i="18"/>
  <c r="Q117" i="18"/>
  <c r="Q245" i="18"/>
  <c r="Q353" i="18"/>
  <c r="Q172" i="18"/>
  <c r="Q333" i="18"/>
  <c r="Q160" i="18"/>
  <c r="Q324" i="18"/>
  <c r="Q140" i="18"/>
  <c r="Q312" i="18"/>
  <c r="Q148" i="18"/>
  <c r="Q317" i="18"/>
  <c r="Q240" i="18"/>
  <c r="Q200" i="18"/>
  <c r="Q164" i="18"/>
  <c r="Q168" i="18"/>
  <c r="Q176" i="18"/>
  <c r="Q7" i="18"/>
  <c r="Q71" i="18"/>
  <c r="Q135" i="18"/>
  <c r="Q199" i="18"/>
  <c r="Q263" i="18"/>
  <c r="Q18" i="18"/>
  <c r="Q82" i="18"/>
  <c r="Q146" i="18"/>
  <c r="Q210" i="18"/>
  <c r="Q274" i="18"/>
  <c r="Q338" i="18"/>
  <c r="Q51" i="18"/>
  <c r="Q115" i="18"/>
  <c r="Q179" i="18"/>
  <c r="Q243" i="18"/>
  <c r="Q307" i="18"/>
  <c r="Q70" i="18"/>
  <c r="Q134" i="18"/>
  <c r="Q198" i="18"/>
  <c r="Q262" i="18"/>
  <c r="Q326" i="18"/>
  <c r="Q29" i="18"/>
  <c r="Q157" i="18"/>
  <c r="Q285" i="18"/>
  <c r="Q48" i="18"/>
  <c r="Q133" i="18"/>
  <c r="Q261" i="18"/>
  <c r="Q9" i="18"/>
  <c r="Q193" i="18"/>
  <c r="Q347" i="18"/>
  <c r="Q180" i="18"/>
  <c r="Q339" i="18"/>
  <c r="Q161" i="18"/>
  <c r="Q325" i="18"/>
  <c r="Q169" i="18"/>
  <c r="Q331" i="18"/>
  <c r="Q281" i="18"/>
  <c r="Q241" i="18"/>
  <c r="Q208" i="18"/>
  <c r="Q209" i="18"/>
  <c r="Q217" i="18"/>
  <c r="Q60" i="18"/>
  <c r="Q57" i="18"/>
  <c r="Q49" i="18"/>
  <c r="Q284" i="18"/>
  <c r="Q340" i="18"/>
  <c r="Q20" i="18"/>
  <c r="Q149" i="18"/>
  <c r="Q45" i="18"/>
  <c r="Q142" i="18"/>
  <c r="Q123" i="18"/>
  <c r="Q271" i="18"/>
  <c r="O124" i="18"/>
  <c r="O92" i="18"/>
  <c r="O60" i="18"/>
  <c r="O28" i="18"/>
  <c r="O95" i="18"/>
  <c r="O31" i="18"/>
  <c r="O23" i="18"/>
  <c r="O276" i="18"/>
  <c r="O244" i="18"/>
  <c r="O212" i="18"/>
  <c r="O180" i="18"/>
  <c r="O148" i="18"/>
  <c r="O116" i="18"/>
  <c r="O84" i="18"/>
  <c r="O52" i="18"/>
  <c r="O20" i="18"/>
  <c r="O79" i="18"/>
  <c r="O15"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31" i="18"/>
  <c r="K63" i="18"/>
  <c r="K111" i="18"/>
  <c r="K159" i="18"/>
  <c r="K36" i="18"/>
  <c r="K84" i="18"/>
  <c r="K132" i="18"/>
  <c r="K180" i="18"/>
  <c r="K228" i="18"/>
  <c r="K276" i="18"/>
  <c r="K324" i="18"/>
  <c r="K185" i="18"/>
  <c r="K95" i="18"/>
  <c r="K143" i="18"/>
  <c r="K20" i="18"/>
  <c r="K68" i="18"/>
  <c r="K116" i="18"/>
  <c r="K164" i="18"/>
  <c r="K212" i="18"/>
  <c r="K260" i="18"/>
  <c r="K308" i="18"/>
  <c r="K201" i="18"/>
  <c r="K17" i="18"/>
  <c r="K33" i="18"/>
  <c r="K49" i="18"/>
  <c r="K65" i="18"/>
  <c r="K81" i="18"/>
  <c r="K97" i="18"/>
  <c r="K113" i="18"/>
  <c r="K129" i="18"/>
  <c r="K145" i="18"/>
  <c r="K161" i="18"/>
  <c r="K6" i="18"/>
  <c r="K22" i="18"/>
  <c r="K38" i="18"/>
  <c r="K54" i="18"/>
  <c r="K70" i="18"/>
  <c r="K86" i="18"/>
  <c r="K102" i="18"/>
  <c r="K118" i="18"/>
  <c r="K134" i="18"/>
  <c r="K150" i="18"/>
  <c r="K166" i="18"/>
  <c r="K182" i="18"/>
  <c r="K198" i="18"/>
  <c r="K214" i="18"/>
  <c r="K230" i="18"/>
  <c r="K246" i="18"/>
  <c r="K262" i="18"/>
  <c r="K278" i="18"/>
  <c r="K294" i="18"/>
  <c r="K310" i="18"/>
  <c r="K326" i="18"/>
  <c r="K342" i="18"/>
  <c r="K187" i="18"/>
  <c r="K203" i="18"/>
  <c r="K219" i="18"/>
  <c r="K235" i="18"/>
  <c r="K251" i="18"/>
  <c r="K267" i="18"/>
  <c r="K283" i="18"/>
  <c r="K299" i="18"/>
  <c r="K315" i="18"/>
  <c r="K331" i="18"/>
  <c r="K348"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23" i="18"/>
  <c r="K55" i="18"/>
  <c r="K103" i="18"/>
  <c r="K151" i="18"/>
  <c r="K28" i="18"/>
  <c r="K76" i="18"/>
  <c r="K124" i="18"/>
  <c r="K172" i="18"/>
  <c r="K204" i="18"/>
  <c r="K252" i="18"/>
  <c r="K300" i="18"/>
  <c r="K177"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39" i="18"/>
  <c r="K87" i="18"/>
  <c r="K119" i="18"/>
  <c r="K167" i="18"/>
  <c r="K44" i="18"/>
  <c r="K92" i="18"/>
  <c r="K140" i="18"/>
  <c r="K188" i="18"/>
  <c r="K236" i="18"/>
  <c r="K284" i="18"/>
  <c r="K332" i="18"/>
  <c r="K193" i="18"/>
  <c r="K7" i="18"/>
  <c r="K71" i="18"/>
  <c r="K135" i="18"/>
  <c r="K12" i="18"/>
  <c r="K60" i="18"/>
  <c r="K108" i="18"/>
  <c r="K156" i="18"/>
  <c r="K220" i="18"/>
  <c r="K268" i="18"/>
  <c r="K316" i="18"/>
  <c r="K9" i="18"/>
  <c r="K25" i="18"/>
  <c r="K41" i="18"/>
  <c r="K57" i="18"/>
  <c r="K73" i="18"/>
  <c r="K89" i="18"/>
  <c r="K105" i="18"/>
  <c r="K121" i="18"/>
  <c r="K137" i="18"/>
  <c r="K153" i="18"/>
  <c r="K169" i="18"/>
  <c r="K14" i="18"/>
  <c r="K30" i="18"/>
  <c r="K46" i="18"/>
  <c r="K62" i="18"/>
  <c r="K78" i="18"/>
  <c r="K94" i="18"/>
  <c r="K110" i="18"/>
  <c r="K126" i="18"/>
  <c r="K142" i="18"/>
  <c r="K158" i="18"/>
  <c r="K174" i="18"/>
  <c r="K190" i="18"/>
  <c r="K206" i="18"/>
  <c r="K222" i="18"/>
  <c r="K238" i="18"/>
  <c r="K254" i="18"/>
  <c r="K270" i="18"/>
  <c r="K286" i="18"/>
  <c r="K302" i="18"/>
  <c r="K318" i="18"/>
  <c r="K334" i="18"/>
  <c r="K179" i="18"/>
  <c r="K195" i="18"/>
  <c r="K211" i="18"/>
  <c r="K227" i="18"/>
  <c r="K243" i="18"/>
  <c r="K259" i="18"/>
  <c r="K275" i="18"/>
  <c r="K291" i="18"/>
  <c r="K307" i="18"/>
  <c r="K323" i="18"/>
  <c r="K339" i="18"/>
  <c r="K349"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25" i="18"/>
  <c r="K341" i="18"/>
  <c r="K351" i="18"/>
  <c r="K15" i="18"/>
  <c r="K47" i="18"/>
  <c r="K79" i="18"/>
  <c r="K127" i="18"/>
  <c r="K175" i="18"/>
  <c r="K52" i="18"/>
  <c r="K100" i="18"/>
  <c r="K148" i="18"/>
  <c r="K196" i="18"/>
  <c r="K244" i="18"/>
  <c r="K292" i="18"/>
  <c r="K340" i="18"/>
  <c r="K217" i="18"/>
  <c r="K233" i="18"/>
  <c r="K241" i="18"/>
  <c r="K305" i="18"/>
  <c r="K249" i="18"/>
  <c r="K313" i="18"/>
  <c r="K257" i="18"/>
  <c r="K321" i="18"/>
  <c r="K329" i="18"/>
  <c r="K265" i="18"/>
  <c r="K273" i="18"/>
  <c r="K337" i="18"/>
  <c r="K209" i="18"/>
  <c r="K281" i="18"/>
  <c r="K345" i="18"/>
  <c r="K225" i="18"/>
  <c r="K289" i="18"/>
  <c r="K347" i="18"/>
  <c r="K297" i="18"/>
  <c r="O144" i="18"/>
  <c r="O112" i="18"/>
  <c r="O80" i="18"/>
  <c r="O48" i="18"/>
  <c r="O16" i="18"/>
  <c r="O71" i="18"/>
  <c r="O7" i="18"/>
  <c r="O268" i="18"/>
  <c r="O236" i="18"/>
  <c r="O204" i="18"/>
  <c r="O172" i="18"/>
  <c r="O140" i="18"/>
  <c r="O108" i="18"/>
  <c r="O76" i="18"/>
  <c r="O44" i="18"/>
  <c r="O8" i="18"/>
  <c r="O27" i="18"/>
  <c r="O59" i="18"/>
  <c r="O91" i="18"/>
  <c r="O123" i="18"/>
  <c r="O35" i="18"/>
  <c r="O67" i="18"/>
  <c r="O99" i="18"/>
  <c r="O12" i="18"/>
  <c r="O11" i="18"/>
  <c r="O43" i="18"/>
  <c r="O75" i="18"/>
  <c r="O107" i="18"/>
  <c r="O19" i="18"/>
  <c r="O51" i="18"/>
  <c r="O83" i="18"/>
  <c r="O115" i="18"/>
  <c r="O228" i="18"/>
  <c r="O196" i="18"/>
  <c r="O164" i="18"/>
  <c r="O132" i="18"/>
  <c r="O100" i="18"/>
  <c r="O68" i="18"/>
  <c r="O36" i="18"/>
  <c r="O111" i="18"/>
  <c r="O47" i="18"/>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AE56" i="10" l="1"/>
  <c r="AE121" i="10"/>
  <c r="E19" i="10"/>
  <c r="AE89" i="10"/>
  <c r="AE85" i="10"/>
  <c r="AE52" i="10"/>
  <c r="AE123" i="10"/>
  <c r="AK7" i="10"/>
  <c r="V54" i="10"/>
  <c r="J221" i="10"/>
  <c r="P221" i="10" s="1"/>
  <c r="Y221" i="10" s="1"/>
  <c r="AK21" i="10"/>
  <c r="AK13" i="10"/>
  <c r="AK14" i="10"/>
  <c r="AK32" i="10"/>
  <c r="AK20" i="10"/>
  <c r="V233" i="10"/>
  <c r="V305" i="10"/>
  <c r="V5" i="10"/>
  <c r="AK64" i="10"/>
  <c r="V50" i="10"/>
  <c r="AK28" i="10"/>
  <c r="AK12" i="10"/>
  <c r="V24" i="10"/>
  <c r="AE318" i="10"/>
  <c r="V170" i="10"/>
  <c r="J54" i="10"/>
  <c r="P54" i="10" s="1"/>
  <c r="Y54" i="10" s="1"/>
  <c r="AK17" i="10"/>
  <c r="V16" i="10"/>
  <c r="J7" i="10"/>
  <c r="P7" i="10" s="1"/>
  <c r="Y7" i="10" s="1"/>
  <c r="AE137" i="10"/>
  <c r="AE72" i="10"/>
  <c r="AE146" i="10"/>
  <c r="E261" i="10"/>
  <c r="AE100" i="10"/>
  <c r="J18" i="10"/>
  <c r="P18" i="10" s="1"/>
  <c r="Y18" i="10" s="1"/>
  <c r="V19" i="10"/>
  <c r="V55" i="10"/>
  <c r="V35" i="10"/>
  <c r="V33" i="10"/>
  <c r="V40" i="10"/>
  <c r="V34" i="10"/>
  <c r="O18" i="10"/>
  <c r="X18" i="10" s="1"/>
  <c r="V127" i="10"/>
  <c r="V157" i="10"/>
  <c r="V39" i="10"/>
  <c r="V22" i="10"/>
  <c r="J64" i="10"/>
  <c r="P64" i="10" s="1"/>
  <c r="Y64" i="10" s="1"/>
  <c r="AE84" i="10"/>
  <c r="AB285" i="10"/>
  <c r="AN285" i="10" s="1"/>
  <c r="AK47" i="10"/>
  <c r="AK43" i="10"/>
  <c r="AK37" i="10"/>
  <c r="J32" i="10"/>
  <c r="P32" i="10" s="1"/>
  <c r="Y32" i="10" s="1"/>
  <c r="V345" i="10"/>
  <c r="V206" i="10"/>
  <c r="V37" i="10"/>
  <c r="AK51" i="10"/>
  <c r="V31" i="10"/>
  <c r="E194" i="10"/>
  <c r="V164" i="10"/>
  <c r="V129" i="10"/>
  <c r="V234" i="10"/>
  <c r="AB252" i="10"/>
  <c r="AN252" i="10" s="1"/>
  <c r="V214" i="10"/>
  <c r="V291" i="10"/>
  <c r="J216" i="10"/>
  <c r="P216" i="10" s="1"/>
  <c r="Y216" i="10" s="1"/>
  <c r="J44" i="10"/>
  <c r="P44" i="10" s="1"/>
  <c r="Y44" i="10" s="1"/>
  <c r="V53" i="10"/>
  <c r="J15" i="10"/>
  <c r="P15" i="10" s="1"/>
  <c r="Y15" i="10" s="1"/>
  <c r="V271" i="10"/>
  <c r="V72" i="10"/>
  <c r="V104" i="10"/>
  <c r="J38" i="10"/>
  <c r="P38" i="10" s="1"/>
  <c r="Y38" i="10" s="1"/>
  <c r="V26" i="10"/>
  <c r="V46" i="10"/>
  <c r="O64" i="10"/>
  <c r="X64" i="10" s="1"/>
  <c r="J23" i="10"/>
  <c r="P23" i="10" s="1"/>
  <c r="Y23" i="10" s="1"/>
  <c r="V140" i="10"/>
  <c r="J273" i="10"/>
  <c r="P273" i="10" s="1"/>
  <c r="Y273" i="10" s="1"/>
  <c r="AK39" i="10"/>
  <c r="AK40" i="10"/>
  <c r="V38" i="10"/>
  <c r="V204" i="10"/>
  <c r="V308" i="10"/>
  <c r="AK29" i="10"/>
  <c r="J122" i="10"/>
  <c r="P122" i="10" s="1"/>
  <c r="Y122" i="10" s="1"/>
  <c r="V257" i="10"/>
  <c r="V145" i="10"/>
  <c r="V102" i="10"/>
  <c r="V242" i="10"/>
  <c r="AK48" i="10"/>
  <c r="AK49" i="10"/>
  <c r="AK8" i="10"/>
  <c r="J42" i="10"/>
  <c r="P42" i="10" s="1"/>
  <c r="Y42" i="10" s="1"/>
  <c r="V118" i="10"/>
  <c r="V177" i="10"/>
  <c r="V80" i="10"/>
  <c r="V321" i="10"/>
  <c r="V251" i="10"/>
  <c r="AK27" i="10"/>
  <c r="V110" i="10"/>
  <c r="V218" i="10"/>
  <c r="AE317" i="10"/>
  <c r="J331" i="10"/>
  <c r="P331" i="10" s="1"/>
  <c r="Y331" i="10" s="1"/>
  <c r="J178" i="10"/>
  <c r="P178" i="10" s="1"/>
  <c r="Y178" i="10" s="1"/>
  <c r="AB50" i="10"/>
  <c r="AN50" i="10" s="1"/>
  <c r="AE279" i="10"/>
  <c r="AE102" i="10"/>
  <c r="AE192" i="10"/>
  <c r="J49" i="10"/>
  <c r="P49" i="10" s="1"/>
  <c r="Y49" i="10" s="1"/>
  <c r="AK194" i="10"/>
  <c r="J21" i="10"/>
  <c r="P21" i="10" s="1"/>
  <c r="Y21" i="10" s="1"/>
  <c r="V52" i="10"/>
  <c r="AB296" i="10"/>
  <c r="AN296" i="10" s="1"/>
  <c r="V23" i="10"/>
  <c r="AE29" i="10"/>
  <c r="J156" i="10"/>
  <c r="P156" i="10" s="1"/>
  <c r="Y156" i="10" s="1"/>
  <c r="J67" i="10"/>
  <c r="P67" i="10" s="1"/>
  <c r="Y67" i="10" s="1"/>
  <c r="J132" i="10"/>
  <c r="P132" i="10" s="1"/>
  <c r="Y132" i="10" s="1"/>
  <c r="V331" i="10"/>
  <c r="V90" i="10"/>
  <c r="J241" i="10"/>
  <c r="P241" i="10" s="1"/>
  <c r="Y241" i="10" s="1"/>
  <c r="J124" i="10"/>
  <c r="P124" i="10" s="1"/>
  <c r="Y124" i="10" s="1"/>
  <c r="V44" i="10"/>
  <c r="AE335" i="10"/>
  <c r="AE193" i="10"/>
  <c r="V13" i="10"/>
  <c r="V47" i="10"/>
  <c r="V62" i="10"/>
  <c r="V43" i="10"/>
  <c r="V51" i="10"/>
  <c r="E227" i="10"/>
  <c r="E32" i="10"/>
  <c r="V119" i="10"/>
  <c r="J28" i="10"/>
  <c r="P28" i="10" s="1"/>
  <c r="Y28" i="10" s="1"/>
  <c r="V156" i="10"/>
  <c r="E336" i="10"/>
  <c r="AE350" i="10"/>
  <c r="E100" i="10"/>
  <c r="AK15" i="10"/>
  <c r="V17" i="10"/>
  <c r="J35" i="10"/>
  <c r="P35" i="10" s="1"/>
  <c r="Y35" i="10" s="1"/>
  <c r="V225" i="10"/>
  <c r="V181" i="10"/>
  <c r="V25" i="10"/>
  <c r="J96" i="10"/>
  <c r="P96" i="10" s="1"/>
  <c r="Y96" i="10" s="1"/>
  <c r="AK52" i="10"/>
  <c r="AK23" i="10"/>
  <c r="V60" i="10"/>
  <c r="V9" i="10"/>
  <c r="V86" i="10"/>
  <c r="V250" i="10"/>
  <c r="V101" i="10"/>
  <c r="J34" i="10"/>
  <c r="P34" i="10" s="1"/>
  <c r="Y34" i="10" s="1"/>
  <c r="AB139" i="10"/>
  <c r="AN139" i="10" s="1"/>
  <c r="V310" i="10"/>
  <c r="J143" i="10"/>
  <c r="P143" i="10" s="1"/>
  <c r="Y143" i="10" s="1"/>
  <c r="J248" i="10"/>
  <c r="P248" i="10" s="1"/>
  <c r="Y248" i="10" s="1"/>
  <c r="J313" i="10"/>
  <c r="P313" i="10" s="1"/>
  <c r="Y313" i="10" s="1"/>
  <c r="V64" i="10"/>
  <c r="J78" i="10"/>
  <c r="P78" i="10" s="1"/>
  <c r="Y78" i="10" s="1"/>
  <c r="J329" i="10"/>
  <c r="P329" i="10" s="1"/>
  <c r="Y329" i="10" s="1"/>
  <c r="J274" i="10"/>
  <c r="P274" i="10" s="1"/>
  <c r="Y274" i="10" s="1"/>
  <c r="J134" i="10"/>
  <c r="P134" i="10" s="1"/>
  <c r="Y134" i="10" s="1"/>
  <c r="J276" i="10"/>
  <c r="P276" i="10" s="1"/>
  <c r="Y276" i="10" s="1"/>
  <c r="AE124" i="10"/>
  <c r="AE316" i="10"/>
  <c r="AE248" i="10"/>
  <c r="AE55" i="10"/>
  <c r="AE107" i="10"/>
  <c r="AE101" i="10"/>
  <c r="AE190" i="10"/>
  <c r="AE188" i="10"/>
  <c r="AK72" i="10"/>
  <c r="AK308" i="10"/>
  <c r="AK293" i="10"/>
  <c r="J16" i="10"/>
  <c r="P16" i="10" s="1"/>
  <c r="Y16" i="10" s="1"/>
  <c r="V223" i="10"/>
  <c r="V297" i="10"/>
  <c r="V183" i="10"/>
  <c r="AK301" i="10"/>
  <c r="AK324" i="10"/>
  <c r="AK122" i="10"/>
  <c r="AK73" i="10"/>
  <c r="AK120" i="10"/>
  <c r="AK123" i="10"/>
  <c r="AK255" i="10"/>
  <c r="AK235" i="10"/>
  <c r="AK251" i="10"/>
  <c r="AK181" i="10"/>
  <c r="AE246" i="10"/>
  <c r="AE298" i="10"/>
  <c r="O34" i="10"/>
  <c r="X34" i="10" s="1"/>
  <c r="O35" i="10"/>
  <c r="X35" i="10" s="1"/>
  <c r="AE164" i="10"/>
  <c r="J25" i="10"/>
  <c r="P25" i="10" s="1"/>
  <c r="Y25" i="10" s="1"/>
  <c r="AE132" i="10"/>
  <c r="AE16" i="10"/>
  <c r="AE197" i="10"/>
  <c r="J91" i="10"/>
  <c r="P91" i="10" s="1"/>
  <c r="Y91" i="10" s="1"/>
  <c r="AE277" i="10"/>
  <c r="AE45" i="10"/>
  <c r="AE143" i="10"/>
  <c r="AE302" i="10"/>
  <c r="AE206" i="10"/>
  <c r="AE186" i="10"/>
  <c r="AE108" i="10"/>
  <c r="AE24" i="10"/>
  <c r="AE88" i="10"/>
  <c r="E22" i="10"/>
  <c r="J50" i="10"/>
  <c r="P50" i="10" s="1"/>
  <c r="Y50" i="10" s="1"/>
  <c r="J249" i="10"/>
  <c r="P249" i="10" s="1"/>
  <c r="Y249" i="10" s="1"/>
  <c r="V107" i="10"/>
  <c r="J243" i="10"/>
  <c r="P243" i="10" s="1"/>
  <c r="Y243" i="10" s="1"/>
  <c r="O301" i="10"/>
  <c r="X301" i="10" s="1"/>
  <c r="V192" i="10"/>
  <c r="V292" i="10"/>
  <c r="J199" i="10"/>
  <c r="P199" i="10" s="1"/>
  <c r="Y199" i="10" s="1"/>
  <c r="J37" i="10"/>
  <c r="P37" i="10" s="1"/>
  <c r="Y37" i="10" s="1"/>
  <c r="V113" i="10"/>
  <c r="V27" i="10"/>
  <c r="J41" i="10"/>
  <c r="P41" i="10" s="1"/>
  <c r="Y41" i="10" s="1"/>
  <c r="AE38" i="10"/>
  <c r="AE6" i="10"/>
  <c r="J39" i="10"/>
  <c r="P39" i="10" s="1"/>
  <c r="Y39" i="10" s="1"/>
  <c r="E211" i="10"/>
  <c r="AE208" i="10"/>
  <c r="AE245" i="10"/>
  <c r="V336" i="10"/>
  <c r="J341" i="10"/>
  <c r="P341" i="10" s="1"/>
  <c r="Y341" i="10" s="1"/>
  <c r="AE315" i="10"/>
  <c r="AE242" i="10"/>
  <c r="J219" i="10"/>
  <c r="P219" i="10" s="1"/>
  <c r="Y219" i="10" s="1"/>
  <c r="E351" i="10"/>
  <c r="AE171" i="10"/>
  <c r="AE43" i="10"/>
  <c r="AE196" i="10"/>
  <c r="AE130" i="10"/>
  <c r="AE18" i="10"/>
  <c r="J236" i="10"/>
  <c r="P236" i="10" s="1"/>
  <c r="Y236" i="10" s="1"/>
  <c r="V295" i="10"/>
  <c r="AE17" i="10"/>
  <c r="AE260" i="10"/>
  <c r="AE338" i="10"/>
  <c r="AK94" i="10"/>
  <c r="AK141" i="10"/>
  <c r="O79" i="10"/>
  <c r="X79" i="10" s="1"/>
  <c r="AE232" i="10"/>
  <c r="AE243" i="10"/>
  <c r="AE200" i="10"/>
  <c r="AE76" i="10"/>
  <c r="J88" i="10"/>
  <c r="P88" i="10" s="1"/>
  <c r="Y88" i="10" s="1"/>
  <c r="O49" i="10"/>
  <c r="X49" i="10" s="1"/>
  <c r="O91" i="10"/>
  <c r="X91" i="10" s="1"/>
  <c r="J8" i="10"/>
  <c r="P8" i="10" s="1"/>
  <c r="Y8" i="10" s="1"/>
  <c r="AB236" i="10"/>
  <c r="AN236" i="10" s="1"/>
  <c r="O41" i="10"/>
  <c r="X41" i="10" s="1"/>
  <c r="J171" i="10"/>
  <c r="P171" i="10" s="1"/>
  <c r="Y171" i="10" s="1"/>
  <c r="AE166" i="10"/>
  <c r="AE344" i="10"/>
  <c r="AE118" i="10"/>
  <c r="E108" i="10"/>
  <c r="AE240" i="10"/>
  <c r="AE8" i="10"/>
  <c r="AE326" i="10"/>
  <c r="AE273" i="10"/>
  <c r="AE217" i="10"/>
  <c r="AE229" i="10"/>
  <c r="AE209" i="10"/>
  <c r="AE70" i="10"/>
  <c r="AE286" i="10"/>
  <c r="J264" i="10"/>
  <c r="P264" i="10" s="1"/>
  <c r="Y264" i="10" s="1"/>
  <c r="E47" i="10"/>
  <c r="AB96" i="10"/>
  <c r="AN96" i="10" s="1"/>
  <c r="E281" i="10"/>
  <c r="E297" i="10"/>
  <c r="E222" i="10"/>
  <c r="AE26" i="10"/>
  <c r="AE168" i="10"/>
  <c r="AE223" i="10"/>
  <c r="AE294" i="10"/>
  <c r="AE343" i="10"/>
  <c r="AE213" i="10"/>
  <c r="AE139" i="10"/>
  <c r="AE179" i="10"/>
  <c r="AE37" i="10"/>
  <c r="AE261" i="10"/>
  <c r="AE157" i="10"/>
  <c r="AE63" i="10"/>
  <c r="AE270" i="10"/>
  <c r="AE342" i="10"/>
  <c r="AE129" i="10"/>
  <c r="AE235" i="10"/>
  <c r="AE20" i="10"/>
  <c r="AE161" i="10"/>
  <c r="AE345" i="10"/>
  <c r="J323" i="10"/>
  <c r="P323" i="10" s="1"/>
  <c r="Y323" i="10" s="1"/>
  <c r="E141" i="10"/>
  <c r="E181" i="10"/>
  <c r="J162" i="10"/>
  <c r="P162" i="10" s="1"/>
  <c r="Y162" i="10" s="1"/>
  <c r="V8" i="10"/>
  <c r="V20" i="10"/>
  <c r="V18" i="10"/>
  <c r="J181" i="10"/>
  <c r="P181" i="10" s="1"/>
  <c r="Y181" i="10" s="1"/>
  <c r="V112" i="10"/>
  <c r="AE71" i="10"/>
  <c r="AE136" i="10"/>
  <c r="AE174" i="10"/>
  <c r="AE299" i="10"/>
  <c r="AE47" i="10"/>
  <c r="AE290" i="10"/>
  <c r="AE22" i="10"/>
  <c r="AE225" i="10"/>
  <c r="AE189" i="10"/>
  <c r="AE257" i="10"/>
  <c r="AE149" i="10"/>
  <c r="AE340" i="10"/>
  <c r="AE180" i="10"/>
  <c r="AE325" i="10"/>
  <c r="AE66" i="10"/>
  <c r="AE331" i="10"/>
  <c r="AE184" i="10"/>
  <c r="AE283" i="10"/>
  <c r="AM285" i="10"/>
  <c r="O15" i="10"/>
  <c r="X15" i="10" s="1"/>
  <c r="J324" i="10"/>
  <c r="P324" i="10" s="1"/>
  <c r="Y324" i="10" s="1"/>
  <c r="J195" i="10"/>
  <c r="P195" i="10" s="1"/>
  <c r="Y195" i="10" s="1"/>
  <c r="O323" i="10"/>
  <c r="X323" i="10" s="1"/>
  <c r="J240" i="10"/>
  <c r="P240" i="10" s="1"/>
  <c r="Y240" i="10" s="1"/>
  <c r="J193" i="10"/>
  <c r="P193" i="10" s="1"/>
  <c r="Y193" i="10" s="1"/>
  <c r="J258" i="10"/>
  <c r="P258" i="10" s="1"/>
  <c r="Y258" i="10" s="1"/>
  <c r="O162" i="10"/>
  <c r="X162" i="10" s="1"/>
  <c r="O266" i="10"/>
  <c r="X266" i="10" s="1"/>
  <c r="O325" i="10"/>
  <c r="X325" i="10" s="1"/>
  <c r="V194" i="10"/>
  <c r="V132" i="10"/>
  <c r="V314" i="10"/>
  <c r="J232" i="10"/>
  <c r="P232" i="10" s="1"/>
  <c r="Y232" i="10" s="1"/>
  <c r="AK36" i="10"/>
  <c r="AK121" i="10"/>
  <c r="AK214" i="10"/>
  <c r="AK269" i="10"/>
  <c r="AK333" i="10"/>
  <c r="AE78" i="10"/>
  <c r="AE280" i="10"/>
  <c r="AE256" i="10"/>
  <c r="AE218" i="10"/>
  <c r="AE332" i="10"/>
  <c r="AE114" i="10"/>
  <c r="V10" i="10"/>
  <c r="E203" i="10"/>
  <c r="V332" i="10"/>
  <c r="V67" i="10"/>
  <c r="V188" i="10"/>
  <c r="AK30" i="10"/>
  <c r="J69" i="10"/>
  <c r="P69" i="10" s="1"/>
  <c r="Y69" i="10" s="1"/>
  <c r="J36" i="10"/>
  <c r="P36" i="10" s="1"/>
  <c r="Y36" i="10" s="1"/>
  <c r="O273" i="10"/>
  <c r="X273" i="10" s="1"/>
  <c r="J290" i="10"/>
  <c r="P290" i="10" s="1"/>
  <c r="Y290" i="10" s="1"/>
  <c r="J94" i="10"/>
  <c r="P94" i="10" s="1"/>
  <c r="Y94" i="10" s="1"/>
  <c r="J338" i="10"/>
  <c r="P338" i="10" s="1"/>
  <c r="Y338" i="10" s="1"/>
  <c r="J235" i="10"/>
  <c r="P235" i="10" s="1"/>
  <c r="Y235" i="10" s="1"/>
  <c r="J26" i="10"/>
  <c r="P26" i="10" s="1"/>
  <c r="Y26" i="10" s="1"/>
  <c r="V89" i="10"/>
  <c r="V184" i="10"/>
  <c r="V162" i="10"/>
  <c r="V326" i="10"/>
  <c r="J131" i="10"/>
  <c r="P131" i="10" s="1"/>
  <c r="Y131" i="10" s="1"/>
  <c r="AK137" i="10"/>
  <c r="AK223" i="10"/>
  <c r="AK188" i="10"/>
  <c r="AK264" i="10"/>
  <c r="AK290" i="10"/>
  <c r="AK147" i="10"/>
  <c r="J81" i="10"/>
  <c r="P81" i="10" s="1"/>
  <c r="Y81" i="10" s="1"/>
  <c r="J17" i="10"/>
  <c r="P17" i="10" s="1"/>
  <c r="Y17" i="10" s="1"/>
  <c r="AB38" i="10"/>
  <c r="AN38" i="10" s="1"/>
  <c r="J136" i="10"/>
  <c r="P136" i="10" s="1"/>
  <c r="Y136" i="10" s="1"/>
  <c r="J119" i="10"/>
  <c r="P119" i="10" s="1"/>
  <c r="Y119" i="10" s="1"/>
  <c r="J184" i="10"/>
  <c r="P184" i="10" s="1"/>
  <c r="Y184" i="10" s="1"/>
  <c r="J106" i="10"/>
  <c r="P106" i="10" s="1"/>
  <c r="Y106" i="10" s="1"/>
  <c r="J10" i="10"/>
  <c r="P10" i="10" s="1"/>
  <c r="Y10" i="10" s="1"/>
  <c r="J305" i="10"/>
  <c r="P305" i="10" s="1"/>
  <c r="Y305" i="10" s="1"/>
  <c r="J148" i="10"/>
  <c r="P148" i="10" s="1"/>
  <c r="Y148" i="10" s="1"/>
  <c r="V15" i="10"/>
  <c r="V252" i="10"/>
  <c r="V175" i="10"/>
  <c r="V247" i="10"/>
  <c r="AK6" i="10"/>
  <c r="AK26" i="10"/>
  <c r="J146" i="10"/>
  <c r="P146" i="10" s="1"/>
  <c r="Y146" i="10" s="1"/>
  <c r="V185" i="10"/>
  <c r="V81" i="10"/>
  <c r="AK42" i="10"/>
  <c r="J223" i="10"/>
  <c r="P223" i="10" s="1"/>
  <c r="Y223" i="10" s="1"/>
  <c r="J332" i="10"/>
  <c r="P332" i="10" s="1"/>
  <c r="Y332" i="10" s="1"/>
  <c r="J46" i="10"/>
  <c r="P46" i="10" s="1"/>
  <c r="Y46" i="10" s="1"/>
  <c r="J293" i="10"/>
  <c r="P293" i="10" s="1"/>
  <c r="Y293" i="10" s="1"/>
  <c r="V91" i="10"/>
  <c r="V303" i="10"/>
  <c r="J121" i="10"/>
  <c r="P121" i="10" s="1"/>
  <c r="Y121" i="10" s="1"/>
  <c r="O264" i="10"/>
  <c r="X264" i="10" s="1"/>
  <c r="J339" i="10"/>
  <c r="P339" i="10" s="1"/>
  <c r="Y339" i="10" s="1"/>
  <c r="O39" i="10"/>
  <c r="X39" i="10" s="1"/>
  <c r="J175" i="10"/>
  <c r="P175" i="10" s="1"/>
  <c r="Y175" i="10" s="1"/>
  <c r="J70" i="10"/>
  <c r="P70" i="10" s="1"/>
  <c r="Y70" i="10" s="1"/>
  <c r="J129" i="10"/>
  <c r="P129" i="10" s="1"/>
  <c r="Y129" i="10" s="1"/>
  <c r="J73" i="10"/>
  <c r="P73" i="10" s="1"/>
  <c r="Y73" i="10" s="1"/>
  <c r="J111" i="10"/>
  <c r="P111" i="10" s="1"/>
  <c r="Y111" i="10" s="1"/>
  <c r="V125" i="10"/>
  <c r="V311" i="10"/>
  <c r="AK135" i="10"/>
  <c r="AK224" i="10"/>
  <c r="AK211" i="10"/>
  <c r="AK316" i="10"/>
  <c r="AK187" i="10"/>
  <c r="AK336" i="10"/>
  <c r="J112" i="10"/>
  <c r="P112" i="10" s="1"/>
  <c r="Y112" i="10" s="1"/>
  <c r="J253" i="10"/>
  <c r="P253" i="10" s="1"/>
  <c r="Y253" i="10" s="1"/>
  <c r="J27" i="10"/>
  <c r="P27" i="10" s="1"/>
  <c r="Y27" i="10" s="1"/>
  <c r="J322" i="10"/>
  <c r="P322" i="10" s="1"/>
  <c r="Y322" i="10" s="1"/>
  <c r="J100" i="10"/>
  <c r="P100" i="10" s="1"/>
  <c r="Y100" i="10" s="1"/>
  <c r="J145" i="10"/>
  <c r="P145" i="10" s="1"/>
  <c r="Y145" i="10" s="1"/>
  <c r="J135" i="10"/>
  <c r="P135" i="10" s="1"/>
  <c r="Y135" i="10" s="1"/>
  <c r="J164" i="10"/>
  <c r="P164" i="10" s="1"/>
  <c r="Y164" i="10" s="1"/>
  <c r="J343" i="10"/>
  <c r="P343" i="10" s="1"/>
  <c r="Y343" i="10" s="1"/>
  <c r="J227" i="10"/>
  <c r="P227" i="10" s="1"/>
  <c r="Y227" i="10" s="1"/>
  <c r="V249" i="10"/>
  <c r="V96" i="10"/>
  <c r="J283" i="10"/>
  <c r="P283" i="10" s="1"/>
  <c r="Y283" i="10" s="1"/>
  <c r="J250" i="10"/>
  <c r="P250" i="10" s="1"/>
  <c r="Y250" i="10" s="1"/>
  <c r="V143" i="10"/>
  <c r="AK80" i="10"/>
  <c r="AK69" i="10"/>
  <c r="AK177" i="10"/>
  <c r="AK291" i="10"/>
  <c r="AK299" i="10"/>
  <c r="AK215" i="10"/>
  <c r="AK268" i="10"/>
  <c r="AK331" i="10"/>
  <c r="J254" i="10"/>
  <c r="P254" i="10" s="1"/>
  <c r="Y254" i="10" s="1"/>
  <c r="O221" i="10"/>
  <c r="X221" i="10" s="1"/>
  <c r="J155" i="10"/>
  <c r="P155" i="10" s="1"/>
  <c r="Y155" i="10" s="1"/>
  <c r="V277" i="10"/>
  <c r="V334" i="10"/>
  <c r="V224" i="10"/>
  <c r="AE207" i="10"/>
  <c r="AE259" i="10"/>
  <c r="AE48" i="10"/>
  <c r="AE99" i="10"/>
  <c r="J318" i="10"/>
  <c r="P318" i="10" s="1"/>
  <c r="Y318" i="10" s="1"/>
  <c r="J292" i="10"/>
  <c r="P292" i="10" s="1"/>
  <c r="Y292" i="10" s="1"/>
  <c r="J174" i="10"/>
  <c r="P174" i="10" s="1"/>
  <c r="Y174" i="10" s="1"/>
  <c r="O174" i="10"/>
  <c r="X174" i="10" s="1"/>
  <c r="J137" i="10"/>
  <c r="P137" i="10" s="1"/>
  <c r="Y137" i="10" s="1"/>
  <c r="AE272" i="10"/>
  <c r="AB242" i="10"/>
  <c r="AN242" i="10" s="1"/>
  <c r="E283" i="10"/>
  <c r="V217" i="10"/>
  <c r="V108" i="10"/>
  <c r="AB237" i="10"/>
  <c r="AN237" i="10" s="1"/>
  <c r="AK322" i="10"/>
  <c r="AK221" i="10"/>
  <c r="AK133" i="10"/>
  <c r="AB133" i="10"/>
  <c r="AN133" i="10" s="1"/>
  <c r="AB179" i="10"/>
  <c r="AN179" i="10" s="1"/>
  <c r="J99" i="10"/>
  <c r="P99" i="10" s="1"/>
  <c r="Y99" i="10" s="1"/>
  <c r="V123" i="10"/>
  <c r="V330" i="10"/>
  <c r="AK65" i="10"/>
  <c r="AK178" i="10"/>
  <c r="AK282" i="10"/>
  <c r="AK346" i="10"/>
  <c r="AK342" i="10"/>
  <c r="AK142" i="10"/>
  <c r="AB162" i="10"/>
  <c r="AN162" i="10" s="1"/>
  <c r="AB223" i="10"/>
  <c r="AN223" i="10" s="1"/>
  <c r="AB282" i="10"/>
  <c r="AN282" i="10" s="1"/>
  <c r="V182" i="10"/>
  <c r="V329" i="10"/>
  <c r="V212" i="10"/>
  <c r="AK95" i="10"/>
  <c r="AK204" i="10"/>
  <c r="AK323" i="10"/>
  <c r="AK71" i="10"/>
  <c r="AK314" i="10"/>
  <c r="AB135" i="10"/>
  <c r="AN135" i="10" s="1"/>
  <c r="AB146" i="10"/>
  <c r="AN146" i="10" s="1"/>
  <c r="AB105" i="10"/>
  <c r="AN105" i="10" s="1"/>
  <c r="J118" i="10"/>
  <c r="P118" i="10" s="1"/>
  <c r="Y118" i="10" s="1"/>
  <c r="J159" i="10"/>
  <c r="P159" i="10" s="1"/>
  <c r="Y159" i="10" s="1"/>
  <c r="AK129" i="10"/>
  <c r="AK272" i="10"/>
  <c r="AK254" i="10"/>
  <c r="AE15" i="10"/>
  <c r="AE173" i="10"/>
  <c r="AE312" i="10"/>
  <c r="J209" i="10"/>
  <c r="P209" i="10" s="1"/>
  <c r="Y209" i="10" s="1"/>
  <c r="V286" i="10"/>
  <c r="AK119" i="10"/>
  <c r="AK205" i="10"/>
  <c r="AK337" i="10"/>
  <c r="AK155" i="10"/>
  <c r="AK209" i="10"/>
  <c r="AK199" i="10"/>
  <c r="AE25" i="10"/>
  <c r="O288" i="10"/>
  <c r="X288" i="10" s="1"/>
  <c r="J6" i="10"/>
  <c r="P6" i="10" s="1"/>
  <c r="Y6" i="10" s="1"/>
  <c r="J5" i="10"/>
  <c r="P5" i="10" s="1"/>
  <c r="Y5" i="10" s="1"/>
  <c r="O176" i="10"/>
  <c r="X176" i="10" s="1"/>
  <c r="V84" i="10"/>
  <c r="J60" i="10"/>
  <c r="P60" i="10" s="1"/>
  <c r="Y60" i="10" s="1"/>
  <c r="J59" i="10"/>
  <c r="P59" i="10" s="1"/>
  <c r="Y59" i="10" s="1"/>
  <c r="E46" i="10"/>
  <c r="E271" i="10"/>
  <c r="AB83" i="10"/>
  <c r="AN83" i="10" s="1"/>
  <c r="AB271" i="10"/>
  <c r="AN271" i="10" s="1"/>
  <c r="AE224" i="10"/>
  <c r="J260" i="10"/>
  <c r="P260" i="10" s="1"/>
  <c r="Y260" i="10" s="1"/>
  <c r="J126" i="10"/>
  <c r="P126" i="10" s="1"/>
  <c r="Y126" i="10" s="1"/>
  <c r="O145" i="10"/>
  <c r="X145" i="10" s="1"/>
  <c r="V133" i="10"/>
  <c r="AB45" i="10"/>
  <c r="AN45" i="10" s="1"/>
  <c r="AE322" i="10"/>
  <c r="AE86" i="10"/>
  <c r="AE267" i="10"/>
  <c r="AE337" i="10"/>
  <c r="AE255" i="10"/>
  <c r="AE303" i="10"/>
  <c r="AE276" i="10"/>
  <c r="AE231" i="10"/>
  <c r="AE264" i="10"/>
  <c r="AE216" i="10"/>
  <c r="AE274" i="10"/>
  <c r="V70" i="10"/>
  <c r="AE156" i="10"/>
  <c r="AE226" i="10"/>
  <c r="AE183" i="10"/>
  <c r="AE69" i="10"/>
  <c r="AE53" i="10"/>
  <c r="AE155" i="10"/>
  <c r="E233" i="10"/>
  <c r="E287" i="10"/>
  <c r="AB319" i="10"/>
  <c r="AN319" i="10" s="1"/>
  <c r="O254" i="10"/>
  <c r="X254" i="10" s="1"/>
  <c r="V236" i="10"/>
  <c r="V341" i="10"/>
  <c r="V309" i="10"/>
  <c r="AB315" i="10"/>
  <c r="AN315" i="10" s="1"/>
  <c r="J245" i="10"/>
  <c r="P245" i="10" s="1"/>
  <c r="Y245" i="10" s="1"/>
  <c r="AE31" i="10"/>
  <c r="AE289" i="10"/>
  <c r="AE228" i="10"/>
  <c r="E166" i="10"/>
  <c r="E13" i="10"/>
  <c r="E78" i="10"/>
  <c r="O160" i="10"/>
  <c r="X160" i="10" s="1"/>
  <c r="J123" i="10"/>
  <c r="P123" i="10" s="1"/>
  <c r="Y123" i="10" s="1"/>
  <c r="V259" i="10"/>
  <c r="AB80" i="10"/>
  <c r="AN80" i="10" s="1"/>
  <c r="AB267" i="10"/>
  <c r="AN267" i="10" s="1"/>
  <c r="AB226" i="10"/>
  <c r="AN226" i="10" s="1"/>
  <c r="AE82" i="10"/>
  <c r="AE65" i="10"/>
  <c r="AE40" i="10"/>
  <c r="AE142" i="10"/>
  <c r="AE227" i="10"/>
  <c r="AE103" i="10"/>
  <c r="AE119" i="10"/>
  <c r="AE319" i="10"/>
  <c r="AE104" i="10"/>
  <c r="AE151" i="10"/>
  <c r="AE128" i="10"/>
  <c r="AE201" i="10"/>
  <c r="E314" i="10"/>
  <c r="V160" i="10"/>
  <c r="AB61" i="10"/>
  <c r="AN61" i="10" s="1"/>
  <c r="AE262" i="10"/>
  <c r="AE67" i="10"/>
  <c r="AE241" i="10"/>
  <c r="AE329" i="10"/>
  <c r="AE308" i="10"/>
  <c r="AE194" i="10"/>
  <c r="E348" i="10"/>
  <c r="E231" i="10"/>
  <c r="E92" i="10"/>
  <c r="E152" i="10"/>
  <c r="V41" i="10"/>
  <c r="AM226" i="10"/>
  <c r="AB51" i="10"/>
  <c r="AN51" i="10" s="1"/>
  <c r="J150" i="10"/>
  <c r="P150" i="10" s="1"/>
  <c r="Y150" i="10" s="1"/>
  <c r="V150" i="10"/>
  <c r="AB309" i="10"/>
  <c r="AN309" i="10" s="1"/>
  <c r="AB37" i="10"/>
  <c r="AN37" i="10" s="1"/>
  <c r="AB147" i="10"/>
  <c r="AN147" i="10" s="1"/>
  <c r="AB28" i="10"/>
  <c r="AN28" i="10" s="1"/>
  <c r="AB225" i="10"/>
  <c r="AN225" i="10" s="1"/>
  <c r="AB318" i="10"/>
  <c r="AN318" i="10" s="1"/>
  <c r="AB188" i="10"/>
  <c r="AN188" i="10" s="1"/>
  <c r="J247" i="10"/>
  <c r="P247" i="10" s="1"/>
  <c r="Y247" i="10" s="1"/>
  <c r="J48" i="10"/>
  <c r="P48" i="10" s="1"/>
  <c r="Y48" i="10" s="1"/>
  <c r="V313" i="10"/>
  <c r="V258" i="10"/>
  <c r="V343" i="10"/>
  <c r="AK91" i="10"/>
  <c r="AK304" i="10"/>
  <c r="AK274" i="10"/>
  <c r="AK202" i="10"/>
  <c r="AK219" i="10"/>
  <c r="AB208" i="10"/>
  <c r="AN208" i="10" s="1"/>
  <c r="AK334" i="10"/>
  <c r="AK279" i="10"/>
  <c r="AB68" i="10"/>
  <c r="AN68" i="10" s="1"/>
  <c r="J92" i="10"/>
  <c r="P92" i="10" s="1"/>
  <c r="Y92" i="10" s="1"/>
  <c r="J306" i="10"/>
  <c r="P306" i="10" s="1"/>
  <c r="Y306" i="10" s="1"/>
  <c r="V203" i="10"/>
  <c r="V77" i="10"/>
  <c r="AB113" i="10"/>
  <c r="AN113" i="10" s="1"/>
  <c r="AB193" i="10"/>
  <c r="AN193" i="10" s="1"/>
  <c r="AK100" i="10"/>
  <c r="AK81" i="10"/>
  <c r="AK261" i="10"/>
  <c r="AK294" i="10"/>
  <c r="AM209" i="10"/>
  <c r="V221" i="10"/>
  <c r="AK107" i="10"/>
  <c r="AB284" i="10"/>
  <c r="AN284" i="10" s="1"/>
  <c r="AB33" i="10"/>
  <c r="AN33" i="10" s="1"/>
  <c r="AB345" i="10"/>
  <c r="AN345" i="10" s="1"/>
  <c r="AB277" i="10"/>
  <c r="AN277" i="10" s="1"/>
  <c r="J62" i="10"/>
  <c r="P62" i="10" s="1"/>
  <c r="Y62" i="10" s="1"/>
  <c r="J98" i="10"/>
  <c r="P98" i="10" s="1"/>
  <c r="Y98" i="10" s="1"/>
  <c r="J186" i="10"/>
  <c r="P186" i="10" s="1"/>
  <c r="Y186" i="10" s="1"/>
  <c r="V229" i="10"/>
  <c r="V173" i="10"/>
  <c r="V154" i="10"/>
  <c r="V315" i="10"/>
  <c r="AB297" i="10"/>
  <c r="AN297" i="10" s="1"/>
  <c r="AK104" i="10"/>
  <c r="J347" i="10"/>
  <c r="P347" i="10" s="1"/>
  <c r="Y347" i="10" s="1"/>
  <c r="AK68" i="10"/>
  <c r="AB71" i="10"/>
  <c r="AN71" i="10" s="1"/>
  <c r="J228" i="10"/>
  <c r="P228" i="10" s="1"/>
  <c r="Y228" i="10" s="1"/>
  <c r="J177" i="10"/>
  <c r="P177" i="10" s="1"/>
  <c r="Y177" i="10" s="1"/>
  <c r="V144" i="10"/>
  <c r="V69" i="10"/>
  <c r="V238" i="10"/>
  <c r="AB346" i="10"/>
  <c r="AN346" i="10" s="1"/>
  <c r="AK169" i="10"/>
  <c r="AK243" i="10"/>
  <c r="AK309" i="10"/>
  <c r="AK198" i="10"/>
  <c r="AK213" i="10"/>
  <c r="AK240" i="10"/>
  <c r="E258" i="10"/>
  <c r="E168" i="10"/>
  <c r="E82" i="10"/>
  <c r="E254" i="10"/>
  <c r="E26" i="10"/>
  <c r="E93" i="10"/>
  <c r="E115" i="10"/>
  <c r="AB60" i="10"/>
  <c r="AN60" i="10" s="1"/>
  <c r="AB95" i="10"/>
  <c r="AN95" i="10" s="1"/>
  <c r="AB224" i="10"/>
  <c r="AN224" i="10" s="1"/>
  <c r="AB31" i="10"/>
  <c r="AN31" i="10" s="1"/>
  <c r="J107" i="10"/>
  <c r="P107" i="10" s="1"/>
  <c r="Y107" i="10" s="1"/>
  <c r="J277" i="10"/>
  <c r="P277" i="10" s="1"/>
  <c r="Y277" i="10" s="1"/>
  <c r="J144" i="10"/>
  <c r="P144" i="10" s="1"/>
  <c r="Y144" i="10" s="1"/>
  <c r="J66" i="10"/>
  <c r="P66" i="10" s="1"/>
  <c r="Y66" i="10" s="1"/>
  <c r="J284" i="10"/>
  <c r="P284" i="10" s="1"/>
  <c r="Y284" i="10" s="1"/>
  <c r="V76" i="10"/>
  <c r="V216" i="10"/>
  <c r="V338" i="10"/>
  <c r="AB9" i="10"/>
  <c r="AN9" i="10" s="1"/>
  <c r="AB279" i="10"/>
  <c r="AN279" i="10" s="1"/>
  <c r="AK96" i="10"/>
  <c r="AK286" i="10"/>
  <c r="AK332" i="10"/>
  <c r="AE351" i="10"/>
  <c r="AE64" i="10"/>
  <c r="AB227" i="10"/>
  <c r="AN227" i="10" s="1"/>
  <c r="J103" i="10"/>
  <c r="P103" i="10" s="1"/>
  <c r="Y103" i="10" s="1"/>
  <c r="V106" i="10"/>
  <c r="V288" i="10"/>
  <c r="AK99" i="10"/>
  <c r="AK183" i="10"/>
  <c r="AK168" i="10"/>
  <c r="AK241" i="10"/>
  <c r="AK165" i="10"/>
  <c r="AK305" i="10"/>
  <c r="AE35" i="10"/>
  <c r="AE58" i="10"/>
  <c r="AE140" i="10"/>
  <c r="AE185" i="10"/>
  <c r="AE301" i="10"/>
  <c r="AE27" i="10"/>
  <c r="AE291" i="10"/>
  <c r="AE10" i="10"/>
  <c r="AE134" i="10"/>
  <c r="AE265" i="10"/>
  <c r="AE50" i="10"/>
  <c r="AE234" i="10"/>
  <c r="AE32" i="10"/>
  <c r="AE79" i="10"/>
  <c r="AE162" i="10"/>
  <c r="AE284" i="10"/>
  <c r="AE311" i="10"/>
  <c r="E104" i="10"/>
  <c r="E151" i="10"/>
  <c r="E279" i="10"/>
  <c r="AB342" i="10"/>
  <c r="AN342" i="10" s="1"/>
  <c r="AE178" i="10"/>
  <c r="AE198" i="10"/>
  <c r="AE12" i="10"/>
  <c r="AE250" i="10"/>
  <c r="AE278" i="10"/>
  <c r="AE334" i="10"/>
  <c r="AE59" i="10"/>
  <c r="AE13" i="10"/>
  <c r="AE23" i="10"/>
  <c r="AE75" i="10"/>
  <c r="AE205" i="10"/>
  <c r="AE336" i="10"/>
  <c r="AE313" i="10"/>
  <c r="AE41" i="10"/>
  <c r="AE109" i="10"/>
  <c r="AE165" i="10"/>
  <c r="AE204" i="10"/>
  <c r="AE34" i="10"/>
  <c r="AE116" i="10"/>
  <c r="AE98" i="10"/>
  <c r="AE148" i="10"/>
  <c r="AE304" i="10"/>
  <c r="AE5" i="10"/>
  <c r="AE135" i="10"/>
  <c r="AE285" i="10"/>
  <c r="AE21" i="10"/>
  <c r="AE113" i="10"/>
  <c r="AE320" i="10"/>
  <c r="AE328" i="10"/>
  <c r="J138" i="10"/>
  <c r="P138" i="10" s="1"/>
  <c r="Y138" i="10" s="1"/>
  <c r="E123" i="10"/>
  <c r="E165" i="10"/>
  <c r="J308" i="10"/>
  <c r="P308" i="10" s="1"/>
  <c r="Y308" i="10" s="1"/>
  <c r="J172" i="10"/>
  <c r="P172" i="10" s="1"/>
  <c r="Y172" i="10" s="1"/>
  <c r="V14" i="10"/>
  <c r="V61" i="10"/>
  <c r="AM22" i="10"/>
  <c r="AB22" i="10"/>
  <c r="AN22" i="10" s="1"/>
  <c r="AM205" i="10"/>
  <c r="AB205" i="10"/>
  <c r="AN205" i="10" s="1"/>
  <c r="O230" i="10"/>
  <c r="X230" i="10" s="1"/>
  <c r="J230" i="10"/>
  <c r="P230" i="10" s="1"/>
  <c r="Y230" i="10" s="1"/>
  <c r="O153" i="10"/>
  <c r="X153" i="10" s="1"/>
  <c r="J153" i="10"/>
  <c r="P153" i="10" s="1"/>
  <c r="Y153" i="10" s="1"/>
  <c r="O342" i="10"/>
  <c r="X342" i="10" s="1"/>
  <c r="J342" i="10"/>
  <c r="P342" i="10" s="1"/>
  <c r="Y342" i="10" s="1"/>
  <c r="O169" i="10"/>
  <c r="X169" i="10" s="1"/>
  <c r="J169" i="10"/>
  <c r="P169" i="10" s="1"/>
  <c r="Y169" i="10" s="1"/>
  <c r="Q140" i="10"/>
  <c r="Z140" i="10" s="1"/>
  <c r="J140" i="10"/>
  <c r="P140" i="10" s="1"/>
  <c r="Y140" i="10" s="1"/>
  <c r="Q187" i="10"/>
  <c r="Z187" i="10" s="1"/>
  <c r="J187" i="10"/>
  <c r="P187" i="10" s="1"/>
  <c r="Y187" i="10" s="1"/>
  <c r="Q294" i="10"/>
  <c r="Z294" i="10" s="1"/>
  <c r="J294" i="10"/>
  <c r="P294" i="10" s="1"/>
  <c r="Y294" i="10" s="1"/>
  <c r="Q200" i="10"/>
  <c r="Z200" i="10" s="1"/>
  <c r="J200" i="10"/>
  <c r="P200" i="10" s="1"/>
  <c r="Y200" i="10" s="1"/>
  <c r="Q218" i="10"/>
  <c r="Z218" i="10" s="1"/>
  <c r="J218" i="10"/>
  <c r="P218" i="10" s="1"/>
  <c r="Y218" i="10" s="1"/>
  <c r="Q263" i="10"/>
  <c r="Z263" i="10" s="1"/>
  <c r="J263" i="10"/>
  <c r="P263" i="10" s="1"/>
  <c r="Y263" i="10" s="1"/>
  <c r="Q310" i="10"/>
  <c r="Z310" i="10" s="1"/>
  <c r="J310" i="10"/>
  <c r="P310" i="10" s="1"/>
  <c r="Y310" i="10" s="1"/>
  <c r="Q115" i="10"/>
  <c r="Z115" i="10" s="1"/>
  <c r="J115" i="10"/>
  <c r="P115" i="10" s="1"/>
  <c r="Y115" i="10" s="1"/>
  <c r="Q202" i="10"/>
  <c r="Z202" i="10" s="1"/>
  <c r="J202" i="10"/>
  <c r="P202" i="10" s="1"/>
  <c r="Y202" i="10" s="1"/>
  <c r="Q116" i="10"/>
  <c r="Z116" i="10" s="1"/>
  <c r="J116" i="10"/>
  <c r="P116" i="10" s="1"/>
  <c r="Y116" i="10" s="1"/>
  <c r="Q82" i="10"/>
  <c r="Z82" i="10" s="1"/>
  <c r="J82" i="10"/>
  <c r="P82" i="10" s="1"/>
  <c r="Y82" i="10" s="1"/>
  <c r="Q127" i="10"/>
  <c r="Z127" i="10" s="1"/>
  <c r="J127" i="10"/>
  <c r="P127" i="10" s="1"/>
  <c r="Y127" i="10" s="1"/>
  <c r="Q210" i="10"/>
  <c r="Z210" i="10" s="1"/>
  <c r="J210" i="10"/>
  <c r="P210" i="10" s="1"/>
  <c r="Y210" i="10" s="1"/>
  <c r="Q285" i="10"/>
  <c r="Z285" i="10" s="1"/>
  <c r="J285" i="10"/>
  <c r="P285" i="10" s="1"/>
  <c r="Y285" i="10" s="1"/>
  <c r="Q327" i="10"/>
  <c r="Z327" i="10" s="1"/>
  <c r="J327" i="10"/>
  <c r="P327" i="10" s="1"/>
  <c r="Y327" i="10" s="1"/>
  <c r="O261" i="10"/>
  <c r="X261" i="10" s="1"/>
  <c r="J261" i="10"/>
  <c r="P261" i="10" s="1"/>
  <c r="Y261" i="10" s="1"/>
  <c r="O89" i="10"/>
  <c r="X89" i="10" s="1"/>
  <c r="J89" i="10"/>
  <c r="P89" i="10" s="1"/>
  <c r="Y89" i="10" s="1"/>
  <c r="AM181" i="10"/>
  <c r="AB181" i="10"/>
  <c r="AN181" i="10" s="1"/>
  <c r="AM283" i="10"/>
  <c r="AB283" i="10"/>
  <c r="AN283" i="10" s="1"/>
  <c r="AO307" i="10"/>
  <c r="AB307" i="10"/>
  <c r="AN307" i="10" s="1"/>
  <c r="AO39" i="10"/>
  <c r="AB39" i="10"/>
  <c r="AN39" i="10" s="1"/>
  <c r="AO238" i="10"/>
  <c r="AB238" i="10"/>
  <c r="AN238" i="10" s="1"/>
  <c r="O291" i="10"/>
  <c r="X291" i="10" s="1"/>
  <c r="J291" i="10"/>
  <c r="P291" i="10" s="1"/>
  <c r="Y291" i="10" s="1"/>
  <c r="O63" i="10"/>
  <c r="X63" i="10" s="1"/>
  <c r="J63" i="10"/>
  <c r="P63" i="10" s="1"/>
  <c r="Y63" i="10" s="1"/>
  <c r="J287" i="10"/>
  <c r="P287" i="10" s="1"/>
  <c r="Y287" i="10" s="1"/>
  <c r="O287" i="10"/>
  <c r="X287" i="10" s="1"/>
  <c r="AM45" i="10"/>
  <c r="AM296" i="10"/>
  <c r="AB107" i="10"/>
  <c r="AN107" i="10" s="1"/>
  <c r="O236" i="10"/>
  <c r="X236" i="10" s="1"/>
  <c r="J68" i="10"/>
  <c r="P68" i="10" s="1"/>
  <c r="Y68" i="10" s="1"/>
  <c r="J281" i="10"/>
  <c r="P281" i="10" s="1"/>
  <c r="Y281" i="10" s="1"/>
  <c r="AM35" i="10"/>
  <c r="AB35" i="10"/>
  <c r="AN35" i="10" s="1"/>
  <c r="AO26" i="10"/>
  <c r="AB26" i="10"/>
  <c r="AN26" i="10" s="1"/>
  <c r="O19" i="10"/>
  <c r="X19" i="10" s="1"/>
  <c r="J19" i="10"/>
  <c r="P19" i="10" s="1"/>
  <c r="Y19" i="10" s="1"/>
  <c r="O319" i="10"/>
  <c r="X319" i="10" s="1"/>
  <c r="J319" i="10"/>
  <c r="P319" i="10" s="1"/>
  <c r="Y319" i="10" s="1"/>
  <c r="O110" i="10"/>
  <c r="X110" i="10" s="1"/>
  <c r="J110" i="10"/>
  <c r="P110" i="10" s="1"/>
  <c r="Y110" i="10" s="1"/>
  <c r="O215" i="10"/>
  <c r="X215" i="10" s="1"/>
  <c r="J215" i="10"/>
  <c r="P215" i="10" s="1"/>
  <c r="Y215" i="10" s="1"/>
  <c r="O33" i="10"/>
  <c r="X33" i="10" s="1"/>
  <c r="J33" i="10"/>
  <c r="P33" i="10" s="1"/>
  <c r="Y33" i="10" s="1"/>
  <c r="O292" i="10"/>
  <c r="X292" i="10" s="1"/>
  <c r="AM109" i="10"/>
  <c r="AB109" i="10"/>
  <c r="AN109" i="10" s="1"/>
  <c r="Q213" i="10"/>
  <c r="Z213" i="10" s="1"/>
  <c r="J213" i="10"/>
  <c r="P213" i="10" s="1"/>
  <c r="Y213" i="10" s="1"/>
  <c r="AB321" i="10"/>
  <c r="AN321" i="10" s="1"/>
  <c r="O256" i="10"/>
  <c r="X256" i="10" s="1"/>
  <c r="J256" i="10"/>
  <c r="P256" i="10" s="1"/>
  <c r="Y256" i="10" s="1"/>
  <c r="AM115" i="10"/>
  <c r="AB115" i="10"/>
  <c r="AN115" i="10" s="1"/>
  <c r="AM180" i="10"/>
  <c r="AB180" i="10"/>
  <c r="AN180" i="10" s="1"/>
  <c r="AM74" i="10"/>
  <c r="AB74" i="10"/>
  <c r="AN74" i="10" s="1"/>
  <c r="AO103" i="10"/>
  <c r="AB103" i="10"/>
  <c r="AN103" i="10" s="1"/>
  <c r="AO264" i="10"/>
  <c r="AB264" i="10"/>
  <c r="AN264" i="10" s="1"/>
  <c r="AO15" i="10"/>
  <c r="AB15" i="10"/>
  <c r="AN15" i="10" s="1"/>
  <c r="AB156" i="10"/>
  <c r="AN156" i="10" s="1"/>
  <c r="AO129" i="10"/>
  <c r="AB129" i="10"/>
  <c r="AN129" i="10" s="1"/>
  <c r="AO235" i="10"/>
  <c r="AB235" i="10"/>
  <c r="AN235" i="10" s="1"/>
  <c r="AB168" i="10"/>
  <c r="AN168" i="10" s="1"/>
  <c r="J252" i="10"/>
  <c r="P252" i="10" s="1"/>
  <c r="Y252" i="10" s="1"/>
  <c r="AM228" i="10"/>
  <c r="AB228" i="10"/>
  <c r="AN228" i="10" s="1"/>
  <c r="AM173" i="10"/>
  <c r="AB173" i="10"/>
  <c r="AN173" i="10" s="1"/>
  <c r="O47" i="10"/>
  <c r="X47" i="10" s="1"/>
  <c r="J47" i="10"/>
  <c r="P47" i="10" s="1"/>
  <c r="Y47" i="10" s="1"/>
  <c r="O134" i="10"/>
  <c r="X134" i="10" s="1"/>
  <c r="AO196" i="10"/>
  <c r="AB196" i="10"/>
  <c r="AN196" i="10" s="1"/>
  <c r="O168" i="10"/>
  <c r="X168" i="10" s="1"/>
  <c r="J168" i="10"/>
  <c r="P168" i="10" s="1"/>
  <c r="Y168" i="10" s="1"/>
  <c r="AM279" i="10"/>
  <c r="AM61" i="10"/>
  <c r="AB302" i="10"/>
  <c r="AN302" i="10" s="1"/>
  <c r="AB98" i="10"/>
  <c r="AN98" i="10" s="1"/>
  <c r="J244" i="10"/>
  <c r="P244" i="10" s="1"/>
  <c r="Y244" i="10" s="1"/>
  <c r="O100" i="10"/>
  <c r="X100" i="10" s="1"/>
  <c r="V307" i="10"/>
  <c r="V168" i="10"/>
  <c r="V208" i="10"/>
  <c r="V352" i="10"/>
  <c r="V272" i="10"/>
  <c r="AK253" i="10"/>
  <c r="AK180" i="10"/>
  <c r="J11" i="10"/>
  <c r="P11" i="10" s="1"/>
  <c r="Y11" i="10" s="1"/>
  <c r="J43" i="10"/>
  <c r="P43" i="10" s="1"/>
  <c r="Y43" i="10" s="1"/>
  <c r="J29" i="10"/>
  <c r="P29" i="10" s="1"/>
  <c r="Y29" i="10" s="1"/>
  <c r="V139" i="10"/>
  <c r="AK50" i="10"/>
  <c r="AK130" i="10"/>
  <c r="AK184" i="10"/>
  <c r="AK208" i="10"/>
  <c r="AK179" i="10"/>
  <c r="AK250" i="10"/>
  <c r="AK318" i="10"/>
  <c r="J234" i="10"/>
  <c r="P234" i="10" s="1"/>
  <c r="Y234" i="10" s="1"/>
  <c r="V56" i="10"/>
  <c r="V222" i="10"/>
  <c r="V92" i="10"/>
  <c r="V141" i="10"/>
  <c r="V124" i="10"/>
  <c r="J298" i="10"/>
  <c r="P298" i="10" s="1"/>
  <c r="Y298" i="10" s="1"/>
  <c r="AB88" i="10"/>
  <c r="AN88" i="10" s="1"/>
  <c r="AK87" i="10"/>
  <c r="AK117" i="10"/>
  <c r="AK244" i="10"/>
  <c r="AK125" i="10"/>
  <c r="AK327" i="10"/>
  <c r="AK157" i="10"/>
  <c r="J167" i="10"/>
  <c r="P167" i="10" s="1"/>
  <c r="Y167" i="10" s="1"/>
  <c r="J58" i="10"/>
  <c r="P58" i="10" s="1"/>
  <c r="Y58" i="10" s="1"/>
  <c r="AE93" i="10"/>
  <c r="AE281" i="10"/>
  <c r="AE339" i="10"/>
  <c r="AE145" i="10"/>
  <c r="AE247" i="10"/>
  <c r="E307" i="10"/>
  <c r="E208" i="10"/>
  <c r="E188" i="10"/>
  <c r="V165" i="10"/>
  <c r="V128" i="10"/>
  <c r="V248" i="10"/>
  <c r="V172" i="10"/>
  <c r="V348" i="10"/>
  <c r="V178" i="10"/>
  <c r="AB119" i="10"/>
  <c r="AN119" i="10" s="1"/>
  <c r="AB258" i="10"/>
  <c r="AN258" i="10" s="1"/>
  <c r="AK33" i="10"/>
  <c r="AK167" i="10"/>
  <c r="AK186" i="10"/>
  <c r="AK190" i="10"/>
  <c r="AK222" i="10"/>
  <c r="AE244" i="10"/>
  <c r="AE177" i="10"/>
  <c r="AE14" i="10"/>
  <c r="AE292" i="10"/>
  <c r="AE349" i="10"/>
  <c r="AE112" i="10"/>
  <c r="AE330" i="10"/>
  <c r="AE49" i="10"/>
  <c r="AE147" i="10"/>
  <c r="AE74" i="10"/>
  <c r="AE106" i="10"/>
  <c r="AE203" i="10"/>
  <c r="AE269" i="10"/>
  <c r="AE251" i="10"/>
  <c r="AE305" i="10"/>
  <c r="E256" i="10"/>
  <c r="V349" i="10"/>
  <c r="V316" i="10"/>
  <c r="V151" i="10"/>
  <c r="V63" i="10"/>
  <c r="V6" i="10"/>
  <c r="J300" i="10"/>
  <c r="P300" i="10" s="1"/>
  <c r="Y300" i="10" s="1"/>
  <c r="AB269" i="10"/>
  <c r="AN269" i="10" s="1"/>
  <c r="AB114" i="10"/>
  <c r="AN114" i="10" s="1"/>
  <c r="AB69" i="10"/>
  <c r="AN69" i="10" s="1"/>
  <c r="AK67" i="10"/>
  <c r="AK82" i="10"/>
  <c r="AK54" i="10"/>
  <c r="AK278" i="10"/>
  <c r="AK93" i="10"/>
  <c r="AK280" i="10"/>
  <c r="AK296" i="10"/>
  <c r="E99" i="10"/>
  <c r="E228" i="10"/>
  <c r="E265" i="10"/>
  <c r="E87" i="10"/>
  <c r="E145" i="10"/>
  <c r="E66" i="10"/>
  <c r="E23" i="10"/>
  <c r="E75" i="10"/>
  <c r="E171" i="10"/>
  <c r="E81" i="10"/>
  <c r="V335" i="10"/>
  <c r="AK113" i="10"/>
  <c r="AK136" i="10"/>
  <c r="AK338" i="10"/>
  <c r="AK234" i="10"/>
  <c r="J120" i="10"/>
  <c r="P120" i="10" s="1"/>
  <c r="Y120" i="10" s="1"/>
  <c r="V211" i="10"/>
  <c r="V227" i="10"/>
  <c r="V281" i="10"/>
  <c r="V283" i="10"/>
  <c r="V275" i="10"/>
  <c r="V207" i="10"/>
  <c r="V347" i="10"/>
  <c r="V269" i="10"/>
  <c r="V59" i="10"/>
  <c r="AK61" i="10"/>
  <c r="AK310" i="10"/>
  <c r="AK200" i="10"/>
  <c r="AK341" i="10"/>
  <c r="AK321" i="10"/>
  <c r="E51" i="10"/>
  <c r="E45" i="10"/>
  <c r="E263" i="10"/>
  <c r="E24" i="10"/>
  <c r="E324" i="10"/>
  <c r="AE191" i="10"/>
  <c r="AE92" i="10"/>
  <c r="AE39" i="10"/>
  <c r="AE150" i="10"/>
  <c r="AE268" i="10"/>
  <c r="AE348" i="10"/>
  <c r="V298" i="10"/>
  <c r="AE46" i="10"/>
  <c r="AE91" i="10"/>
  <c r="AE288" i="10"/>
  <c r="AE237" i="10"/>
  <c r="AE125" i="10"/>
  <c r="AE307" i="10"/>
  <c r="AE60" i="10"/>
  <c r="AE219" i="10"/>
  <c r="AE83" i="10"/>
  <c r="AE170" i="10"/>
  <c r="AE327" i="10"/>
  <c r="J344" i="10"/>
  <c r="P344" i="10" s="1"/>
  <c r="Y344" i="10" s="1"/>
  <c r="AE33" i="10"/>
  <c r="AE182" i="10"/>
  <c r="AE252" i="10"/>
  <c r="AE90" i="10"/>
  <c r="AE352" i="10"/>
  <c r="AE220" i="10"/>
  <c r="AE321" i="10"/>
  <c r="AE141" i="10"/>
  <c r="AE181" i="10"/>
  <c r="AE300" i="10"/>
  <c r="AE11" i="10"/>
  <c r="AE61" i="10"/>
  <c r="AE122" i="10"/>
  <c r="AE282" i="10"/>
  <c r="AE333" i="10"/>
  <c r="AE154" i="10"/>
  <c r="AE238" i="10"/>
  <c r="AE87" i="10"/>
  <c r="AE215" i="10"/>
  <c r="AE293" i="10"/>
  <c r="AE347" i="10"/>
  <c r="AE28" i="10"/>
  <c r="AE126" i="10"/>
  <c r="AE176" i="10"/>
  <c r="AE239" i="10"/>
  <c r="AE295" i="10"/>
  <c r="J340" i="10"/>
  <c r="P340" i="10" s="1"/>
  <c r="Y340" i="10" s="1"/>
  <c r="E344" i="10"/>
  <c r="J333" i="10"/>
  <c r="P333" i="10" s="1"/>
  <c r="Y333" i="10" s="1"/>
  <c r="J95" i="10"/>
  <c r="P95" i="10" s="1"/>
  <c r="Y95" i="10" s="1"/>
  <c r="AM237" i="10"/>
  <c r="O249" i="10"/>
  <c r="X249" i="10" s="1"/>
  <c r="V280" i="10"/>
  <c r="AM208" i="10"/>
  <c r="AB313" i="10"/>
  <c r="AN313" i="10" s="1"/>
  <c r="J40" i="10"/>
  <c r="P40" i="10" s="1"/>
  <c r="Y40" i="10" s="1"/>
  <c r="O40" i="10"/>
  <c r="X40" i="10" s="1"/>
  <c r="Q191" i="10"/>
  <c r="Z191" i="10" s="1"/>
  <c r="J191" i="10"/>
  <c r="P191" i="10" s="1"/>
  <c r="Y191" i="10" s="1"/>
  <c r="Q265" i="10"/>
  <c r="Z265" i="10" s="1"/>
  <c r="J265" i="10"/>
  <c r="P265" i="10" s="1"/>
  <c r="Y265" i="10" s="1"/>
  <c r="Q311" i="10"/>
  <c r="Z311" i="10" s="1"/>
  <c r="J311" i="10"/>
  <c r="P311" i="10" s="1"/>
  <c r="Y311" i="10" s="1"/>
  <c r="Q269" i="10"/>
  <c r="Z269" i="10" s="1"/>
  <c r="J269" i="10"/>
  <c r="P269" i="10" s="1"/>
  <c r="Y269" i="10" s="1"/>
  <c r="Q105" i="10"/>
  <c r="Z105" i="10" s="1"/>
  <c r="J105" i="10"/>
  <c r="P105" i="10" s="1"/>
  <c r="Y105" i="10" s="1"/>
  <c r="J268" i="10"/>
  <c r="P268" i="10" s="1"/>
  <c r="Y268" i="10" s="1"/>
  <c r="O268" i="10"/>
  <c r="X268" i="10" s="1"/>
  <c r="J196" i="10"/>
  <c r="P196" i="10" s="1"/>
  <c r="Y196" i="10" s="1"/>
  <c r="J157" i="10"/>
  <c r="P157" i="10" s="1"/>
  <c r="Y157" i="10" s="1"/>
  <c r="O157" i="10"/>
  <c r="X157" i="10" s="1"/>
  <c r="O251" i="10"/>
  <c r="X251" i="10" s="1"/>
  <c r="J251" i="10"/>
  <c r="P251" i="10" s="1"/>
  <c r="Y251" i="10" s="1"/>
  <c r="J231" i="10"/>
  <c r="P231" i="10" s="1"/>
  <c r="Y231" i="10" s="1"/>
  <c r="O231" i="10"/>
  <c r="X231" i="10" s="1"/>
  <c r="AB251" i="10"/>
  <c r="AN251" i="10" s="1"/>
  <c r="AB308" i="10"/>
  <c r="AN308" i="10" s="1"/>
  <c r="AB335" i="10"/>
  <c r="AN335" i="10" s="1"/>
  <c r="J334" i="10"/>
  <c r="P334" i="10" s="1"/>
  <c r="Y334" i="10" s="1"/>
  <c r="J93" i="10"/>
  <c r="P93" i="10" s="1"/>
  <c r="Y93" i="10" s="1"/>
  <c r="J84" i="10"/>
  <c r="P84" i="10" s="1"/>
  <c r="Y84" i="10" s="1"/>
  <c r="J316" i="10"/>
  <c r="P316" i="10" s="1"/>
  <c r="Y316" i="10" s="1"/>
  <c r="V190" i="10"/>
  <c r="J302" i="10"/>
  <c r="P302" i="10" s="1"/>
  <c r="Y302" i="10" s="1"/>
  <c r="O302" i="10"/>
  <c r="X302" i="10" s="1"/>
  <c r="AB253" i="10"/>
  <c r="AN253" i="10" s="1"/>
  <c r="AB85" i="10"/>
  <c r="AN85" i="10" s="1"/>
  <c r="AB301" i="10"/>
  <c r="AN301" i="10" s="1"/>
  <c r="AB303" i="10"/>
  <c r="AN303" i="10" s="1"/>
  <c r="AM331" i="10"/>
  <c r="AM193" i="10"/>
  <c r="AB195" i="10"/>
  <c r="AN195" i="10" s="1"/>
  <c r="J297" i="10"/>
  <c r="P297" i="10" s="1"/>
  <c r="Y297" i="10" s="1"/>
  <c r="O5" i="10"/>
  <c r="X5" i="10" s="1"/>
  <c r="J197" i="10"/>
  <c r="P197" i="10" s="1"/>
  <c r="Y197" i="10" s="1"/>
  <c r="J104" i="10"/>
  <c r="P104" i="10" s="1"/>
  <c r="Y104" i="10" s="1"/>
  <c r="J83" i="10"/>
  <c r="P83" i="10" s="1"/>
  <c r="Y83" i="10" s="1"/>
  <c r="J149" i="10"/>
  <c r="P149" i="10" s="1"/>
  <c r="Y149" i="10" s="1"/>
  <c r="O149" i="10"/>
  <c r="X149" i="10" s="1"/>
  <c r="AB340" i="10"/>
  <c r="AN340" i="10" s="1"/>
  <c r="J246" i="10"/>
  <c r="P246" i="10" s="1"/>
  <c r="Y246" i="10" s="1"/>
  <c r="O245" i="10"/>
  <c r="X245" i="10" s="1"/>
  <c r="J303" i="10"/>
  <c r="P303" i="10" s="1"/>
  <c r="Y303" i="10" s="1"/>
  <c r="J183" i="10"/>
  <c r="P183" i="10" s="1"/>
  <c r="Y183" i="10" s="1"/>
  <c r="AB121" i="10"/>
  <c r="AN121" i="10" s="1"/>
  <c r="AM119" i="10"/>
  <c r="AB46" i="10"/>
  <c r="AN46" i="10" s="1"/>
  <c r="AB54" i="10"/>
  <c r="AN54" i="10" s="1"/>
  <c r="AB174" i="10"/>
  <c r="AN174" i="10" s="1"/>
  <c r="AB90" i="10"/>
  <c r="AN90" i="10" s="1"/>
  <c r="AB20" i="10"/>
  <c r="AN20" i="10" s="1"/>
  <c r="J326" i="10"/>
  <c r="P326" i="10" s="1"/>
  <c r="Y326" i="10" s="1"/>
  <c r="J262" i="10"/>
  <c r="P262" i="10" s="1"/>
  <c r="Y262" i="10" s="1"/>
  <c r="J237" i="10"/>
  <c r="P237" i="10" s="1"/>
  <c r="Y237" i="10" s="1"/>
  <c r="J317" i="10"/>
  <c r="P317" i="10" s="1"/>
  <c r="Y317" i="10" s="1"/>
  <c r="J53" i="10"/>
  <c r="P53" i="10" s="1"/>
  <c r="Y53" i="10" s="1"/>
  <c r="J24" i="10"/>
  <c r="P24" i="10" s="1"/>
  <c r="Y24" i="10" s="1"/>
  <c r="O24" i="10"/>
  <c r="X24" i="10" s="1"/>
  <c r="J299" i="10"/>
  <c r="P299" i="10" s="1"/>
  <c r="Y299" i="10" s="1"/>
  <c r="AM258" i="10"/>
  <c r="AM139" i="10"/>
  <c r="AB141" i="10"/>
  <c r="AN141" i="10" s="1"/>
  <c r="J211" i="10"/>
  <c r="P211" i="10" s="1"/>
  <c r="Y211" i="10" s="1"/>
  <c r="J147" i="10"/>
  <c r="P147" i="10" s="1"/>
  <c r="Y147" i="10" s="1"/>
  <c r="O14" i="10"/>
  <c r="X14" i="10" s="1"/>
  <c r="J14" i="10"/>
  <c r="P14" i="10" s="1"/>
  <c r="Y14" i="10" s="1"/>
  <c r="V147" i="10"/>
  <c r="V198" i="10"/>
  <c r="J30" i="10"/>
  <c r="P30" i="10" s="1"/>
  <c r="Y30" i="10" s="1"/>
  <c r="O30" i="10"/>
  <c r="X30" i="10" s="1"/>
  <c r="AB250" i="10"/>
  <c r="AN250" i="10" s="1"/>
  <c r="AB131" i="10"/>
  <c r="AN131" i="10" s="1"/>
  <c r="AB47" i="10"/>
  <c r="AN47" i="10" s="1"/>
  <c r="J101" i="10"/>
  <c r="P101" i="10" s="1"/>
  <c r="Y101" i="10" s="1"/>
  <c r="J270" i="10"/>
  <c r="P270" i="10" s="1"/>
  <c r="Y270" i="10" s="1"/>
  <c r="J151" i="10"/>
  <c r="P151" i="10" s="1"/>
  <c r="Y151" i="10" s="1"/>
  <c r="AB305" i="10"/>
  <c r="AN305" i="10" s="1"/>
  <c r="AB161" i="10"/>
  <c r="AN161" i="10" s="1"/>
  <c r="AB43" i="10"/>
  <c r="AN43" i="10" s="1"/>
  <c r="J229" i="10"/>
  <c r="P229" i="10" s="1"/>
  <c r="Y229" i="10" s="1"/>
  <c r="J152" i="10"/>
  <c r="P152" i="10" s="1"/>
  <c r="Y152" i="10" s="1"/>
  <c r="V276" i="10"/>
  <c r="V209" i="10"/>
  <c r="V344" i="10"/>
  <c r="V306" i="10"/>
  <c r="AK89" i="10"/>
  <c r="AK19" i="10"/>
  <c r="AK44" i="10"/>
  <c r="AK175" i="10"/>
  <c r="AK236" i="10"/>
  <c r="AK151" i="10"/>
  <c r="AK134" i="10"/>
  <c r="AK226" i="10"/>
  <c r="AK31" i="10"/>
  <c r="AK267" i="10"/>
  <c r="AK313" i="10"/>
  <c r="V95" i="10"/>
  <c r="AE133" i="10"/>
  <c r="AE254" i="10"/>
  <c r="AE306" i="10"/>
  <c r="V274" i="10"/>
  <c r="V226" i="10"/>
  <c r="V148" i="10"/>
  <c r="V126" i="10"/>
  <c r="AE42" i="10"/>
  <c r="AE120" i="10"/>
  <c r="AE160" i="10"/>
  <c r="AE222" i="10"/>
  <c r="AE296" i="10"/>
  <c r="AE77" i="10"/>
  <c r="AE159" i="10"/>
  <c r="AE212" i="10"/>
  <c r="AE249" i="10"/>
  <c r="AE117" i="10"/>
  <c r="AE158" i="10"/>
  <c r="AE253" i="10"/>
  <c r="AE314" i="10"/>
  <c r="AE44" i="10"/>
  <c r="AE172" i="10"/>
  <c r="AE210" i="10"/>
  <c r="AE9" i="10"/>
  <c r="AE95" i="10"/>
  <c r="AE105" i="10"/>
  <c r="AE233" i="10"/>
  <c r="AE266" i="10"/>
  <c r="AE7" i="10"/>
  <c r="AE138" i="10"/>
  <c r="AE221" i="10"/>
  <c r="AE287" i="10"/>
  <c r="AE68" i="10"/>
  <c r="AE110" i="10"/>
  <c r="AE153" i="10"/>
  <c r="AE211" i="10"/>
  <c r="E109" i="10"/>
  <c r="E163" i="10"/>
  <c r="E83" i="10"/>
  <c r="E102" i="10"/>
  <c r="E58" i="10"/>
  <c r="E118" i="10"/>
  <c r="E220" i="10"/>
  <c r="E243" i="10"/>
  <c r="J350" i="10"/>
  <c r="P350" i="10" s="1"/>
  <c r="Y350" i="10" s="1"/>
  <c r="J295" i="10"/>
  <c r="P295" i="10" s="1"/>
  <c r="Y295" i="10" s="1"/>
  <c r="J217" i="10"/>
  <c r="P217" i="10" s="1"/>
  <c r="Y217" i="10" s="1"/>
  <c r="J185" i="10"/>
  <c r="P185" i="10" s="1"/>
  <c r="Y185" i="10" s="1"/>
  <c r="J74" i="10"/>
  <c r="P74" i="10" s="1"/>
  <c r="Y74" i="10" s="1"/>
  <c r="E292" i="10"/>
  <c r="V243" i="10"/>
  <c r="V135" i="10"/>
  <c r="V32" i="10"/>
  <c r="V49" i="10"/>
  <c r="V29" i="10"/>
  <c r="V12" i="10"/>
  <c r="J133" i="10"/>
  <c r="P133" i="10" s="1"/>
  <c r="Y133" i="10" s="1"/>
  <c r="V351" i="10"/>
  <c r="V256" i="10"/>
  <c r="V73" i="10"/>
  <c r="V246" i="10"/>
  <c r="J173" i="10"/>
  <c r="P173" i="10" s="1"/>
  <c r="Y173" i="10" s="1"/>
  <c r="AB93" i="10"/>
  <c r="AN93" i="10" s="1"/>
  <c r="AB338" i="10"/>
  <c r="AN338" i="10" s="1"/>
  <c r="AB143" i="10"/>
  <c r="AN143" i="10" s="1"/>
  <c r="AK317" i="10"/>
  <c r="AK315" i="10"/>
  <c r="AK242" i="10"/>
  <c r="AK326" i="10"/>
  <c r="J312" i="10"/>
  <c r="P312" i="10" s="1"/>
  <c r="Y312" i="10" s="1"/>
  <c r="J188" i="10"/>
  <c r="P188" i="10" s="1"/>
  <c r="Y188" i="10" s="1"/>
  <c r="E155" i="10"/>
  <c r="E301" i="10"/>
  <c r="E311" i="10"/>
  <c r="E105" i="10"/>
  <c r="E225" i="10"/>
  <c r="E111" i="10"/>
  <c r="E154" i="10"/>
  <c r="E306" i="10"/>
  <c r="E327" i="10"/>
  <c r="E343" i="10"/>
  <c r="AB27" i="10"/>
  <c r="AN27" i="10" s="1"/>
  <c r="AK84" i="10"/>
  <c r="AK46" i="10"/>
  <c r="AK163" i="10"/>
  <c r="J65" i="10"/>
  <c r="P65" i="10" s="1"/>
  <c r="Y65" i="10" s="1"/>
  <c r="E234" i="10"/>
  <c r="E17" i="10"/>
  <c r="AK9" i="10"/>
  <c r="AK97" i="10"/>
  <c r="AK124" i="10"/>
  <c r="AK265" i="10"/>
  <c r="AK238" i="10"/>
  <c r="AK152" i="10"/>
  <c r="AK229" i="10"/>
  <c r="E5" i="10"/>
  <c r="E80" i="10"/>
  <c r="E133" i="10"/>
  <c r="E201" i="10"/>
  <c r="E6" i="10"/>
  <c r="E293" i="10"/>
  <c r="E137" i="10"/>
  <c r="E144" i="10"/>
  <c r="E30" i="10"/>
  <c r="V296" i="10"/>
  <c r="V174" i="10"/>
  <c r="V115" i="10"/>
  <c r="V117" i="10"/>
  <c r="V191" i="10"/>
  <c r="V337" i="10"/>
  <c r="V287" i="10"/>
  <c r="AK53" i="10"/>
  <c r="AK60" i="10"/>
  <c r="AK59" i="10"/>
  <c r="AK343" i="10"/>
  <c r="AK176" i="10"/>
  <c r="AK350" i="10"/>
  <c r="AK149" i="10"/>
  <c r="E7" i="10"/>
  <c r="E226" i="10"/>
  <c r="E245" i="10"/>
  <c r="E269" i="10"/>
  <c r="E248" i="10"/>
  <c r="AK22" i="10"/>
  <c r="AK74" i="10"/>
  <c r="AK344" i="10"/>
  <c r="AK260" i="10"/>
  <c r="AK311" i="10"/>
  <c r="E352" i="10"/>
  <c r="J141" i="10"/>
  <c r="P141" i="10" s="1"/>
  <c r="Y141" i="10" s="1"/>
  <c r="V255" i="10"/>
  <c r="V134" i="10"/>
  <c r="V193" i="10"/>
  <c r="V263" i="10"/>
  <c r="J179" i="10"/>
  <c r="P179" i="10" s="1"/>
  <c r="Y179" i="10" s="1"/>
  <c r="AB259" i="10"/>
  <c r="AN259" i="10" s="1"/>
  <c r="AB320" i="10"/>
  <c r="AN320" i="10" s="1"/>
  <c r="AK86" i="10"/>
  <c r="AK126" i="10"/>
  <c r="J286" i="10"/>
  <c r="P286" i="10" s="1"/>
  <c r="Y286" i="10" s="1"/>
  <c r="E96" i="10"/>
  <c r="E207" i="10"/>
  <c r="E85" i="10"/>
  <c r="E161" i="10"/>
  <c r="E244" i="10"/>
  <c r="E288" i="10"/>
  <c r="AB102" i="10"/>
  <c r="AN102" i="10" s="1"/>
  <c r="AB332" i="10"/>
  <c r="AN332" i="10" s="1"/>
  <c r="AB212" i="10"/>
  <c r="AN212" i="10" s="1"/>
  <c r="AB159" i="10"/>
  <c r="AN159" i="10" s="1"/>
  <c r="AB99" i="10"/>
  <c r="AN99" i="10" s="1"/>
  <c r="AB341" i="10"/>
  <c r="AN341" i="10" s="1"/>
  <c r="AB14" i="10"/>
  <c r="AN14" i="10" s="1"/>
  <c r="J87" i="10"/>
  <c r="P87" i="10" s="1"/>
  <c r="Y87" i="10" s="1"/>
  <c r="J271" i="10"/>
  <c r="P271" i="10" s="1"/>
  <c r="Y271" i="10" s="1"/>
  <c r="J76" i="10"/>
  <c r="P76" i="10" s="1"/>
  <c r="Y76" i="10" s="1"/>
  <c r="J351" i="10"/>
  <c r="P351" i="10" s="1"/>
  <c r="Y351" i="10" s="1"/>
  <c r="V36" i="10"/>
  <c r="AK302" i="10"/>
  <c r="AK203" i="10"/>
  <c r="AK263" i="10"/>
  <c r="AK182" i="10"/>
  <c r="AK275" i="10"/>
  <c r="AK258" i="10"/>
  <c r="E334" i="10"/>
  <c r="E338" i="10"/>
  <c r="E110" i="10"/>
  <c r="E153" i="10"/>
  <c r="E125" i="10"/>
  <c r="E309" i="10"/>
  <c r="AB6" i="10"/>
  <c r="AN6" i="10" s="1"/>
  <c r="J71" i="10"/>
  <c r="P71" i="10" s="1"/>
  <c r="Y71" i="10" s="1"/>
  <c r="V137" i="10"/>
  <c r="AK34" i="10"/>
  <c r="AK349" i="10"/>
  <c r="AK328" i="10"/>
  <c r="E232" i="10"/>
  <c r="E295" i="10"/>
  <c r="J272" i="10"/>
  <c r="P272" i="10" s="1"/>
  <c r="Y272" i="10" s="1"/>
  <c r="AK161" i="10"/>
  <c r="AB272" i="10"/>
  <c r="AN272" i="10" s="1"/>
  <c r="AM143" i="10"/>
  <c r="AB231" i="10"/>
  <c r="AN231" i="10" s="1"/>
  <c r="AM69" i="10"/>
  <c r="AM322" i="10"/>
  <c r="AB81" i="10"/>
  <c r="AN81" i="10" s="1"/>
  <c r="AB298" i="10"/>
  <c r="AN298" i="10" s="1"/>
  <c r="AM88" i="10"/>
  <c r="J214" i="10"/>
  <c r="P214" i="10" s="1"/>
  <c r="Y214" i="10" s="1"/>
  <c r="O167" i="10"/>
  <c r="X167" i="10" s="1"/>
  <c r="J128" i="10"/>
  <c r="P128" i="10" s="1"/>
  <c r="Y128" i="10" s="1"/>
  <c r="J180" i="10"/>
  <c r="P180" i="10" s="1"/>
  <c r="Y180" i="10" s="1"/>
  <c r="J61" i="10"/>
  <c r="P61" i="10" s="1"/>
  <c r="Y61" i="10" s="1"/>
  <c r="J259" i="10"/>
  <c r="P259" i="10" s="1"/>
  <c r="Y259" i="10" s="1"/>
  <c r="J328" i="10"/>
  <c r="P328" i="10" s="1"/>
  <c r="Y328" i="10" s="1"/>
  <c r="J296" i="10"/>
  <c r="P296" i="10" s="1"/>
  <c r="Y296" i="10" s="1"/>
  <c r="J212" i="10"/>
  <c r="P212" i="10" s="1"/>
  <c r="Y212" i="10" s="1"/>
  <c r="J114" i="10"/>
  <c r="P114" i="10" s="1"/>
  <c r="Y114" i="10" s="1"/>
  <c r="O173" i="10"/>
  <c r="X173" i="10" s="1"/>
  <c r="V253" i="10"/>
  <c r="V88" i="10"/>
  <c r="AK245" i="10"/>
  <c r="AK131" i="10"/>
  <c r="AK170" i="10"/>
  <c r="AK164" i="10"/>
  <c r="J315" i="10"/>
  <c r="P315" i="10" s="1"/>
  <c r="Y315" i="10" s="1"/>
  <c r="E52" i="10"/>
  <c r="E117" i="10"/>
  <c r="E252" i="10"/>
  <c r="E267" i="10"/>
  <c r="E330" i="10"/>
  <c r="E308" i="10"/>
  <c r="E65" i="10"/>
  <c r="E143" i="10"/>
  <c r="E235" i="10"/>
  <c r="E298" i="10"/>
  <c r="E197" i="10"/>
  <c r="AB203" i="10"/>
  <c r="AN203" i="10" s="1"/>
  <c r="J220" i="10"/>
  <c r="P220" i="10" s="1"/>
  <c r="Y220" i="10" s="1"/>
  <c r="V328" i="10"/>
  <c r="AB126" i="10"/>
  <c r="AN126" i="10" s="1"/>
  <c r="AB66" i="10"/>
  <c r="AN66" i="10" s="1"/>
  <c r="AB25" i="10"/>
  <c r="AN25" i="10" s="1"/>
  <c r="AM336" i="10"/>
  <c r="AB111" i="10"/>
  <c r="AN111" i="10" s="1"/>
  <c r="AM252" i="10"/>
  <c r="J337" i="10"/>
  <c r="P337" i="10" s="1"/>
  <c r="Y337" i="10" s="1"/>
  <c r="J242" i="10"/>
  <c r="P242" i="10" s="1"/>
  <c r="Y242" i="10" s="1"/>
  <c r="J161" i="10"/>
  <c r="P161" i="10" s="1"/>
  <c r="Y161" i="10" s="1"/>
  <c r="O298" i="10"/>
  <c r="X298" i="10" s="1"/>
  <c r="J267" i="10"/>
  <c r="P267" i="10" s="1"/>
  <c r="Y267" i="10" s="1"/>
  <c r="V237" i="10"/>
  <c r="V131" i="10"/>
  <c r="V312" i="10"/>
  <c r="V85" i="10"/>
  <c r="AK24" i="10"/>
  <c r="AK41" i="10"/>
  <c r="AK70" i="10"/>
  <c r="AK196" i="10"/>
  <c r="E325" i="10"/>
  <c r="E266" i="10"/>
  <c r="E53" i="10"/>
  <c r="E156" i="10"/>
  <c r="E70" i="10"/>
  <c r="E140" i="10"/>
  <c r="E198" i="10"/>
  <c r="E213" i="10"/>
  <c r="E284" i="10"/>
  <c r="AB270" i="10"/>
  <c r="AN270" i="10" s="1"/>
  <c r="J238" i="10"/>
  <c r="P238" i="10" s="1"/>
  <c r="Y238" i="10" s="1"/>
  <c r="AB207" i="10"/>
  <c r="AN207" i="10" s="1"/>
  <c r="AB191" i="10"/>
  <c r="AN191" i="10" s="1"/>
  <c r="AB77" i="10"/>
  <c r="AN77" i="10" s="1"/>
  <c r="AM50" i="10"/>
  <c r="J31" i="10"/>
  <c r="P31" i="10" s="1"/>
  <c r="Y31" i="10" s="1"/>
  <c r="J346" i="10"/>
  <c r="P346" i="10" s="1"/>
  <c r="Y346" i="10" s="1"/>
  <c r="J233" i="10"/>
  <c r="P233" i="10" s="1"/>
  <c r="Y233" i="10" s="1"/>
  <c r="J9" i="10"/>
  <c r="P9" i="10" s="1"/>
  <c r="Y9" i="10" s="1"/>
  <c r="J282" i="10"/>
  <c r="P282" i="10" s="1"/>
  <c r="Y282" i="10" s="1"/>
  <c r="J130" i="10"/>
  <c r="P130" i="10" s="1"/>
  <c r="Y130" i="10" s="1"/>
  <c r="J352" i="10"/>
  <c r="P352" i="10" s="1"/>
  <c r="Y352" i="10" s="1"/>
  <c r="J207" i="10"/>
  <c r="P207" i="10" s="1"/>
  <c r="Y207" i="10" s="1"/>
  <c r="O232" i="10"/>
  <c r="X232" i="10" s="1"/>
  <c r="V159" i="10"/>
  <c r="V244" i="10"/>
  <c r="V187" i="10"/>
  <c r="V189" i="10"/>
  <c r="V323" i="10"/>
  <c r="AK35" i="10"/>
  <c r="AK110" i="10"/>
  <c r="AK16" i="10"/>
  <c r="AK201" i="10"/>
  <c r="AK295" i="10"/>
  <c r="AK266" i="10"/>
  <c r="AK25" i="10"/>
  <c r="AK77" i="10"/>
  <c r="E39" i="10"/>
  <c r="E219" i="10"/>
  <c r="E318" i="10"/>
  <c r="E73" i="10"/>
  <c r="E9" i="10"/>
  <c r="E304" i="10"/>
  <c r="E40" i="10"/>
  <c r="E187" i="10"/>
  <c r="J154" i="10"/>
  <c r="P154" i="10" s="1"/>
  <c r="Y154" i="10" s="1"/>
  <c r="AB185" i="10"/>
  <c r="AN185" i="10" s="1"/>
  <c r="AB170" i="10"/>
  <c r="AN170" i="10" s="1"/>
  <c r="AB278" i="10"/>
  <c r="AN278" i="10" s="1"/>
  <c r="AB234" i="10"/>
  <c r="AN234" i="10" s="1"/>
  <c r="J201" i="10"/>
  <c r="P201" i="10" s="1"/>
  <c r="Y201" i="10" s="1"/>
  <c r="J278" i="10"/>
  <c r="P278" i="10" s="1"/>
  <c r="Y278" i="10" s="1"/>
  <c r="J206" i="10"/>
  <c r="P206" i="10" s="1"/>
  <c r="Y206" i="10" s="1"/>
  <c r="J189" i="10"/>
  <c r="P189" i="10" s="1"/>
  <c r="Y189" i="10" s="1"/>
  <c r="J102" i="10"/>
  <c r="P102" i="10" s="1"/>
  <c r="Y102" i="10" s="1"/>
  <c r="J45" i="10"/>
  <c r="P45" i="10" s="1"/>
  <c r="Y45" i="10" s="1"/>
  <c r="J113" i="10"/>
  <c r="P113" i="10" s="1"/>
  <c r="Y113" i="10" s="1"/>
  <c r="J314" i="10"/>
  <c r="P314" i="10" s="1"/>
  <c r="Y314" i="10" s="1"/>
  <c r="O163" i="10"/>
  <c r="X163" i="10" s="1"/>
  <c r="J321" i="10"/>
  <c r="P321" i="10" s="1"/>
  <c r="Y321" i="10" s="1"/>
  <c r="V205" i="10"/>
  <c r="V322" i="10"/>
  <c r="V299" i="10"/>
  <c r="V300" i="10"/>
  <c r="V254" i="10"/>
  <c r="AK88" i="10"/>
  <c r="AK132" i="10"/>
  <c r="AK288" i="10"/>
  <c r="AK340" i="10"/>
  <c r="AK90" i="10"/>
  <c r="AB249" i="10"/>
  <c r="AN249" i="10" s="1"/>
  <c r="AB215" i="10"/>
  <c r="AN215" i="10" s="1"/>
  <c r="AB232" i="10"/>
  <c r="AN232" i="10" s="1"/>
  <c r="AB290" i="10"/>
  <c r="AN290" i="10" s="1"/>
  <c r="AB125" i="10"/>
  <c r="AN125" i="10" s="1"/>
  <c r="J208" i="10"/>
  <c r="P208" i="10" s="1"/>
  <c r="Y208" i="10" s="1"/>
  <c r="J190" i="10"/>
  <c r="P190" i="10" s="1"/>
  <c r="Y190" i="10" s="1"/>
  <c r="J309" i="10"/>
  <c r="P309" i="10" s="1"/>
  <c r="Y309" i="10" s="1"/>
  <c r="V171" i="10"/>
  <c r="V130" i="10"/>
  <c r="V75" i="10"/>
  <c r="V320" i="10"/>
  <c r="V109" i="10"/>
  <c r="V155" i="10"/>
  <c r="V42" i="10"/>
  <c r="AK45" i="10"/>
  <c r="AK85" i="10"/>
  <c r="AK156" i="10"/>
  <c r="AK218" i="10"/>
  <c r="AK192" i="10"/>
  <c r="AK246" i="10"/>
  <c r="AK146" i="10"/>
  <c r="V240" i="10"/>
  <c r="E103" i="10"/>
  <c r="E98" i="10"/>
  <c r="E148" i="10"/>
  <c r="E183" i="10"/>
  <c r="E90" i="10"/>
  <c r="V114" i="10"/>
  <c r="AB183" i="10"/>
  <c r="AN183" i="10" s="1"/>
  <c r="AB248" i="10"/>
  <c r="AN248" i="10" s="1"/>
  <c r="AB192" i="10"/>
  <c r="AN192" i="10" s="1"/>
  <c r="J86" i="10"/>
  <c r="P86" i="10" s="1"/>
  <c r="Y86" i="10" s="1"/>
  <c r="O309" i="10"/>
  <c r="X309" i="10" s="1"/>
  <c r="J204" i="10"/>
  <c r="P204" i="10" s="1"/>
  <c r="Y204" i="10" s="1"/>
  <c r="J194" i="10"/>
  <c r="P194" i="10" s="1"/>
  <c r="Y194" i="10" s="1"/>
  <c r="V293" i="10"/>
  <c r="V100" i="10"/>
  <c r="V199" i="10"/>
  <c r="V324" i="10"/>
  <c r="AB280" i="10"/>
  <c r="AN280" i="10" s="1"/>
  <c r="AB110" i="10"/>
  <c r="AN110" i="10" s="1"/>
  <c r="AB166" i="10"/>
  <c r="AN166" i="10" s="1"/>
  <c r="AK114" i="10"/>
  <c r="AK158" i="10"/>
  <c r="E36" i="10"/>
  <c r="E291" i="10"/>
  <c r="E230" i="10"/>
  <c r="AB219" i="10"/>
  <c r="AN219" i="10" s="1"/>
  <c r="AB311" i="10"/>
  <c r="AN311" i="10" s="1"/>
  <c r="AB325" i="10"/>
  <c r="AN325" i="10" s="1"/>
  <c r="AB17" i="10"/>
  <c r="AN17" i="10" s="1"/>
  <c r="AB243" i="10"/>
  <c r="AN243" i="10" s="1"/>
  <c r="J335" i="10"/>
  <c r="P335" i="10" s="1"/>
  <c r="Y335" i="10" s="1"/>
  <c r="J345" i="10"/>
  <c r="P345" i="10" s="1"/>
  <c r="Y345" i="10" s="1"/>
  <c r="J192" i="10"/>
  <c r="P192" i="10" s="1"/>
  <c r="Y192" i="10" s="1"/>
  <c r="J85" i="10"/>
  <c r="P85" i="10" s="1"/>
  <c r="Y85" i="10" s="1"/>
  <c r="AK66" i="10"/>
  <c r="AK307" i="10"/>
  <c r="E37" i="10"/>
  <c r="AB333" i="10"/>
  <c r="AN333" i="10" s="1"/>
  <c r="AM259" i="10"/>
  <c r="AB182" i="10"/>
  <c r="AN182" i="10" s="1"/>
  <c r="AB344" i="10"/>
  <c r="AN344" i="10" s="1"/>
  <c r="AB286" i="10"/>
  <c r="AN286" i="10" s="1"/>
  <c r="AB142" i="10"/>
  <c r="AN142" i="10" s="1"/>
  <c r="AB86" i="10"/>
  <c r="AN86" i="10" s="1"/>
  <c r="O267" i="10"/>
  <c r="X267" i="10" s="1"/>
  <c r="O181" i="10"/>
  <c r="X181" i="10" s="1"/>
  <c r="J55" i="10"/>
  <c r="P55" i="10" s="1"/>
  <c r="Y55" i="10" s="1"/>
  <c r="V196" i="10"/>
  <c r="V241" i="10"/>
  <c r="V266" i="10"/>
  <c r="V228" i="10"/>
  <c r="V138" i="10"/>
  <c r="AB134" i="10"/>
  <c r="AN134" i="10" s="1"/>
  <c r="AB55" i="10"/>
  <c r="AN55" i="10" s="1"/>
  <c r="AB295" i="10"/>
  <c r="AN295" i="10" s="1"/>
  <c r="AK339" i="10"/>
  <c r="AK174" i="10"/>
  <c r="AK227" i="10"/>
  <c r="AK115" i="10"/>
  <c r="AK197" i="10"/>
  <c r="AK103" i="10"/>
  <c r="V239" i="10"/>
  <c r="V279" i="10"/>
  <c r="E91" i="10"/>
  <c r="E162" i="10"/>
  <c r="E209" i="10"/>
  <c r="E12" i="10"/>
  <c r="E95" i="10"/>
  <c r="E54" i="10"/>
  <c r="E320" i="10"/>
  <c r="E41" i="10"/>
  <c r="E224" i="10"/>
  <c r="E349" i="10"/>
  <c r="E315" i="10"/>
  <c r="AB347" i="10"/>
  <c r="AN347" i="10" s="1"/>
  <c r="J280" i="10"/>
  <c r="P280" i="10" s="1"/>
  <c r="Y280" i="10" s="1"/>
  <c r="O90" i="10"/>
  <c r="X90" i="10" s="1"/>
  <c r="AK102" i="10"/>
  <c r="AK300" i="10"/>
  <c r="AK92" i="10"/>
  <c r="AK249" i="10"/>
  <c r="E276" i="10"/>
  <c r="V158" i="10"/>
  <c r="AB149" i="10"/>
  <c r="AN149" i="10" s="1"/>
  <c r="AM320" i="10"/>
  <c r="O341" i="10"/>
  <c r="X341" i="10" s="1"/>
  <c r="J108" i="10"/>
  <c r="P108" i="10" s="1"/>
  <c r="Y108" i="10" s="1"/>
  <c r="AB200" i="10"/>
  <c r="AN200" i="10" s="1"/>
  <c r="AB164" i="10"/>
  <c r="AN164" i="10" s="1"/>
  <c r="AB59" i="10"/>
  <c r="AN59" i="10" s="1"/>
  <c r="O243" i="10"/>
  <c r="X243" i="10" s="1"/>
  <c r="O78" i="10"/>
  <c r="X78" i="10" s="1"/>
  <c r="V302" i="10"/>
  <c r="V105" i="10"/>
  <c r="V122" i="10"/>
  <c r="V197" i="10"/>
  <c r="AB97" i="10"/>
  <c r="AN97" i="10" s="1"/>
  <c r="AK79" i="10"/>
  <c r="AK289" i="10"/>
  <c r="AK285" i="10"/>
  <c r="E21" i="10"/>
  <c r="E157" i="10"/>
  <c r="E106" i="10"/>
  <c r="E119" i="10"/>
  <c r="E282" i="10"/>
  <c r="E128" i="10"/>
  <c r="E255" i="10"/>
  <c r="AB82" i="10"/>
  <c r="AN82" i="10" s="1"/>
  <c r="AB216" i="10"/>
  <c r="AN216" i="10" s="1"/>
  <c r="AB101" i="10"/>
  <c r="AN101" i="10" s="1"/>
  <c r="AB175" i="10"/>
  <c r="AN175" i="10" s="1"/>
  <c r="E205" i="10"/>
  <c r="E127" i="10"/>
  <c r="E169" i="10"/>
  <c r="E339" i="10"/>
  <c r="AB10" i="10"/>
  <c r="AN10" i="10" s="1"/>
  <c r="AM297" i="10"/>
  <c r="AB245" i="10"/>
  <c r="AN245" i="10" s="1"/>
  <c r="AB8" i="10"/>
  <c r="AN8" i="10" s="1"/>
  <c r="AB244" i="10"/>
  <c r="AN244" i="10" s="1"/>
  <c r="AB148" i="10"/>
  <c r="AN148" i="10" s="1"/>
  <c r="AM295" i="10"/>
  <c r="AB329" i="10"/>
  <c r="AN329" i="10" s="1"/>
  <c r="AB34" i="10"/>
  <c r="AN34" i="10" s="1"/>
  <c r="AB273" i="10"/>
  <c r="AN273" i="10" s="1"/>
  <c r="AB106" i="10"/>
  <c r="AN106" i="10" s="1"/>
  <c r="AM55" i="10"/>
  <c r="AB91" i="10"/>
  <c r="AN91" i="10" s="1"/>
  <c r="AB12" i="10"/>
  <c r="AN12" i="10" s="1"/>
  <c r="AB274" i="10"/>
  <c r="AN274" i="10" s="1"/>
  <c r="AM215" i="10"/>
  <c r="AM93" i="10"/>
  <c r="AB230" i="10"/>
  <c r="AN230" i="10" s="1"/>
  <c r="J275" i="10"/>
  <c r="P275" i="10" s="1"/>
  <c r="Y275" i="10" s="1"/>
  <c r="O131" i="10"/>
  <c r="X131" i="10" s="1"/>
  <c r="V319" i="10"/>
  <c r="V149" i="10"/>
  <c r="V79" i="10"/>
  <c r="V264" i="10"/>
  <c r="V339" i="10"/>
  <c r="V294" i="10"/>
  <c r="V103" i="10"/>
  <c r="AK106" i="10"/>
  <c r="AK128" i="10"/>
  <c r="AK225" i="10"/>
  <c r="AK330" i="10"/>
  <c r="AK230" i="10"/>
  <c r="AK283" i="10"/>
  <c r="AK166" i="10"/>
  <c r="AK306" i="10"/>
  <c r="AK276" i="10"/>
  <c r="AK259" i="10"/>
  <c r="E122" i="10"/>
  <c r="E328" i="10"/>
  <c r="E260" i="10"/>
  <c r="O26" i="10"/>
  <c r="X26" i="10" s="1"/>
  <c r="V260" i="10"/>
  <c r="AB178" i="10"/>
  <c r="AN178" i="10" s="1"/>
  <c r="AB199" i="10"/>
  <c r="AN199" i="10" s="1"/>
  <c r="AK154" i="10"/>
  <c r="AK257" i="10"/>
  <c r="AK303" i="10"/>
  <c r="AK173" i="10"/>
  <c r="AK105" i="10"/>
  <c r="E97" i="10"/>
  <c r="E158" i="10"/>
  <c r="E189" i="10"/>
  <c r="E33" i="10"/>
  <c r="E120" i="10"/>
  <c r="E160" i="10"/>
  <c r="AB306" i="10"/>
  <c r="AN306" i="10" s="1"/>
  <c r="AB221" i="10"/>
  <c r="AN221" i="10" s="1"/>
  <c r="AB288" i="10"/>
  <c r="AN288" i="10" s="1"/>
  <c r="J224" i="10"/>
  <c r="P224" i="10" s="1"/>
  <c r="Y224" i="10" s="1"/>
  <c r="AB233" i="10"/>
  <c r="AN233" i="10" s="1"/>
  <c r="AM269" i="10"/>
  <c r="AM217" i="10"/>
  <c r="AB163" i="10"/>
  <c r="AN163" i="10" s="1"/>
  <c r="AB268" i="10"/>
  <c r="AN268" i="10" s="1"/>
  <c r="AM114" i="10"/>
  <c r="AB343" i="10"/>
  <c r="AN343" i="10" s="1"/>
  <c r="AM338" i="10"/>
  <c r="AB210" i="10"/>
  <c r="AN210" i="10" s="1"/>
  <c r="AB176" i="10"/>
  <c r="AN176" i="10" s="1"/>
  <c r="AM134" i="10"/>
  <c r="AB349" i="10"/>
  <c r="AN349" i="10" s="1"/>
  <c r="AM175" i="10"/>
  <c r="AB48" i="10"/>
  <c r="AN48" i="10" s="1"/>
  <c r="O312" i="10"/>
  <c r="X312" i="10" s="1"/>
  <c r="O81" i="10"/>
  <c r="X81" i="10" s="1"/>
  <c r="O347" i="10"/>
  <c r="X347" i="10" s="1"/>
  <c r="O186" i="10"/>
  <c r="X186" i="10" s="1"/>
  <c r="O133" i="10"/>
  <c r="X133" i="10" s="1"/>
  <c r="AK83" i="10"/>
  <c r="AK76" i="10"/>
  <c r="AK109" i="10"/>
  <c r="AK189" i="10"/>
  <c r="AK281" i="10"/>
  <c r="AK195" i="10"/>
  <c r="AK320" i="10"/>
  <c r="AK191" i="10"/>
  <c r="AK193" i="10"/>
  <c r="AK312" i="10"/>
  <c r="AK351" i="10"/>
  <c r="V232" i="10"/>
  <c r="AB186" i="10"/>
  <c r="AN186" i="10" s="1"/>
  <c r="AB330" i="10"/>
  <c r="AN330" i="10" s="1"/>
  <c r="AB127" i="10"/>
  <c r="AN127" i="10" s="1"/>
  <c r="AB67" i="10"/>
  <c r="AN67" i="10" s="1"/>
  <c r="AB7" i="10"/>
  <c r="AN7" i="10" s="1"/>
  <c r="AB56" i="10"/>
  <c r="AN56" i="10" s="1"/>
  <c r="AB5" i="10"/>
  <c r="AN5" i="10" s="1"/>
  <c r="AB118" i="10"/>
  <c r="AN118" i="10" s="1"/>
  <c r="AB62" i="10"/>
  <c r="AN62" i="10" s="1"/>
  <c r="J142" i="10"/>
  <c r="P142" i="10" s="1"/>
  <c r="Y142" i="10" s="1"/>
  <c r="O304" i="10"/>
  <c r="X304" i="10" s="1"/>
  <c r="O227" i="10"/>
  <c r="X227" i="10" s="1"/>
  <c r="O124" i="10"/>
  <c r="X124" i="10" s="1"/>
  <c r="J20" i="10"/>
  <c r="P20" i="10" s="1"/>
  <c r="Y20" i="10" s="1"/>
  <c r="V231" i="10"/>
  <c r="V215" i="10"/>
  <c r="V213" i="10"/>
  <c r="AB87" i="10"/>
  <c r="AN87" i="10" s="1"/>
  <c r="AB100" i="10"/>
  <c r="AN100" i="10" s="1"/>
  <c r="AB184" i="10"/>
  <c r="AN184" i="10" s="1"/>
  <c r="AK139" i="10"/>
  <c r="AK347" i="10"/>
  <c r="AK237" i="10"/>
  <c r="AK210" i="10"/>
  <c r="AK287" i="10"/>
  <c r="AK118" i="10"/>
  <c r="AK292" i="10"/>
  <c r="AK325" i="10"/>
  <c r="AK206" i="10"/>
  <c r="AK345" i="10"/>
  <c r="V99" i="10"/>
  <c r="AB287" i="10"/>
  <c r="AN287" i="10" s="1"/>
  <c r="AB339" i="10"/>
  <c r="AN339" i="10" s="1"/>
  <c r="AB300" i="10"/>
  <c r="AN300" i="10" s="1"/>
  <c r="AB108" i="10"/>
  <c r="AN108" i="10" s="1"/>
  <c r="AB29" i="10"/>
  <c r="AN29" i="10" s="1"/>
  <c r="AB204" i="10"/>
  <c r="AN204" i="10" s="1"/>
  <c r="AB194" i="10"/>
  <c r="AN194" i="10" s="1"/>
  <c r="AB246" i="10"/>
  <c r="AN246" i="10" s="1"/>
  <c r="J198" i="10"/>
  <c r="P198" i="10" s="1"/>
  <c r="Y198" i="10" s="1"/>
  <c r="V219" i="10"/>
  <c r="V179" i="10"/>
  <c r="V235" i="10"/>
  <c r="V98" i="10"/>
  <c r="V201" i="10"/>
  <c r="V195" i="10"/>
  <c r="AB152" i="10"/>
  <c r="AN152" i="10" s="1"/>
  <c r="AB289" i="10"/>
  <c r="AN289" i="10" s="1"/>
  <c r="AB75" i="10"/>
  <c r="AN75" i="10" s="1"/>
  <c r="AB151" i="10"/>
  <c r="AN151" i="10" s="1"/>
  <c r="AK143" i="10"/>
  <c r="AK75" i="10"/>
  <c r="AK298" i="10"/>
  <c r="AK319" i="10"/>
  <c r="AK233" i="10"/>
  <c r="AK162" i="10"/>
  <c r="E56" i="10"/>
  <c r="E170" i="10"/>
  <c r="E278" i="10"/>
  <c r="E67" i="10"/>
  <c r="E177" i="10"/>
  <c r="E210" i="10"/>
  <c r="AK78" i="10"/>
  <c r="AK262" i="10"/>
  <c r="AK171" i="10"/>
  <c r="AK172" i="10"/>
  <c r="J330" i="10"/>
  <c r="P330" i="10" s="1"/>
  <c r="Y330" i="10" s="1"/>
  <c r="AB317" i="10"/>
  <c r="AN317" i="10" s="1"/>
  <c r="AB153" i="10"/>
  <c r="AN153" i="10" s="1"/>
  <c r="AB89" i="10"/>
  <c r="AN89" i="10" s="1"/>
  <c r="AB312" i="10"/>
  <c r="AN312" i="10" s="1"/>
  <c r="AB84" i="10"/>
  <c r="AN84" i="10" s="1"/>
  <c r="AB254" i="10"/>
  <c r="AN254" i="10" s="1"/>
  <c r="AM280" i="10"/>
  <c r="AM75" i="10"/>
  <c r="AB324" i="10"/>
  <c r="AN324" i="10" s="1"/>
  <c r="AB172" i="10"/>
  <c r="AN172" i="10" s="1"/>
  <c r="AB136" i="10"/>
  <c r="AN136" i="10" s="1"/>
  <c r="AB58" i="10"/>
  <c r="AN58" i="10" s="1"/>
  <c r="AM9" i="10"/>
  <c r="J75" i="10"/>
  <c r="P75" i="10" s="1"/>
  <c r="Y75" i="10" s="1"/>
  <c r="J255" i="10"/>
  <c r="P255" i="10" s="1"/>
  <c r="Y255" i="10" s="1"/>
  <c r="J117" i="10"/>
  <c r="P117" i="10" s="1"/>
  <c r="Y117" i="10" s="1"/>
  <c r="J12" i="10"/>
  <c r="P12" i="10" s="1"/>
  <c r="Y12" i="10" s="1"/>
  <c r="J349" i="10"/>
  <c r="P349" i="10" s="1"/>
  <c r="Y349" i="10" s="1"/>
  <c r="J239" i="10"/>
  <c r="P239" i="10" s="1"/>
  <c r="Y239" i="10" s="1"/>
  <c r="O155" i="10"/>
  <c r="X155" i="10" s="1"/>
  <c r="O7" i="10"/>
  <c r="X7" i="10" s="1"/>
  <c r="O274" i="10"/>
  <c r="X274" i="10" s="1"/>
  <c r="O182" i="10"/>
  <c r="X182" i="10" s="1"/>
  <c r="V325" i="10"/>
  <c r="E217" i="10"/>
  <c r="E247" i="10"/>
  <c r="E277" i="10"/>
  <c r="J77" i="10"/>
  <c r="P77" i="10" s="1"/>
  <c r="Y77" i="10" s="1"/>
  <c r="V268" i="10"/>
  <c r="V200" i="10"/>
  <c r="V146" i="10"/>
  <c r="V65" i="10"/>
  <c r="V68" i="10"/>
  <c r="V87" i="10"/>
  <c r="V186" i="10"/>
  <c r="V82" i="10"/>
  <c r="V152" i="10"/>
  <c r="V265" i="10"/>
  <c r="V262" i="10"/>
  <c r="V318" i="10"/>
  <c r="V317" i="10"/>
  <c r="V261" i="10"/>
  <c r="V116" i="10"/>
  <c r="AB57" i="10"/>
  <c r="AN57" i="10" s="1"/>
  <c r="AB124" i="10"/>
  <c r="AN124" i="10" s="1"/>
  <c r="V346" i="10"/>
  <c r="V285" i="10"/>
  <c r="V220" i="10"/>
  <c r="V83" i="10"/>
  <c r="V342" i="10"/>
  <c r="V282" i="10"/>
  <c r="E61" i="10"/>
  <c r="E180" i="10"/>
  <c r="E69" i="10"/>
  <c r="E184" i="10"/>
  <c r="E94" i="10"/>
  <c r="E112" i="10"/>
  <c r="E216" i="10"/>
  <c r="E71" i="10"/>
  <c r="E131" i="10"/>
  <c r="E199" i="10"/>
  <c r="J225" i="10"/>
  <c r="P225" i="10" s="1"/>
  <c r="Y225" i="10" s="1"/>
  <c r="AB63" i="10"/>
  <c r="AN63" i="10" s="1"/>
  <c r="AB229" i="10"/>
  <c r="AN229" i="10" s="1"/>
  <c r="AB145" i="10"/>
  <c r="AN145" i="10" s="1"/>
  <c r="AB138" i="10"/>
  <c r="AN138" i="10" s="1"/>
  <c r="AB13" i="10"/>
  <c r="AN13" i="10" s="1"/>
  <c r="AB276" i="10"/>
  <c r="AN276" i="10" s="1"/>
  <c r="AB218" i="10"/>
  <c r="AN218" i="10" s="1"/>
  <c r="AB128" i="10"/>
  <c r="AN128" i="10" s="1"/>
  <c r="AB79" i="10"/>
  <c r="AN79" i="10" s="1"/>
  <c r="J109" i="10"/>
  <c r="P109" i="10" s="1"/>
  <c r="Y109" i="10" s="1"/>
  <c r="J336" i="10"/>
  <c r="P336" i="10" s="1"/>
  <c r="Y336" i="10" s="1"/>
  <c r="J222" i="10"/>
  <c r="P222" i="10" s="1"/>
  <c r="Y222" i="10" s="1"/>
  <c r="J52" i="10"/>
  <c r="P52" i="10" s="1"/>
  <c r="Y52" i="10" s="1"/>
  <c r="J226" i="10"/>
  <c r="P226" i="10" s="1"/>
  <c r="Y226" i="10" s="1"/>
  <c r="J57" i="10"/>
  <c r="P57" i="10" s="1"/>
  <c r="Y57" i="10" s="1"/>
  <c r="O329" i="10"/>
  <c r="X329" i="10" s="1"/>
  <c r="E35" i="10"/>
  <c r="E84" i="10"/>
  <c r="E186" i="10"/>
  <c r="E200" i="10"/>
  <c r="E289" i="10"/>
  <c r="E57" i="10"/>
  <c r="E124" i="10"/>
  <c r="E316" i="10"/>
  <c r="E44" i="10"/>
  <c r="E132" i="10"/>
  <c r="E172" i="10"/>
  <c r="E259" i="10"/>
  <c r="E294" i="10"/>
  <c r="E74" i="10"/>
  <c r="E185" i="10"/>
  <c r="E212" i="10"/>
  <c r="E268" i="10"/>
  <c r="E333" i="10"/>
  <c r="E113" i="10"/>
  <c r="E167" i="10"/>
  <c r="E239" i="10"/>
  <c r="E312" i="10"/>
  <c r="E14" i="10"/>
  <c r="E229" i="10"/>
  <c r="E270" i="10"/>
  <c r="E331" i="10"/>
  <c r="E136" i="10"/>
  <c r="E182" i="10"/>
  <c r="E296" i="10"/>
  <c r="E190" i="10"/>
  <c r="E286" i="10"/>
  <c r="J165" i="10"/>
  <c r="P165" i="10" s="1"/>
  <c r="Y165" i="10" s="1"/>
  <c r="J307" i="10"/>
  <c r="P307" i="10" s="1"/>
  <c r="Y307" i="10" s="1"/>
  <c r="J51" i="10"/>
  <c r="P51" i="10" s="1"/>
  <c r="Y51" i="10" s="1"/>
  <c r="V284" i="10"/>
  <c r="V304" i="10"/>
  <c r="V166" i="10"/>
  <c r="V94" i="10"/>
  <c r="AB24" i="10"/>
  <c r="AN24" i="10" s="1"/>
  <c r="E38" i="10"/>
  <c r="E149" i="10"/>
  <c r="E299" i="10"/>
  <c r="E214" i="10"/>
  <c r="E251" i="10"/>
  <c r="E326" i="10"/>
  <c r="E48" i="10"/>
  <c r="E238" i="10"/>
  <c r="E317" i="10"/>
  <c r="E15" i="10"/>
  <c r="E63" i="10"/>
  <c r="E223" i="10"/>
  <c r="E273" i="10"/>
  <c r="E347" i="10"/>
  <c r="E76" i="10"/>
  <c r="E129" i="10"/>
  <c r="E310" i="10"/>
  <c r="E20" i="10"/>
  <c r="E72" i="10"/>
  <c r="E174" i="10"/>
  <c r="E88" i="10"/>
  <c r="E101" i="10"/>
  <c r="E195" i="10"/>
  <c r="E323" i="10"/>
  <c r="E147" i="10"/>
  <c r="E193" i="10"/>
  <c r="E280" i="10"/>
  <c r="E135" i="10"/>
  <c r="E16" i="10"/>
  <c r="E321" i="10"/>
  <c r="E29" i="10"/>
  <c r="E107" i="10"/>
  <c r="E150" i="10"/>
  <c r="J80" i="10"/>
  <c r="P80" i="10" s="1"/>
  <c r="Y80" i="10" s="1"/>
  <c r="E43" i="10"/>
  <c r="E139" i="10"/>
  <c r="E179" i="10"/>
  <c r="E264" i="10"/>
  <c r="E313" i="10"/>
  <c r="E89" i="10"/>
  <c r="E146" i="10"/>
  <c r="E206" i="10"/>
  <c r="E275" i="10"/>
  <c r="E341" i="10"/>
  <c r="E64" i="10"/>
  <c r="E130" i="10"/>
  <c r="E192" i="10"/>
  <c r="E257" i="10"/>
  <c r="E49" i="10"/>
  <c r="E138" i="10"/>
  <c r="E178" i="10"/>
  <c r="E240" i="10"/>
  <c r="E302" i="10"/>
  <c r="E68" i="10"/>
  <c r="E121" i="10"/>
  <c r="E236" i="10"/>
  <c r="E50" i="10"/>
  <c r="E246" i="10"/>
  <c r="E300" i="10"/>
  <c r="E8" i="10"/>
  <c r="E86" i="10"/>
  <c r="E134" i="10"/>
  <c r="E215" i="10"/>
  <c r="E272" i="10"/>
  <c r="E342" i="10"/>
  <c r="E31" i="10"/>
  <c r="AB160" i="10"/>
  <c r="AN160" i="10" s="1"/>
  <c r="AB169" i="10"/>
  <c r="AN169" i="10" s="1"/>
  <c r="AB104" i="10"/>
  <c r="AN104" i="10" s="1"/>
  <c r="AB53" i="10"/>
  <c r="AN53" i="10" s="1"/>
  <c r="AB265" i="10"/>
  <c r="AN265" i="10" s="1"/>
  <c r="AB247" i="10"/>
  <c r="AN247" i="10" s="1"/>
  <c r="AB222" i="10"/>
  <c r="AN222" i="10" s="1"/>
  <c r="AB144" i="10"/>
  <c r="AN144" i="10" s="1"/>
  <c r="AB130" i="10"/>
  <c r="AN130" i="10" s="1"/>
  <c r="AB116" i="10"/>
  <c r="AN116" i="10" s="1"/>
  <c r="AB64" i="10"/>
  <c r="AN64" i="10" s="1"/>
  <c r="AB36" i="10"/>
  <c r="AN36" i="10" s="1"/>
  <c r="AB16" i="10"/>
  <c r="AN16" i="10" s="1"/>
  <c r="AB351" i="10"/>
  <c r="AN351" i="10" s="1"/>
  <c r="AB201" i="10"/>
  <c r="AN201" i="10" s="1"/>
  <c r="AB187" i="10"/>
  <c r="AN187" i="10" s="1"/>
  <c r="AB123" i="10"/>
  <c r="AN123" i="10" s="1"/>
  <c r="AB310" i="10"/>
  <c r="AN310" i="10" s="1"/>
  <c r="AB275" i="10"/>
  <c r="AN275" i="10" s="1"/>
  <c r="AB206" i="10"/>
  <c r="AN206" i="10" s="1"/>
  <c r="AB112" i="10"/>
  <c r="AN112" i="10" s="1"/>
  <c r="J320" i="10"/>
  <c r="P320" i="10" s="1"/>
  <c r="Y320" i="10" s="1"/>
  <c r="J257" i="10"/>
  <c r="P257" i="10" s="1"/>
  <c r="Y257" i="10" s="1"/>
  <c r="J166" i="10"/>
  <c r="P166" i="10" s="1"/>
  <c r="Y166" i="10" s="1"/>
  <c r="J125" i="10"/>
  <c r="P125" i="10" s="1"/>
  <c r="Y125" i="10" s="1"/>
  <c r="J72" i="10"/>
  <c r="P72" i="10" s="1"/>
  <c r="Y72" i="10" s="1"/>
  <c r="J348" i="10"/>
  <c r="P348" i="10" s="1"/>
  <c r="Y348" i="10" s="1"/>
  <c r="J203" i="10"/>
  <c r="P203" i="10" s="1"/>
  <c r="Y203" i="10" s="1"/>
  <c r="J139" i="10"/>
  <c r="P139" i="10" s="1"/>
  <c r="Y139" i="10" s="1"/>
  <c r="J13" i="10"/>
  <c r="P13" i="10" s="1"/>
  <c r="Y13" i="10" s="1"/>
  <c r="E218" i="10"/>
  <c r="E345" i="10"/>
  <c r="E204" i="10"/>
  <c r="E242" i="10"/>
  <c r="AB260" i="10"/>
  <c r="AN260" i="10" s="1"/>
  <c r="AB326" i="10"/>
  <c r="AN326" i="10" s="1"/>
  <c r="AB323" i="10"/>
  <c r="AN323" i="10" s="1"/>
  <c r="AB266" i="10"/>
  <c r="AN266" i="10" s="1"/>
  <c r="AB240" i="10"/>
  <c r="AN240" i="10" s="1"/>
  <c r="AB198" i="10"/>
  <c r="AN198" i="10" s="1"/>
  <c r="AB150" i="10"/>
  <c r="AN150" i="10" s="1"/>
  <c r="AB140" i="10"/>
  <c r="AN140" i="10" s="1"/>
  <c r="AB122" i="10"/>
  <c r="AN122" i="10" s="1"/>
  <c r="AB70" i="10"/>
  <c r="AN70" i="10" s="1"/>
  <c r="AB41" i="10"/>
  <c r="AN41" i="10" s="1"/>
  <c r="AB30" i="10"/>
  <c r="AN30" i="10" s="1"/>
  <c r="AB214" i="10"/>
  <c r="AN214" i="10" s="1"/>
  <c r="AB189" i="10"/>
  <c r="AN189" i="10" s="1"/>
  <c r="AB155" i="10"/>
  <c r="AN155" i="10" s="1"/>
  <c r="AB132" i="10"/>
  <c r="AN132" i="10" s="1"/>
  <c r="AB292" i="10"/>
  <c r="AN292" i="10" s="1"/>
  <c r="AB255" i="10"/>
  <c r="AN255" i="10" s="1"/>
  <c r="AB177" i="10"/>
  <c r="AN177" i="10" s="1"/>
  <c r="AB19" i="10"/>
  <c r="AN19" i="10" s="1"/>
  <c r="AB18" i="10"/>
  <c r="AN18" i="10" s="1"/>
  <c r="E274" i="10"/>
  <c r="E55" i="10"/>
  <c r="E175" i="10"/>
  <c r="E59" i="10"/>
  <c r="E202" i="10"/>
  <c r="AB44" i="10"/>
  <c r="AN44" i="10" s="1"/>
  <c r="AB32" i="10"/>
  <c r="AN32" i="10" s="1"/>
  <c r="AB294" i="10"/>
  <c r="AN294" i="10" s="1"/>
  <c r="AB256" i="10"/>
  <c r="AN256" i="10" s="1"/>
  <c r="AB197" i="10"/>
  <c r="AN197" i="10" s="1"/>
  <c r="AB117" i="10"/>
  <c r="AN117" i="10" s="1"/>
  <c r="AB52" i="10"/>
  <c r="AN52" i="10" s="1"/>
  <c r="AB23" i="10"/>
  <c r="AN23" i="10" s="1"/>
  <c r="AB328" i="10"/>
  <c r="AN328" i="10" s="1"/>
  <c r="AB202" i="10"/>
  <c r="AN202" i="10" s="1"/>
  <c r="AB120" i="10"/>
  <c r="AN120" i="10" s="1"/>
  <c r="AB65" i="10"/>
  <c r="AN65" i="10" s="1"/>
  <c r="E60" i="10"/>
  <c r="E62" i="10"/>
  <c r="E159" i="10"/>
  <c r="E79" i="10"/>
  <c r="E25" i="10"/>
  <c r="E77" i="10"/>
  <c r="E173" i="10"/>
  <c r="AB239" i="10"/>
  <c r="AN239" i="10" s="1"/>
  <c r="AB263" i="10"/>
  <c r="AN263" i="10" s="1"/>
  <c r="AB211" i="10"/>
  <c r="AN211" i="10" s="1"/>
  <c r="AB299" i="10"/>
  <c r="AN299" i="10" s="1"/>
  <c r="AM346" i="10"/>
  <c r="AB316" i="10"/>
  <c r="AN316" i="10" s="1"/>
  <c r="AB241" i="10"/>
  <c r="AN241" i="10" s="1"/>
  <c r="AB76" i="10"/>
  <c r="AN76" i="10" s="1"/>
  <c r="AB352" i="10"/>
  <c r="AN352" i="10" s="1"/>
  <c r="AB327" i="10"/>
  <c r="AN327" i="10" s="1"/>
  <c r="AB304" i="10"/>
  <c r="AN304" i="10" s="1"/>
  <c r="AM124" i="10"/>
  <c r="AM57" i="10"/>
  <c r="AM27" i="10"/>
  <c r="AB314" i="10"/>
  <c r="AN314" i="10" s="1"/>
  <c r="AB293" i="10"/>
  <c r="AN293" i="10" s="1"/>
  <c r="AB262" i="10"/>
  <c r="AN262" i="10" s="1"/>
  <c r="AB220" i="10"/>
  <c r="AN220" i="10" s="1"/>
  <c r="AB167" i="10"/>
  <c r="AN167" i="10" s="1"/>
  <c r="J289" i="10"/>
  <c r="P289" i="10" s="1"/>
  <c r="Y289" i="10" s="1"/>
  <c r="J158" i="10"/>
  <c r="P158" i="10" s="1"/>
  <c r="Y158" i="10" s="1"/>
  <c r="J97" i="10"/>
  <c r="P97" i="10" s="1"/>
  <c r="Y97" i="10" s="1"/>
  <c r="E253" i="10"/>
  <c r="E114" i="10"/>
  <c r="E164" i="10"/>
  <c r="E116" i="10"/>
  <c r="E241" i="10"/>
  <c r="E305" i="10"/>
  <c r="AB337" i="10"/>
  <c r="AN337" i="10" s="1"/>
  <c r="AB261" i="10"/>
  <c r="AN261" i="10" s="1"/>
  <c r="AB213" i="10"/>
  <c r="AN213" i="10" s="1"/>
  <c r="AB165" i="10"/>
  <c r="AN165" i="10" s="1"/>
  <c r="AB154" i="10"/>
  <c r="AN154" i="10" s="1"/>
  <c r="AB137" i="10"/>
  <c r="AN137" i="10" s="1"/>
  <c r="AB94" i="10"/>
  <c r="AN94" i="10" s="1"/>
  <c r="AB49" i="10"/>
  <c r="AN49" i="10" s="1"/>
  <c r="AB42" i="10"/>
  <c r="AN42" i="10" s="1"/>
  <c r="AB350" i="10"/>
  <c r="AN350" i="10" s="1"/>
  <c r="AB281" i="10"/>
  <c r="AN281" i="10" s="1"/>
  <c r="AB158" i="10"/>
  <c r="AN158" i="10" s="1"/>
  <c r="AB92" i="10"/>
  <c r="AN92" i="10" s="1"/>
  <c r="AB72" i="10"/>
  <c r="AN72" i="10" s="1"/>
  <c r="AB11" i="10"/>
  <c r="AN11" i="10" s="1"/>
  <c r="E285" i="10"/>
  <c r="AB73" i="10"/>
  <c r="AN73" i="10" s="1"/>
  <c r="AB40" i="10"/>
  <c r="AN40" i="10" s="1"/>
  <c r="AB334" i="10"/>
  <c r="AN334" i="10" s="1"/>
  <c r="AB171" i="10"/>
  <c r="AN171" i="10" s="1"/>
  <c r="AB257" i="10"/>
  <c r="AN257" i="10" s="1"/>
  <c r="AB157" i="10"/>
  <c r="AN157" i="10" s="1"/>
  <c r="AB21" i="10"/>
  <c r="AN21" i="10" s="1"/>
  <c r="AB348" i="10"/>
  <c r="AN348" i="10" s="1"/>
  <c r="AB190" i="10"/>
  <c r="AN190" i="10" s="1"/>
  <c r="AB78" i="10"/>
  <c r="AN78" i="10" s="1"/>
  <c r="AB291" i="10"/>
  <c r="AN291" i="10" s="1"/>
  <c r="E332" i="10"/>
  <c r="E126" i="10"/>
  <c r="E176" i="10"/>
  <c r="E142" i="10"/>
  <c r="E191" i="10"/>
  <c r="J279" i="10"/>
  <c r="P279" i="10" s="1"/>
  <c r="Y279" i="10" s="1"/>
  <c r="J205" i="10"/>
  <c r="P205" i="10" s="1"/>
  <c r="Y205" i="10" s="1"/>
  <c r="J170" i="10"/>
  <c r="P170" i="10" s="1"/>
  <c r="Y170" i="10" s="1"/>
  <c r="J56" i="10"/>
  <c r="P56" i="10" s="1"/>
  <c r="Y56" i="10" s="1"/>
  <c r="J22" i="10"/>
  <c r="P22" i="10" s="1"/>
  <c r="Y22" i="10" s="1"/>
  <c r="E196" i="10"/>
  <c r="E337" i="10"/>
  <c r="V351" i="18"/>
  <c r="DB351" i="18" s="1"/>
  <c r="V350" i="18"/>
  <c r="DB350" i="18" s="1"/>
  <c r="V346" i="18"/>
  <c r="DB346" i="18" s="1"/>
  <c r="V342" i="18"/>
  <c r="DB342" i="18" s="1"/>
  <c r="V338" i="18"/>
  <c r="DB338" i="18" s="1"/>
  <c r="V348" i="18"/>
  <c r="DB348" i="18" s="1"/>
  <c r="V336" i="18"/>
  <c r="DB336" i="18" s="1"/>
  <c r="V345" i="18"/>
  <c r="DB345" i="18" s="1"/>
  <c r="V339" i="18"/>
  <c r="DB339" i="18" s="1"/>
  <c r="V334" i="18"/>
  <c r="DB334" i="18" s="1"/>
  <c r="V333" i="18"/>
  <c r="DB333" i="18" s="1"/>
  <c r="V332" i="18"/>
  <c r="DB332" i="18" s="1"/>
  <c r="V330" i="18"/>
  <c r="DB330" i="18" s="1"/>
  <c r="V335" i="18"/>
  <c r="DB335" i="18" s="1"/>
  <c r="V329" i="18"/>
  <c r="DB329" i="18" s="1"/>
  <c r="V349" i="18"/>
  <c r="DB349" i="18" s="1"/>
  <c r="V326" i="18"/>
  <c r="DB326" i="18" s="1"/>
  <c r="V323" i="18"/>
  <c r="DB323" i="18" s="1"/>
  <c r="V322" i="18"/>
  <c r="DB322" i="18" s="1"/>
  <c r="V319" i="18"/>
  <c r="DB319" i="18" s="1"/>
  <c r="V352" i="18"/>
  <c r="DB352" i="18" s="1"/>
  <c r="V314" i="18"/>
  <c r="DB314" i="18" s="1"/>
  <c r="V302" i="18"/>
  <c r="DB302" i="18" s="1"/>
  <c r="V320" i="18"/>
  <c r="DB320" i="18" s="1"/>
  <c r="V303" i="18"/>
  <c r="DB303" i="18" s="1"/>
  <c r="V301" i="18"/>
  <c r="DB301" i="18" s="1"/>
  <c r="V300" i="18"/>
  <c r="DB300" i="18" s="1"/>
  <c r="V318" i="18"/>
  <c r="DB318" i="18" s="1"/>
  <c r="V317" i="18"/>
  <c r="DB317" i="18" s="1"/>
  <c r="V313" i="18"/>
  <c r="DB313" i="18" s="1"/>
  <c r="V316" i="18"/>
  <c r="DB316" i="18" s="1"/>
  <c r="V307" i="18"/>
  <c r="DB307" i="18" s="1"/>
  <c r="V304" i="18"/>
  <c r="DB304" i="18" s="1"/>
  <c r="V297" i="18"/>
  <c r="DB297" i="18" s="1"/>
  <c r="V298" i="18"/>
  <c r="DB298" i="18" s="1"/>
  <c r="V294" i="18"/>
  <c r="DB294" i="18" s="1"/>
  <c r="V310" i="18"/>
  <c r="DB310" i="18" s="1"/>
  <c r="V306" i="18"/>
  <c r="DB306" i="18" s="1"/>
  <c r="V291" i="18"/>
  <c r="DB291" i="18" s="1"/>
  <c r="V285" i="18"/>
  <c r="DB285" i="18" s="1"/>
  <c r="V274" i="18"/>
  <c r="DB274" i="18" s="1"/>
  <c r="V265" i="18"/>
  <c r="DB265" i="18" s="1"/>
  <c r="V288" i="18"/>
  <c r="DB288" i="18" s="1"/>
  <c r="V278" i="18"/>
  <c r="DB278" i="18" s="1"/>
  <c r="V272" i="18"/>
  <c r="DB272" i="18" s="1"/>
  <c r="V286" i="18"/>
  <c r="DB286" i="18" s="1"/>
  <c r="V282" i="18"/>
  <c r="DB282" i="18" s="1"/>
  <c r="V287" i="18"/>
  <c r="DB287" i="18" s="1"/>
  <c r="V269" i="18"/>
  <c r="DB269" i="18" s="1"/>
  <c r="V270" i="18"/>
  <c r="DB270" i="18" s="1"/>
  <c r="V290" i="18"/>
  <c r="DB290" i="18" s="1"/>
  <c r="V275" i="18"/>
  <c r="DB275" i="18" s="1"/>
  <c r="V271" i="18"/>
  <c r="DB271" i="18" s="1"/>
  <c r="V284" i="18"/>
  <c r="DB284" i="18" s="1"/>
  <c r="V281" i="18"/>
  <c r="DB281" i="18" s="1"/>
  <c r="V258" i="18"/>
  <c r="DB258" i="18" s="1"/>
  <c r="V250" i="18"/>
  <c r="DB250" i="18" s="1"/>
  <c r="V243" i="18"/>
  <c r="DB243" i="18" s="1"/>
  <c r="V266" i="18"/>
  <c r="DB266" i="18" s="1"/>
  <c r="V252" i="18"/>
  <c r="DB252" i="18" s="1"/>
  <c r="V242" i="18"/>
  <c r="DB242" i="18" s="1"/>
  <c r="V239" i="18"/>
  <c r="DB239" i="18" s="1"/>
  <c r="V262" i="18"/>
  <c r="DB262" i="18" s="1"/>
  <c r="V255" i="18"/>
  <c r="DB255" i="18" s="1"/>
  <c r="V259" i="18"/>
  <c r="DB259" i="18" s="1"/>
  <c r="V256" i="18"/>
  <c r="DB256" i="18" s="1"/>
  <c r="V253" i="18"/>
  <c r="DB253" i="18" s="1"/>
  <c r="V236" i="18"/>
  <c r="DB236" i="18" s="1"/>
  <c r="V234" i="18"/>
  <c r="DB234" i="18" s="1"/>
  <c r="V246" i="18"/>
  <c r="DB246" i="18" s="1"/>
  <c r="V254" i="18"/>
  <c r="DB254" i="18" s="1"/>
  <c r="V240" i="18"/>
  <c r="DB240" i="18" s="1"/>
  <c r="V268" i="18"/>
  <c r="DB268" i="18" s="1"/>
  <c r="V233" i="18"/>
  <c r="DB233" i="18" s="1"/>
  <c r="V249" i="18"/>
  <c r="DB249" i="18" s="1"/>
  <c r="V238" i="18"/>
  <c r="DB238" i="18" s="1"/>
  <c r="V202" i="18"/>
  <c r="DB202" i="18" s="1"/>
  <c r="V221" i="18"/>
  <c r="DB221" i="18" s="1"/>
  <c r="V214" i="18"/>
  <c r="DB214" i="18" s="1"/>
  <c r="V209" i="18"/>
  <c r="DB209" i="18" s="1"/>
  <c r="V193" i="18"/>
  <c r="DB193" i="18" s="1"/>
  <c r="V224" i="18"/>
  <c r="DB224" i="18" s="1"/>
  <c r="V198" i="18"/>
  <c r="DB198" i="18" s="1"/>
  <c r="V227" i="18"/>
  <c r="DB227" i="18" s="1"/>
  <c r="V217" i="18"/>
  <c r="DB217" i="18" s="1"/>
  <c r="V205" i="18"/>
  <c r="DB205" i="18" s="1"/>
  <c r="V226" i="18"/>
  <c r="DB226" i="18" s="1"/>
  <c r="V222" i="18"/>
  <c r="DB222" i="18" s="1"/>
  <c r="V210" i="18"/>
  <c r="DB210" i="18" s="1"/>
  <c r="V237" i="18"/>
  <c r="DB237" i="18" s="1"/>
  <c r="V201" i="18"/>
  <c r="DB201" i="18" s="1"/>
  <c r="V230" i="18"/>
  <c r="DB230" i="18" s="1"/>
  <c r="V218" i="18"/>
  <c r="DB218" i="18" s="1"/>
  <c r="V213" i="18"/>
  <c r="DB213" i="18" s="1"/>
  <c r="V206" i="18"/>
  <c r="DB206" i="18" s="1"/>
  <c r="V190" i="18"/>
  <c r="DB190" i="18" s="1"/>
  <c r="V185" i="18"/>
  <c r="DB185" i="18" s="1"/>
  <c r="V178" i="18"/>
  <c r="DB178" i="18" s="1"/>
  <c r="V150" i="18"/>
  <c r="DB150" i="18" s="1"/>
  <c r="V169" i="18"/>
  <c r="DB169" i="18" s="1"/>
  <c r="V162" i="18"/>
  <c r="DB162" i="18" s="1"/>
  <c r="V157" i="18"/>
  <c r="DB157" i="18" s="1"/>
  <c r="V174" i="18"/>
  <c r="DB174" i="18" s="1"/>
  <c r="V146" i="18"/>
  <c r="DB146" i="18" s="1"/>
  <c r="V194" i="18"/>
  <c r="DB194" i="18" s="1"/>
  <c r="V186" i="18"/>
  <c r="DB186" i="18" s="1"/>
  <c r="V181" i="18"/>
  <c r="DB181" i="18" s="1"/>
  <c r="V153" i="18"/>
  <c r="DB153" i="18" s="1"/>
  <c r="V170" i="18"/>
  <c r="DB170" i="18" s="1"/>
  <c r="V165" i="18"/>
  <c r="DB165" i="18" s="1"/>
  <c r="V158" i="18"/>
  <c r="DB158" i="18" s="1"/>
  <c r="V177" i="18"/>
  <c r="DB177" i="18" s="1"/>
  <c r="V149" i="18"/>
  <c r="DB149" i="18" s="1"/>
  <c r="V197" i="18"/>
  <c r="DB197" i="18" s="1"/>
  <c r="V189" i="18"/>
  <c r="DB189" i="18" s="1"/>
  <c r="V182" i="18"/>
  <c r="DB182" i="18" s="1"/>
  <c r="V161" i="18"/>
  <c r="DB161" i="18" s="1"/>
  <c r="V154" i="18"/>
  <c r="DB154" i="18" s="1"/>
  <c r="V173" i="18"/>
  <c r="DB173" i="18" s="1"/>
  <c r="V166" i="18"/>
  <c r="DB166" i="18" s="1"/>
  <c r="V137" i="18"/>
  <c r="DB137" i="18" s="1"/>
  <c r="V114" i="18"/>
  <c r="DB114" i="18" s="1"/>
  <c r="V142" i="18"/>
  <c r="DB142" i="18" s="1"/>
  <c r="V126" i="18"/>
  <c r="DB126" i="18" s="1"/>
  <c r="V121" i="18"/>
  <c r="DB121" i="18" s="1"/>
  <c r="V105" i="18"/>
  <c r="DB105" i="18" s="1"/>
  <c r="V133" i="18"/>
  <c r="DB133" i="18" s="1"/>
  <c r="V110" i="18"/>
  <c r="DB110" i="18" s="1"/>
  <c r="V145" i="18"/>
  <c r="DB145" i="18" s="1"/>
  <c r="V138" i="18"/>
  <c r="DB138" i="18" s="1"/>
  <c r="V117" i="18"/>
  <c r="DB117" i="18" s="1"/>
  <c r="V101" i="18"/>
  <c r="DB101" i="18" s="1"/>
  <c r="V129" i="18"/>
  <c r="DB129" i="18" s="1"/>
  <c r="V122" i="18"/>
  <c r="DB122" i="18" s="1"/>
  <c r="V106" i="18"/>
  <c r="DB106" i="18" s="1"/>
  <c r="V134" i="18"/>
  <c r="DB134" i="18" s="1"/>
  <c r="V113" i="18"/>
  <c r="DB113" i="18" s="1"/>
  <c r="V141" i="18"/>
  <c r="DB141" i="18" s="1"/>
  <c r="V125" i="18"/>
  <c r="DB125" i="18" s="1"/>
  <c r="V118" i="18"/>
  <c r="DB118" i="18" s="1"/>
  <c r="V102" i="18"/>
  <c r="DB102" i="18" s="1"/>
  <c r="V130" i="18"/>
  <c r="DB130" i="18" s="1"/>
  <c r="V109" i="18"/>
  <c r="DB109" i="18" s="1"/>
  <c r="V86" i="18"/>
  <c r="DB86" i="18" s="1"/>
  <c r="V81" i="18"/>
  <c r="DB81" i="18" s="1"/>
  <c r="V65" i="18"/>
  <c r="DB65" i="18" s="1"/>
  <c r="V58" i="18"/>
  <c r="DB58" i="18" s="1"/>
  <c r="V94" i="18"/>
  <c r="DB94" i="18" s="1"/>
  <c r="V89" i="18"/>
  <c r="DB89" i="18" s="1"/>
  <c r="V77" i="18"/>
  <c r="DB77" i="18" s="1"/>
  <c r="V70" i="18"/>
  <c r="DB70" i="18" s="1"/>
  <c r="V82" i="18"/>
  <c r="DB82" i="18" s="1"/>
  <c r="V61" i="18"/>
  <c r="DB61" i="18" s="1"/>
  <c r="V97" i="18"/>
  <c r="DB97" i="18" s="1"/>
  <c r="V73" i="18"/>
  <c r="DB73" i="18" s="1"/>
  <c r="V66" i="18"/>
  <c r="DB66" i="18" s="1"/>
  <c r="V54" i="18"/>
  <c r="DB54" i="18" s="1"/>
  <c r="V90" i="18"/>
  <c r="DB90" i="18" s="1"/>
  <c r="V85" i="18"/>
  <c r="DB85" i="18" s="1"/>
  <c r="V78" i="18"/>
  <c r="DB78" i="18" s="1"/>
  <c r="V62" i="18"/>
  <c r="DB62" i="18" s="1"/>
  <c r="V57" i="18"/>
  <c r="DB57" i="18" s="1"/>
  <c r="V98" i="18"/>
  <c r="DB98" i="18" s="1"/>
  <c r="V93" i="18"/>
  <c r="DB93" i="18" s="1"/>
  <c r="V74" i="18"/>
  <c r="DB74" i="18" s="1"/>
  <c r="V69" i="18"/>
  <c r="DB69" i="18" s="1"/>
  <c r="V53" i="18"/>
  <c r="DB53" i="18" s="1"/>
  <c r="V45" i="18"/>
  <c r="DB45" i="18" s="1"/>
  <c r="V33" i="18"/>
  <c r="DB33" i="18" s="1"/>
  <c r="V18" i="18"/>
  <c r="DB18" i="18" s="1"/>
  <c r="V46" i="18"/>
  <c r="DB46" i="18" s="1"/>
  <c r="V38" i="18"/>
  <c r="DB38" i="18" s="1"/>
  <c r="V21" i="18"/>
  <c r="DB21" i="18" s="1"/>
  <c r="V14" i="18"/>
  <c r="DB14" i="18" s="1"/>
  <c r="V49" i="18"/>
  <c r="DB49" i="18" s="1"/>
  <c r="V41" i="18"/>
  <c r="DB41" i="18" s="1"/>
  <c r="V34" i="18"/>
  <c r="DB34" i="18" s="1"/>
  <c r="V10" i="18"/>
  <c r="DB10" i="18" s="1"/>
  <c r="V17" i="18"/>
  <c r="DB17" i="18" s="1"/>
  <c r="V50" i="18"/>
  <c r="DB50" i="18" s="1"/>
  <c r="V42" i="18"/>
  <c r="DB42" i="18" s="1"/>
  <c r="V37" i="18"/>
  <c r="DB37" i="18" s="1"/>
  <c r="V30" i="18"/>
  <c r="DB30" i="18" s="1"/>
  <c r="V25" i="18"/>
  <c r="DB25" i="18" s="1"/>
  <c r="V29" i="18"/>
  <c r="DB29" i="18" s="1"/>
  <c r="V9" i="18"/>
  <c r="DB9" i="18" s="1"/>
  <c r="V6" i="18"/>
  <c r="DB6" i="18" s="1"/>
  <c r="V26" i="18"/>
  <c r="DB26" i="18" s="1"/>
  <c r="V22" i="18"/>
  <c r="DB22" i="18" s="1"/>
  <c r="V13" i="18"/>
  <c r="DB13" i="18" s="1"/>
  <c r="V225" i="18"/>
  <c r="DB225" i="18" s="1"/>
  <c r="V247" i="18"/>
  <c r="DB247" i="18" s="1"/>
  <c r="V324" i="18"/>
  <c r="DB324" i="18" s="1"/>
  <c r="V7" i="18"/>
  <c r="DB7" i="18" s="1"/>
  <c r="V15" i="18"/>
  <c r="DB15" i="18" s="1"/>
  <c r="V23" i="18"/>
  <c r="DB23" i="18" s="1"/>
  <c r="V31" i="18"/>
  <c r="DB31" i="18" s="1"/>
  <c r="V39" i="18"/>
  <c r="DB39" i="18" s="1"/>
  <c r="V47" i="18"/>
  <c r="DB47" i="18" s="1"/>
  <c r="V55" i="18"/>
  <c r="DB55" i="18" s="1"/>
  <c r="V63" i="18"/>
  <c r="DB63" i="18" s="1"/>
  <c r="V71" i="18"/>
  <c r="DB71" i="18" s="1"/>
  <c r="V79" i="18"/>
  <c r="DB79" i="18" s="1"/>
  <c r="V87" i="18"/>
  <c r="DB87" i="18" s="1"/>
  <c r="V95" i="18"/>
  <c r="DB95" i="18" s="1"/>
  <c r="V103" i="18"/>
  <c r="DB103" i="18" s="1"/>
  <c r="V111" i="18"/>
  <c r="DB111" i="18" s="1"/>
  <c r="V119" i="18"/>
  <c r="DB119" i="18" s="1"/>
  <c r="V127" i="18"/>
  <c r="DB127" i="18" s="1"/>
  <c r="V135" i="18"/>
  <c r="DB135" i="18" s="1"/>
  <c r="V143" i="18"/>
  <c r="DB143" i="18" s="1"/>
  <c r="V151" i="18"/>
  <c r="DB151" i="18" s="1"/>
  <c r="V159" i="18"/>
  <c r="DB159" i="18" s="1"/>
  <c r="V167" i="18"/>
  <c r="DB167" i="18" s="1"/>
  <c r="V175" i="18"/>
  <c r="DB175" i="18" s="1"/>
  <c r="V183" i="18"/>
  <c r="DB183" i="18" s="1"/>
  <c r="V191" i="18"/>
  <c r="DB191" i="18" s="1"/>
  <c r="V199" i="18"/>
  <c r="DB199" i="18" s="1"/>
  <c r="V207" i="18"/>
  <c r="DB207" i="18" s="1"/>
  <c r="V215" i="18"/>
  <c r="DB215" i="18" s="1"/>
  <c r="V223" i="18"/>
  <c r="DB223" i="18" s="1"/>
  <c r="V325" i="18"/>
  <c r="DB325" i="18" s="1"/>
  <c r="V20" i="18"/>
  <c r="DB20" i="18" s="1"/>
  <c r="V36" i="18"/>
  <c r="DB36" i="18" s="1"/>
  <c r="V52" i="18"/>
  <c r="DB52" i="18" s="1"/>
  <c r="V68" i="18"/>
  <c r="DB68" i="18" s="1"/>
  <c r="V84" i="18"/>
  <c r="DB84" i="18" s="1"/>
  <c r="V100" i="18"/>
  <c r="DB100" i="18" s="1"/>
  <c r="V116" i="18"/>
  <c r="DB116" i="18" s="1"/>
  <c r="V132" i="18"/>
  <c r="DB132" i="18" s="1"/>
  <c r="V148" i="18"/>
  <c r="DB148" i="18" s="1"/>
  <c r="V164" i="18"/>
  <c r="DB164" i="18" s="1"/>
  <c r="V180" i="18"/>
  <c r="DB180" i="18" s="1"/>
  <c r="V196" i="18"/>
  <c r="DB196" i="18" s="1"/>
  <c r="V212" i="18"/>
  <c r="DB212" i="18" s="1"/>
  <c r="V241" i="18"/>
  <c r="DB241" i="18" s="1"/>
  <c r="V311" i="18"/>
  <c r="DB311" i="18" s="1"/>
  <c r="V353" i="18"/>
  <c r="DB353" i="18" s="1"/>
  <c r="V229" i="18"/>
  <c r="DB229" i="18" s="1"/>
  <c r="V264" i="18"/>
  <c r="DB264" i="18" s="1"/>
  <c r="V312" i="18"/>
  <c r="DB312" i="18" s="1"/>
  <c r="V347" i="18"/>
  <c r="DB347" i="18" s="1"/>
  <c r="V263" i="18"/>
  <c r="DB263" i="18" s="1"/>
  <c r="V276" i="18"/>
  <c r="DB276" i="18" s="1"/>
  <c r="V305" i="18"/>
  <c r="DB305" i="18" s="1"/>
  <c r="V251" i="18"/>
  <c r="DB251" i="18" s="1"/>
  <c r="V293" i="18"/>
  <c r="DB293" i="18" s="1"/>
  <c r="V8" i="18"/>
  <c r="DB8" i="18" s="1"/>
  <c r="V24" i="18"/>
  <c r="DB24" i="18" s="1"/>
  <c r="V40" i="18"/>
  <c r="DB40" i="18" s="1"/>
  <c r="V56" i="18"/>
  <c r="DB56" i="18" s="1"/>
  <c r="V72" i="18"/>
  <c r="DB72" i="18" s="1"/>
  <c r="V88" i="18"/>
  <c r="DB88" i="18" s="1"/>
  <c r="V104" i="18"/>
  <c r="DB104" i="18" s="1"/>
  <c r="V120" i="18"/>
  <c r="DB120" i="18" s="1"/>
  <c r="V136" i="18"/>
  <c r="DB136" i="18" s="1"/>
  <c r="V152" i="18"/>
  <c r="DB152" i="18" s="1"/>
  <c r="V168" i="18"/>
  <c r="DB168" i="18" s="1"/>
  <c r="V184" i="18"/>
  <c r="DB184" i="18" s="1"/>
  <c r="V200" i="18"/>
  <c r="DB200" i="18" s="1"/>
  <c r="V216" i="18"/>
  <c r="DB216" i="18" s="1"/>
  <c r="V257" i="18"/>
  <c r="DB257" i="18" s="1"/>
  <c r="V292" i="18"/>
  <c r="DB292" i="18" s="1"/>
  <c r="V327" i="18"/>
  <c r="DB327" i="18" s="1"/>
  <c r="V340" i="18"/>
  <c r="DB340" i="18" s="1"/>
  <c r="V245" i="18"/>
  <c r="DB245" i="18" s="1"/>
  <c r="V267" i="18"/>
  <c r="DB267" i="18" s="1"/>
  <c r="V280" i="18"/>
  <c r="DB280" i="18" s="1"/>
  <c r="V331" i="18"/>
  <c r="DB331" i="18" s="1"/>
  <c r="V341" i="18"/>
  <c r="DB341" i="18" s="1"/>
  <c r="V228" i="18"/>
  <c r="DB228" i="18" s="1"/>
  <c r="V321" i="18"/>
  <c r="DB321" i="18" s="1"/>
  <c r="V11" i="18"/>
  <c r="DB11" i="18" s="1"/>
  <c r="V19" i="18"/>
  <c r="DB19" i="18" s="1"/>
  <c r="V27" i="18"/>
  <c r="DB27" i="18" s="1"/>
  <c r="V35" i="18"/>
  <c r="DB35" i="18" s="1"/>
  <c r="V43" i="18"/>
  <c r="DB43" i="18" s="1"/>
  <c r="V51" i="18"/>
  <c r="DB51" i="18" s="1"/>
  <c r="V59" i="18"/>
  <c r="DB59" i="18" s="1"/>
  <c r="V67" i="18"/>
  <c r="DB67" i="18" s="1"/>
  <c r="V75" i="18"/>
  <c r="DB75" i="18" s="1"/>
  <c r="V83" i="18"/>
  <c r="DB83" i="18" s="1"/>
  <c r="V91" i="18"/>
  <c r="DB91" i="18" s="1"/>
  <c r="V99" i="18"/>
  <c r="DB99" i="18" s="1"/>
  <c r="V107" i="18"/>
  <c r="DB107" i="18" s="1"/>
  <c r="V115" i="18"/>
  <c r="DB115" i="18" s="1"/>
  <c r="V123" i="18"/>
  <c r="DB123" i="18" s="1"/>
  <c r="V131" i="18"/>
  <c r="DB131" i="18" s="1"/>
  <c r="V139" i="18"/>
  <c r="DB139" i="18" s="1"/>
  <c r="V147" i="18"/>
  <c r="DB147" i="18" s="1"/>
  <c r="V155" i="18"/>
  <c r="DB155" i="18" s="1"/>
  <c r="V163" i="18"/>
  <c r="DB163" i="18" s="1"/>
  <c r="V171" i="18"/>
  <c r="DB171" i="18" s="1"/>
  <c r="V179" i="18"/>
  <c r="DB179" i="18" s="1"/>
  <c r="V187" i="18"/>
  <c r="DB187" i="18" s="1"/>
  <c r="V195" i="18"/>
  <c r="DB195" i="18" s="1"/>
  <c r="V203" i="18"/>
  <c r="DB203" i="18" s="1"/>
  <c r="V211" i="18"/>
  <c r="DB211" i="18" s="1"/>
  <c r="V219" i="18"/>
  <c r="DB219" i="18" s="1"/>
  <c r="V315" i="18"/>
  <c r="DB315" i="18" s="1"/>
  <c r="V328" i="18"/>
  <c r="DB328" i="18" s="1"/>
  <c r="V12" i="18"/>
  <c r="DB12" i="18" s="1"/>
  <c r="V28" i="18"/>
  <c r="DB28" i="18" s="1"/>
  <c r="V44" i="18"/>
  <c r="DB44" i="18" s="1"/>
  <c r="V60" i="18"/>
  <c r="DB60" i="18" s="1"/>
  <c r="V76" i="18"/>
  <c r="DB76" i="18" s="1"/>
  <c r="V92" i="18"/>
  <c r="DB92" i="18" s="1"/>
  <c r="V108" i="18"/>
  <c r="DB108" i="18" s="1"/>
  <c r="V124" i="18"/>
  <c r="DB124" i="18" s="1"/>
  <c r="V140" i="18"/>
  <c r="DB140" i="18" s="1"/>
  <c r="V156" i="18"/>
  <c r="DB156" i="18" s="1"/>
  <c r="V172" i="18"/>
  <c r="DB172" i="18" s="1"/>
  <c r="V188" i="18"/>
  <c r="DB188" i="18" s="1"/>
  <c r="V204" i="18"/>
  <c r="DB204" i="18" s="1"/>
  <c r="V220" i="18"/>
  <c r="DB220" i="18" s="1"/>
  <c r="V244" i="18"/>
  <c r="DB244" i="18" s="1"/>
  <c r="V279" i="18"/>
  <c r="DB279" i="18" s="1"/>
  <c r="V232" i="18"/>
  <c r="DB232" i="18" s="1"/>
  <c r="V261" i="18"/>
  <c r="DB261" i="18" s="1"/>
  <c r="V299" i="18"/>
  <c r="DB299" i="18" s="1"/>
  <c r="V309" i="18"/>
  <c r="DB309" i="18" s="1"/>
  <c r="V273" i="18"/>
  <c r="DB273" i="18" s="1"/>
  <c r="V295" i="18"/>
  <c r="DB295" i="18" s="1"/>
  <c r="V308" i="18"/>
  <c r="DB308" i="18" s="1"/>
  <c r="V343" i="18"/>
  <c r="DB343" i="18" s="1"/>
  <c r="V283" i="18"/>
  <c r="DB283" i="18" s="1"/>
  <c r="V296" i="18"/>
  <c r="DB296" i="18" s="1"/>
  <c r="V16" i="18"/>
  <c r="DB16" i="18" s="1"/>
  <c r="V32" i="18"/>
  <c r="DB32" i="18" s="1"/>
  <c r="V48" i="18"/>
  <c r="DB48" i="18" s="1"/>
  <c r="V64" i="18"/>
  <c r="DB64" i="18" s="1"/>
  <c r="V80" i="18"/>
  <c r="DB80" i="18" s="1"/>
  <c r="V96" i="18"/>
  <c r="DB96" i="18" s="1"/>
  <c r="V112" i="18"/>
  <c r="DB112" i="18" s="1"/>
  <c r="V128" i="18"/>
  <c r="DB128" i="18" s="1"/>
  <c r="V144" i="18"/>
  <c r="DB144" i="18" s="1"/>
  <c r="V160" i="18"/>
  <c r="DB160" i="18" s="1"/>
  <c r="V176" i="18"/>
  <c r="DB176" i="18" s="1"/>
  <c r="V192" i="18"/>
  <c r="DB192" i="18" s="1"/>
  <c r="V208" i="18"/>
  <c r="DB208" i="18" s="1"/>
  <c r="V231" i="18"/>
  <c r="DB231" i="18" s="1"/>
  <c r="V260" i="18"/>
  <c r="DB260" i="18" s="1"/>
  <c r="V289" i="18"/>
  <c r="DB289" i="18" s="1"/>
  <c r="V337" i="18"/>
  <c r="DB337" i="18" s="1"/>
  <c r="V235" i="18"/>
  <c r="DB235" i="18" s="1"/>
  <c r="V248" i="18"/>
  <c r="DB248" i="18" s="1"/>
  <c r="V277" i="18"/>
  <c r="DB277" i="18" s="1"/>
  <c r="V344" i="18"/>
  <c r="DB344" i="18" s="1"/>
  <c r="AB349" i="18"/>
  <c r="DH349" i="18" s="1"/>
  <c r="AB350" i="18"/>
  <c r="DH350" i="18" s="1"/>
  <c r="AB346" i="18"/>
  <c r="DH346" i="18" s="1"/>
  <c r="AB342" i="18"/>
  <c r="DH342" i="18" s="1"/>
  <c r="AB333" i="18"/>
  <c r="DH333" i="18" s="1"/>
  <c r="AB326" i="18"/>
  <c r="DH326" i="18" s="1"/>
  <c r="AB339" i="18"/>
  <c r="DH339" i="18" s="1"/>
  <c r="AB352" i="18"/>
  <c r="DH352" i="18" s="1"/>
  <c r="AB348" i="18"/>
  <c r="DH348" i="18" s="1"/>
  <c r="AB338" i="18"/>
  <c r="DH338" i="18" s="1"/>
  <c r="AB334" i="18"/>
  <c r="DH334" i="18" s="1"/>
  <c r="AB330" i="18"/>
  <c r="DH330" i="18" s="1"/>
  <c r="AB332" i="18"/>
  <c r="DH332" i="18" s="1"/>
  <c r="AB320" i="18"/>
  <c r="DH320" i="18" s="1"/>
  <c r="AB315" i="18"/>
  <c r="DH315" i="18" s="1"/>
  <c r="AB318" i="18"/>
  <c r="DH318" i="18" s="1"/>
  <c r="AB331" i="18"/>
  <c r="DH331" i="18" s="1"/>
  <c r="AB322" i="18"/>
  <c r="DH322" i="18" s="1"/>
  <c r="AB317" i="18"/>
  <c r="DH317" i="18" s="1"/>
  <c r="AB336" i="18"/>
  <c r="DH336" i="18" s="1"/>
  <c r="AB314" i="18"/>
  <c r="DH314" i="18" s="1"/>
  <c r="AB300" i="18"/>
  <c r="DH300" i="18" s="1"/>
  <c r="AB298" i="18"/>
  <c r="DH298" i="18" s="1"/>
  <c r="AB302" i="18"/>
  <c r="DH302" i="18" s="1"/>
  <c r="AB313" i="18"/>
  <c r="DH313" i="18" s="1"/>
  <c r="AB301" i="18"/>
  <c r="DH301" i="18" s="1"/>
  <c r="AB306" i="18"/>
  <c r="DH306" i="18" s="1"/>
  <c r="AB310" i="18"/>
  <c r="DH310" i="18" s="1"/>
  <c r="AB294" i="18"/>
  <c r="DH294" i="18" s="1"/>
  <c r="AB304" i="18"/>
  <c r="DH304" i="18" s="1"/>
  <c r="AB286" i="18"/>
  <c r="DH286" i="18" s="1"/>
  <c r="AB282" i="18"/>
  <c r="DH282" i="18" s="1"/>
  <c r="AB288" i="18"/>
  <c r="DH288" i="18" s="1"/>
  <c r="AB270" i="18"/>
  <c r="DH270" i="18" s="1"/>
  <c r="AB266" i="18"/>
  <c r="DH266" i="18" s="1"/>
  <c r="AB283" i="18"/>
  <c r="DH283" i="18" s="1"/>
  <c r="AB269" i="18"/>
  <c r="DH269" i="18" s="1"/>
  <c r="AB290" i="18"/>
  <c r="DH290" i="18" s="1"/>
  <c r="AB274" i="18"/>
  <c r="DH274" i="18" s="1"/>
  <c r="AB258" i="18"/>
  <c r="DH258" i="18" s="1"/>
  <c r="AB285" i="18"/>
  <c r="DH285" i="18" s="1"/>
  <c r="AB265" i="18"/>
  <c r="DH265" i="18" s="1"/>
  <c r="AB281" i="18"/>
  <c r="DH281" i="18" s="1"/>
  <c r="AB278" i="18"/>
  <c r="DH278" i="18" s="1"/>
  <c r="AB272" i="18"/>
  <c r="DH272" i="18" s="1"/>
  <c r="AB299" i="18"/>
  <c r="DH299" i="18" s="1"/>
  <c r="AB256" i="18"/>
  <c r="DH256" i="18" s="1"/>
  <c r="AB246" i="18"/>
  <c r="DH246" i="18" s="1"/>
  <c r="AB254" i="18"/>
  <c r="DH254" i="18" s="1"/>
  <c r="AB253" i="18"/>
  <c r="DH253" i="18" s="1"/>
  <c r="AB251" i="18"/>
  <c r="DH251" i="18" s="1"/>
  <c r="AB240" i="18"/>
  <c r="DH240" i="18" s="1"/>
  <c r="AB233" i="18"/>
  <c r="DH233" i="18" s="1"/>
  <c r="AB267" i="18"/>
  <c r="DH267" i="18" s="1"/>
  <c r="AB238" i="18"/>
  <c r="DH238" i="18" s="1"/>
  <c r="AB250" i="18"/>
  <c r="DH250" i="18" s="1"/>
  <c r="AB249" i="18"/>
  <c r="DH249" i="18" s="1"/>
  <c r="AB242" i="18"/>
  <c r="DH242" i="18" s="1"/>
  <c r="AB262" i="18"/>
  <c r="DH262" i="18" s="1"/>
  <c r="AB237" i="18"/>
  <c r="DH237" i="18" s="1"/>
  <c r="AB234" i="18"/>
  <c r="DH234" i="18" s="1"/>
  <c r="AB235" i="18"/>
  <c r="DH235" i="18" s="1"/>
  <c r="AB230" i="18"/>
  <c r="DH230" i="18" s="1"/>
  <c r="AB226" i="18"/>
  <c r="DH226" i="18" s="1"/>
  <c r="AB222" i="18"/>
  <c r="DH222" i="18" s="1"/>
  <c r="AB217" i="18"/>
  <c r="DH217" i="18" s="1"/>
  <c r="AB205" i="18"/>
  <c r="DH205" i="18" s="1"/>
  <c r="AB210" i="18"/>
  <c r="DH210" i="18" s="1"/>
  <c r="AB201" i="18"/>
  <c r="DH201" i="18" s="1"/>
  <c r="AB218" i="18"/>
  <c r="DH218" i="18" s="1"/>
  <c r="AB213" i="18"/>
  <c r="DH213" i="18" s="1"/>
  <c r="AB206" i="18"/>
  <c r="DH206" i="18" s="1"/>
  <c r="AB190" i="18"/>
  <c r="DH190" i="18" s="1"/>
  <c r="AB202" i="18"/>
  <c r="DH202" i="18" s="1"/>
  <c r="AB221" i="18"/>
  <c r="DH221" i="18" s="1"/>
  <c r="AB214" i="18"/>
  <c r="DH214" i="18" s="1"/>
  <c r="AB209" i="18"/>
  <c r="DH209" i="18" s="1"/>
  <c r="AB193" i="18"/>
  <c r="DH193" i="18" s="1"/>
  <c r="AB224" i="18"/>
  <c r="DH224" i="18" s="1"/>
  <c r="AB198" i="18"/>
  <c r="DH198" i="18" s="1"/>
  <c r="AB170" i="18"/>
  <c r="DH170" i="18" s="1"/>
  <c r="AB165" i="18"/>
  <c r="DH165" i="18" s="1"/>
  <c r="AB158" i="18"/>
  <c r="DH158" i="18" s="1"/>
  <c r="AB194" i="18"/>
  <c r="DH194" i="18" s="1"/>
  <c r="AB177" i="18"/>
  <c r="DH177" i="18" s="1"/>
  <c r="AB149" i="18"/>
  <c r="DH149" i="18" s="1"/>
  <c r="AB182" i="18"/>
  <c r="DH182" i="18" s="1"/>
  <c r="AB161" i="18"/>
  <c r="DH161" i="18" s="1"/>
  <c r="AB154" i="18"/>
  <c r="DH154" i="18" s="1"/>
  <c r="AB173" i="18"/>
  <c r="DH173" i="18" s="1"/>
  <c r="AB166" i="18"/>
  <c r="DH166" i="18" s="1"/>
  <c r="AB189" i="18"/>
  <c r="DH189" i="18" s="1"/>
  <c r="AB185" i="18"/>
  <c r="DH185" i="18" s="1"/>
  <c r="AB178" i="18"/>
  <c r="DH178" i="18" s="1"/>
  <c r="AB150" i="18"/>
  <c r="DH150" i="18" s="1"/>
  <c r="AB197" i="18"/>
  <c r="DH197" i="18" s="1"/>
  <c r="AB169" i="18"/>
  <c r="DH169" i="18" s="1"/>
  <c r="AB162" i="18"/>
  <c r="DH162" i="18" s="1"/>
  <c r="AB157" i="18"/>
  <c r="DH157" i="18" s="1"/>
  <c r="AB174" i="18"/>
  <c r="DH174" i="18" s="1"/>
  <c r="AB146" i="18"/>
  <c r="DH146" i="18" s="1"/>
  <c r="AB186" i="18"/>
  <c r="DH186" i="18" s="1"/>
  <c r="AB181" i="18"/>
  <c r="DH181" i="18" s="1"/>
  <c r="AB153" i="18"/>
  <c r="DH153" i="18" s="1"/>
  <c r="AB129" i="18"/>
  <c r="DH129" i="18" s="1"/>
  <c r="AB122" i="18"/>
  <c r="DH122" i="18" s="1"/>
  <c r="AB106" i="18"/>
  <c r="DH106" i="18" s="1"/>
  <c r="AB134" i="18"/>
  <c r="DH134" i="18" s="1"/>
  <c r="AB113" i="18"/>
  <c r="DH113" i="18" s="1"/>
  <c r="AB141" i="18"/>
  <c r="DH141" i="18" s="1"/>
  <c r="AB125" i="18"/>
  <c r="DH125" i="18" s="1"/>
  <c r="AB118" i="18"/>
  <c r="DH118" i="18" s="1"/>
  <c r="AB102" i="18"/>
  <c r="DH102" i="18" s="1"/>
  <c r="AB130" i="18"/>
  <c r="DH130" i="18" s="1"/>
  <c r="AB109" i="18"/>
  <c r="DH109" i="18" s="1"/>
  <c r="AB137" i="18"/>
  <c r="DH137" i="18" s="1"/>
  <c r="AB114" i="18"/>
  <c r="DH114" i="18" s="1"/>
  <c r="AB142" i="18"/>
  <c r="DH142" i="18" s="1"/>
  <c r="AB126" i="18"/>
  <c r="DH126" i="18" s="1"/>
  <c r="AB121" i="18"/>
  <c r="DH121" i="18" s="1"/>
  <c r="AB105" i="18"/>
  <c r="DH105" i="18" s="1"/>
  <c r="AB133" i="18"/>
  <c r="DH133" i="18" s="1"/>
  <c r="AB110" i="18"/>
  <c r="DH110" i="18" s="1"/>
  <c r="AB145" i="18"/>
  <c r="DH145" i="18" s="1"/>
  <c r="AB138" i="18"/>
  <c r="DH138" i="18" s="1"/>
  <c r="AB117" i="18"/>
  <c r="DH117" i="18" s="1"/>
  <c r="AB101" i="18"/>
  <c r="DH101" i="18" s="1"/>
  <c r="AB97" i="18"/>
  <c r="DH97" i="18" s="1"/>
  <c r="AB73" i="18"/>
  <c r="DH73" i="18" s="1"/>
  <c r="AB66" i="18"/>
  <c r="DH66" i="18" s="1"/>
  <c r="AB54" i="18"/>
  <c r="DH54" i="18" s="1"/>
  <c r="AB90" i="18"/>
  <c r="DH90" i="18" s="1"/>
  <c r="AB85" i="18"/>
  <c r="DH85" i="18" s="1"/>
  <c r="AB78" i="18"/>
  <c r="DH78" i="18" s="1"/>
  <c r="AB62" i="18"/>
  <c r="DH62" i="18" s="1"/>
  <c r="AB57" i="18"/>
  <c r="DH57" i="18" s="1"/>
  <c r="AB98" i="18"/>
  <c r="DH98" i="18" s="1"/>
  <c r="AB93" i="18"/>
  <c r="DH93" i="18" s="1"/>
  <c r="AB74" i="18"/>
  <c r="DH74" i="18" s="1"/>
  <c r="AB69" i="18"/>
  <c r="DH69" i="18" s="1"/>
  <c r="AB86" i="18"/>
  <c r="DH86" i="18" s="1"/>
  <c r="AB81" i="18"/>
  <c r="DH81" i="18" s="1"/>
  <c r="AB65" i="18"/>
  <c r="DH65" i="18" s="1"/>
  <c r="AB58" i="18"/>
  <c r="DH58" i="18" s="1"/>
  <c r="AB53" i="18"/>
  <c r="DH53" i="18" s="1"/>
  <c r="AB94" i="18"/>
  <c r="DH94" i="18" s="1"/>
  <c r="AB89" i="18"/>
  <c r="DH89" i="18" s="1"/>
  <c r="AB77" i="18"/>
  <c r="DH77" i="18" s="1"/>
  <c r="AB70" i="18"/>
  <c r="DH70" i="18" s="1"/>
  <c r="AB82" i="18"/>
  <c r="DH82" i="18" s="1"/>
  <c r="AB61" i="18"/>
  <c r="DH61" i="18" s="1"/>
  <c r="AB49" i="18"/>
  <c r="DH49" i="18" s="1"/>
  <c r="AB10" i="18"/>
  <c r="DH10" i="18" s="1"/>
  <c r="AB50" i="18"/>
  <c r="DH50" i="18" s="1"/>
  <c r="AB42" i="18"/>
  <c r="DH42" i="18" s="1"/>
  <c r="AB37" i="18"/>
  <c r="DH37" i="18" s="1"/>
  <c r="AB30" i="18"/>
  <c r="DH30" i="18" s="1"/>
  <c r="AB25" i="18"/>
  <c r="DH25" i="18" s="1"/>
  <c r="AB45" i="18"/>
  <c r="DH45" i="18" s="1"/>
  <c r="AB33" i="18"/>
  <c r="DH33" i="18" s="1"/>
  <c r="AB18" i="18"/>
  <c r="DH18" i="18" s="1"/>
  <c r="AB46" i="18"/>
  <c r="DH46" i="18" s="1"/>
  <c r="AB38" i="18"/>
  <c r="DH38" i="18" s="1"/>
  <c r="AB26" i="18"/>
  <c r="DH26" i="18" s="1"/>
  <c r="AB21" i="18"/>
  <c r="DH21" i="18" s="1"/>
  <c r="AB14" i="18"/>
  <c r="DH14" i="18" s="1"/>
  <c r="AB29" i="18"/>
  <c r="DH29" i="18" s="1"/>
  <c r="AB9" i="18"/>
  <c r="DH9" i="18" s="1"/>
  <c r="AB17" i="18"/>
  <c r="DH17" i="18" s="1"/>
  <c r="AB22" i="18"/>
  <c r="DH22" i="18" s="1"/>
  <c r="AB13" i="18"/>
  <c r="DH13" i="18" s="1"/>
  <c r="AB41" i="18"/>
  <c r="DH41" i="18" s="1"/>
  <c r="AB34" i="18"/>
  <c r="DH34" i="18" s="1"/>
  <c r="AB6" i="18"/>
  <c r="DH6" i="18" s="1"/>
  <c r="AB261" i="18"/>
  <c r="DH261" i="18" s="1"/>
  <c r="AB312" i="18"/>
  <c r="DH312" i="18" s="1"/>
  <c r="AB252" i="18"/>
  <c r="DH252" i="18" s="1"/>
  <c r="AB291" i="18"/>
  <c r="DH291" i="18" s="1"/>
  <c r="AB307" i="18"/>
  <c r="DH307" i="18" s="1"/>
  <c r="AB311" i="18"/>
  <c r="DH311" i="18" s="1"/>
  <c r="AB327" i="18"/>
  <c r="DH327" i="18" s="1"/>
  <c r="AB15" i="18"/>
  <c r="DH15" i="18" s="1"/>
  <c r="AB31" i="18"/>
  <c r="DH31" i="18" s="1"/>
  <c r="AB47" i="18"/>
  <c r="DH47" i="18" s="1"/>
  <c r="AB63" i="18"/>
  <c r="DH63" i="18" s="1"/>
  <c r="AB79" i="18"/>
  <c r="DH79" i="18" s="1"/>
  <c r="AB95" i="18"/>
  <c r="DH95" i="18" s="1"/>
  <c r="AB111" i="18"/>
  <c r="DH111" i="18" s="1"/>
  <c r="AB127" i="18"/>
  <c r="DH127" i="18" s="1"/>
  <c r="AB143" i="18"/>
  <c r="DH143" i="18" s="1"/>
  <c r="AB159" i="18"/>
  <c r="DH159" i="18" s="1"/>
  <c r="AB175" i="18"/>
  <c r="DH175" i="18" s="1"/>
  <c r="AB191" i="18"/>
  <c r="DH191" i="18" s="1"/>
  <c r="AB207" i="18"/>
  <c r="DH207" i="18" s="1"/>
  <c r="AB223" i="18"/>
  <c r="DH223" i="18" s="1"/>
  <c r="AB309" i="18"/>
  <c r="DH309" i="18" s="1"/>
  <c r="AB341" i="18"/>
  <c r="DH341" i="18" s="1"/>
  <c r="AB264" i="18"/>
  <c r="DH264" i="18" s="1"/>
  <c r="AB329" i="18"/>
  <c r="DH329" i="18" s="1"/>
  <c r="AB323" i="18"/>
  <c r="DH323" i="18" s="1"/>
  <c r="AB289" i="18"/>
  <c r="DH289" i="18" s="1"/>
  <c r="AB343" i="18"/>
  <c r="DH343" i="18" s="1"/>
  <c r="AB229" i="18"/>
  <c r="DH229" i="18" s="1"/>
  <c r="AB328" i="18"/>
  <c r="DH328" i="18" s="1"/>
  <c r="AB12" i="18"/>
  <c r="DH12" i="18" s="1"/>
  <c r="AB20" i="18"/>
  <c r="DH20" i="18" s="1"/>
  <c r="AB28" i="18"/>
  <c r="DH28" i="18" s="1"/>
  <c r="AB36" i="18"/>
  <c r="DH36" i="18" s="1"/>
  <c r="AB44" i="18"/>
  <c r="DH44" i="18" s="1"/>
  <c r="AB52" i="18"/>
  <c r="DH52" i="18" s="1"/>
  <c r="AB60" i="18"/>
  <c r="DH60" i="18" s="1"/>
  <c r="AB68" i="18"/>
  <c r="DH68" i="18" s="1"/>
  <c r="AB76" i="18"/>
  <c r="DH76" i="18" s="1"/>
  <c r="AB84" i="18"/>
  <c r="DH84" i="18" s="1"/>
  <c r="AB92" i="18"/>
  <c r="DH92" i="18" s="1"/>
  <c r="AB100" i="18"/>
  <c r="DH100" i="18" s="1"/>
  <c r="AB108" i="18"/>
  <c r="DH108" i="18" s="1"/>
  <c r="AB116" i="18"/>
  <c r="DH116" i="18" s="1"/>
  <c r="AB124" i="18"/>
  <c r="DH124" i="18" s="1"/>
  <c r="AB132" i="18"/>
  <c r="DH132" i="18" s="1"/>
  <c r="AB140" i="18"/>
  <c r="DH140" i="18" s="1"/>
  <c r="AB148" i="18"/>
  <c r="DH148" i="18" s="1"/>
  <c r="AB156" i="18"/>
  <c r="DH156" i="18" s="1"/>
  <c r="AB164" i="18"/>
  <c r="DH164" i="18" s="1"/>
  <c r="AB172" i="18"/>
  <c r="DH172" i="18" s="1"/>
  <c r="AB180" i="18"/>
  <c r="DH180" i="18" s="1"/>
  <c r="AB188" i="18"/>
  <c r="DH188" i="18" s="1"/>
  <c r="AB196" i="18"/>
  <c r="DH196" i="18" s="1"/>
  <c r="AB204" i="18"/>
  <c r="DH204" i="18" s="1"/>
  <c r="AB212" i="18"/>
  <c r="DH212" i="18" s="1"/>
  <c r="AB220" i="18"/>
  <c r="DH220" i="18" s="1"/>
  <c r="AB287" i="18"/>
  <c r="DH287" i="18" s="1"/>
  <c r="AB351" i="18"/>
  <c r="DH351" i="18" s="1"/>
  <c r="AB268" i="18"/>
  <c r="DH268" i="18" s="1"/>
  <c r="AB243" i="18"/>
  <c r="DH243" i="18" s="1"/>
  <c r="AB275" i="18"/>
  <c r="DH275" i="18" s="1"/>
  <c r="AB279" i="18"/>
  <c r="DH279" i="18" s="1"/>
  <c r="AB321" i="18"/>
  <c r="DH321" i="18" s="1"/>
  <c r="AB353" i="18"/>
  <c r="DH353" i="18" s="1"/>
  <c r="AB228" i="18"/>
  <c r="DH228" i="18" s="1"/>
  <c r="AB260" i="18"/>
  <c r="DH260" i="18" s="1"/>
  <c r="AB292" i="18"/>
  <c r="DH292" i="18" s="1"/>
  <c r="AB324" i="18"/>
  <c r="DH324" i="18" s="1"/>
  <c r="AB11" i="18"/>
  <c r="DH11" i="18" s="1"/>
  <c r="AB27" i="18"/>
  <c r="DH27" i="18" s="1"/>
  <c r="AB43" i="18"/>
  <c r="DH43" i="18" s="1"/>
  <c r="AB59" i="18"/>
  <c r="DH59" i="18" s="1"/>
  <c r="AB75" i="18"/>
  <c r="DH75" i="18" s="1"/>
  <c r="AB91" i="18"/>
  <c r="DH91" i="18" s="1"/>
  <c r="AB107" i="18"/>
  <c r="DH107" i="18" s="1"/>
  <c r="AB123" i="18"/>
  <c r="DH123" i="18" s="1"/>
  <c r="AB139" i="18"/>
  <c r="DH139" i="18" s="1"/>
  <c r="AB155" i="18"/>
  <c r="DH155" i="18" s="1"/>
  <c r="AB171" i="18"/>
  <c r="DH171" i="18" s="1"/>
  <c r="AB187" i="18"/>
  <c r="DH187" i="18" s="1"/>
  <c r="AB203" i="18"/>
  <c r="DH203" i="18" s="1"/>
  <c r="AB219" i="18"/>
  <c r="DH219" i="18" s="1"/>
  <c r="AB277" i="18"/>
  <c r="DH277" i="18" s="1"/>
  <c r="AB347" i="18"/>
  <c r="DH347" i="18" s="1"/>
  <c r="AB239" i="18"/>
  <c r="DH239" i="18" s="1"/>
  <c r="AB345" i="18"/>
  <c r="DH345" i="18" s="1"/>
  <c r="AB316" i="18"/>
  <c r="DH316" i="18" s="1"/>
  <c r="AB257" i="18"/>
  <c r="DH257" i="18" s="1"/>
  <c r="AB325" i="18"/>
  <c r="DH325" i="18" s="1"/>
  <c r="AB280" i="18"/>
  <c r="DH280" i="18" s="1"/>
  <c r="AB255" i="18"/>
  <c r="DH255" i="18" s="1"/>
  <c r="AB271" i="18"/>
  <c r="DH271" i="18" s="1"/>
  <c r="AB303" i="18"/>
  <c r="DH303" i="18" s="1"/>
  <c r="AB227" i="18"/>
  <c r="DH227" i="18" s="1"/>
  <c r="AB241" i="18"/>
  <c r="DH241" i="18" s="1"/>
  <c r="AB247" i="18"/>
  <c r="DH247" i="18" s="1"/>
  <c r="AB305" i="18"/>
  <c r="DH305" i="18" s="1"/>
  <c r="AB7" i="18"/>
  <c r="DH7" i="18" s="1"/>
  <c r="AB23" i="18"/>
  <c r="DH23" i="18" s="1"/>
  <c r="AB39" i="18"/>
  <c r="DH39" i="18" s="1"/>
  <c r="AB55" i="18"/>
  <c r="DH55" i="18" s="1"/>
  <c r="AB71" i="18"/>
  <c r="DH71" i="18" s="1"/>
  <c r="AB87" i="18"/>
  <c r="DH87" i="18" s="1"/>
  <c r="AB103" i="18"/>
  <c r="DH103" i="18" s="1"/>
  <c r="AB119" i="18"/>
  <c r="DH119" i="18" s="1"/>
  <c r="AB135" i="18"/>
  <c r="DH135" i="18" s="1"/>
  <c r="AB151" i="18"/>
  <c r="DH151" i="18" s="1"/>
  <c r="AB167" i="18"/>
  <c r="DH167" i="18" s="1"/>
  <c r="AB183" i="18"/>
  <c r="DH183" i="18" s="1"/>
  <c r="AB199" i="18"/>
  <c r="DH199" i="18" s="1"/>
  <c r="AB215" i="18"/>
  <c r="DH215" i="18" s="1"/>
  <c r="AB245" i="18"/>
  <c r="DH245" i="18" s="1"/>
  <c r="AB296" i="18"/>
  <c r="DH296" i="18" s="1"/>
  <c r="AB344" i="18"/>
  <c r="DH344" i="18" s="1"/>
  <c r="AB319" i="18"/>
  <c r="DH319" i="18" s="1"/>
  <c r="AB284" i="18"/>
  <c r="DH284" i="18" s="1"/>
  <c r="AB225" i="18"/>
  <c r="DH225" i="18" s="1"/>
  <c r="AB231" i="18"/>
  <c r="DH231" i="18" s="1"/>
  <c r="AB295" i="18"/>
  <c r="DH295" i="18" s="1"/>
  <c r="AB337" i="18"/>
  <c r="DH337" i="18" s="1"/>
  <c r="AB293" i="18"/>
  <c r="DH293" i="18" s="1"/>
  <c r="AB232" i="18"/>
  <c r="DH232" i="18" s="1"/>
  <c r="AB8" i="18"/>
  <c r="DH8" i="18" s="1"/>
  <c r="AB16" i="18"/>
  <c r="DH16" i="18" s="1"/>
  <c r="AB24" i="18"/>
  <c r="DH24" i="18" s="1"/>
  <c r="AB32" i="18"/>
  <c r="DH32" i="18" s="1"/>
  <c r="AB40" i="18"/>
  <c r="DH40" i="18" s="1"/>
  <c r="AB48" i="18"/>
  <c r="DH48" i="18" s="1"/>
  <c r="AB56" i="18"/>
  <c r="DH56" i="18" s="1"/>
  <c r="AB64" i="18"/>
  <c r="DH64" i="18" s="1"/>
  <c r="AB72" i="18"/>
  <c r="DH72" i="18" s="1"/>
  <c r="AB80" i="18"/>
  <c r="DH80" i="18" s="1"/>
  <c r="AB88" i="18"/>
  <c r="DH88" i="18" s="1"/>
  <c r="AB96" i="18"/>
  <c r="DH96" i="18" s="1"/>
  <c r="AB104" i="18"/>
  <c r="DH104" i="18" s="1"/>
  <c r="AB112" i="18"/>
  <c r="DH112" i="18" s="1"/>
  <c r="AB120" i="18"/>
  <c r="DH120" i="18" s="1"/>
  <c r="AB128" i="18"/>
  <c r="DH128" i="18" s="1"/>
  <c r="AB136" i="18"/>
  <c r="DH136" i="18" s="1"/>
  <c r="AB144" i="18"/>
  <c r="DH144" i="18" s="1"/>
  <c r="AB152" i="18"/>
  <c r="DH152" i="18" s="1"/>
  <c r="AB160" i="18"/>
  <c r="DH160" i="18" s="1"/>
  <c r="AB168" i="18"/>
  <c r="DH168" i="18" s="1"/>
  <c r="AB176" i="18"/>
  <c r="DH176" i="18" s="1"/>
  <c r="AB184" i="18"/>
  <c r="DH184" i="18" s="1"/>
  <c r="AB192" i="18"/>
  <c r="DH192" i="18" s="1"/>
  <c r="AB200" i="18"/>
  <c r="DH200" i="18" s="1"/>
  <c r="AB208" i="18"/>
  <c r="DH208" i="18" s="1"/>
  <c r="AB216" i="18"/>
  <c r="DH216" i="18" s="1"/>
  <c r="AB297" i="18"/>
  <c r="DH297" i="18" s="1"/>
  <c r="AB236" i="18"/>
  <c r="DH236" i="18" s="1"/>
  <c r="AB259" i="18"/>
  <c r="DH259" i="18" s="1"/>
  <c r="AB273" i="18"/>
  <c r="DH273" i="18" s="1"/>
  <c r="AB244" i="18"/>
  <c r="DH244" i="18" s="1"/>
  <c r="AB276" i="18"/>
  <c r="DH276" i="18" s="1"/>
  <c r="AB308" i="18"/>
  <c r="DH308" i="18" s="1"/>
  <c r="AB340" i="18"/>
  <c r="DH340" i="18" s="1"/>
  <c r="AB19" i="18"/>
  <c r="DH19" i="18" s="1"/>
  <c r="AB35" i="18"/>
  <c r="DH35" i="18" s="1"/>
  <c r="AB51" i="18"/>
  <c r="DH51" i="18" s="1"/>
  <c r="AB67" i="18"/>
  <c r="DH67" i="18" s="1"/>
  <c r="AB83" i="18"/>
  <c r="DH83" i="18" s="1"/>
  <c r="AB99" i="18"/>
  <c r="DH99" i="18" s="1"/>
  <c r="AB115" i="18"/>
  <c r="DH115" i="18" s="1"/>
  <c r="AB131" i="18"/>
  <c r="DH131" i="18" s="1"/>
  <c r="AB147" i="18"/>
  <c r="DH147" i="18" s="1"/>
  <c r="AB163" i="18"/>
  <c r="DH163" i="18" s="1"/>
  <c r="AB179" i="18"/>
  <c r="DH179" i="18" s="1"/>
  <c r="AB195" i="18"/>
  <c r="DH195" i="18" s="1"/>
  <c r="AB211" i="18"/>
  <c r="DH211" i="18" s="1"/>
  <c r="AB248" i="18"/>
  <c r="DH248" i="18" s="1"/>
  <c r="AB335" i="18"/>
  <c r="DH335" i="18" s="1"/>
  <c r="AB263" i="18"/>
  <c r="DH263" i="18" s="1"/>
  <c r="Z346" i="18"/>
  <c r="DF346" i="18" s="1"/>
  <c r="Z350" i="18"/>
  <c r="DF350" i="18" s="1"/>
  <c r="Z342" i="18"/>
  <c r="DF342" i="18" s="1"/>
  <c r="Z314" i="18"/>
  <c r="DF314" i="18" s="1"/>
  <c r="Z338" i="18"/>
  <c r="DF338" i="18" s="1"/>
  <c r="Z334" i="18"/>
  <c r="DF334" i="18" s="1"/>
  <c r="Z330" i="18"/>
  <c r="DF330" i="18" s="1"/>
  <c r="Z322" i="18"/>
  <c r="DF322" i="18" s="1"/>
  <c r="Z326" i="18"/>
  <c r="DF326" i="18" s="1"/>
  <c r="Z310" i="18"/>
  <c r="DF310" i="18" s="1"/>
  <c r="Z318" i="18"/>
  <c r="DF318" i="18" s="1"/>
  <c r="Z306" i="18"/>
  <c r="DF306" i="18" s="1"/>
  <c r="Z302" i="18"/>
  <c r="DF302" i="18" s="1"/>
  <c r="Z294" i="18"/>
  <c r="DF294" i="18" s="1"/>
  <c r="Z298" i="18"/>
  <c r="DF298" i="18" s="1"/>
  <c r="Z290" i="18"/>
  <c r="DF290" i="18" s="1"/>
  <c r="Z286" i="18"/>
  <c r="DF286" i="18" s="1"/>
  <c r="Z282" i="18"/>
  <c r="DF282" i="18" s="1"/>
  <c r="Z270" i="18"/>
  <c r="DF270" i="18" s="1"/>
  <c r="Z274" i="18"/>
  <c r="DF274" i="18" s="1"/>
  <c r="Z278" i="18"/>
  <c r="DF278" i="18" s="1"/>
  <c r="Z262" i="18"/>
  <c r="DF262" i="18" s="1"/>
  <c r="Z250" i="18"/>
  <c r="DF250" i="18" s="1"/>
  <c r="Z266" i="18"/>
  <c r="DF266" i="18" s="1"/>
  <c r="Z246" i="18"/>
  <c r="DF246" i="18" s="1"/>
  <c r="Z254" i="18"/>
  <c r="DF254" i="18" s="1"/>
  <c r="Z258" i="18"/>
  <c r="DF258" i="18" s="1"/>
  <c r="Z242" i="18"/>
  <c r="DF242" i="18" s="1"/>
  <c r="Z238" i="18"/>
  <c r="DF238" i="18" s="1"/>
  <c r="Z214" i="18"/>
  <c r="DF214" i="18" s="1"/>
  <c r="Z217" i="18"/>
  <c r="DF217" i="18" s="1"/>
  <c r="Z205" i="18"/>
  <c r="DF205" i="18" s="1"/>
  <c r="Z198" i="18"/>
  <c r="DF198" i="18" s="1"/>
  <c r="Z226" i="18"/>
  <c r="DF226" i="18" s="1"/>
  <c r="Z222" i="18"/>
  <c r="DF222" i="18" s="1"/>
  <c r="Z210" i="18"/>
  <c r="DF210" i="18" s="1"/>
  <c r="Z201" i="18"/>
  <c r="DF201" i="18" s="1"/>
  <c r="Z194" i="18"/>
  <c r="DF194" i="18" s="1"/>
  <c r="Z213" i="18"/>
  <c r="DF213" i="18" s="1"/>
  <c r="Z234" i="18"/>
  <c r="DF234" i="18" s="1"/>
  <c r="Z218" i="18"/>
  <c r="DF218" i="18" s="1"/>
  <c r="Z206" i="18"/>
  <c r="DF206" i="18" s="1"/>
  <c r="Z197" i="18"/>
  <c r="DF197" i="18" s="1"/>
  <c r="Z230" i="18"/>
  <c r="DF230" i="18" s="1"/>
  <c r="Z221" i="18"/>
  <c r="DF221" i="18" s="1"/>
  <c r="Z209" i="18"/>
  <c r="DF209" i="18" s="1"/>
  <c r="Z202" i="18"/>
  <c r="DF202" i="18" s="1"/>
  <c r="Z193" i="18"/>
  <c r="DF193" i="18" s="1"/>
  <c r="Z181" i="18"/>
  <c r="DF181" i="18" s="1"/>
  <c r="Z174" i="18"/>
  <c r="DF174" i="18" s="1"/>
  <c r="Z153" i="18"/>
  <c r="DF153" i="18" s="1"/>
  <c r="Z186" i="18"/>
  <c r="DF186" i="18" s="1"/>
  <c r="Z165" i="18"/>
  <c r="DF165" i="18" s="1"/>
  <c r="Z177" i="18"/>
  <c r="DF177" i="18" s="1"/>
  <c r="Z170" i="18"/>
  <c r="DF170" i="18" s="1"/>
  <c r="Z158" i="18"/>
  <c r="DF158" i="18" s="1"/>
  <c r="Z149" i="18"/>
  <c r="DF149" i="18" s="1"/>
  <c r="Z161" i="18"/>
  <c r="DF161" i="18" s="1"/>
  <c r="Z182" i="18"/>
  <c r="DF182" i="18" s="1"/>
  <c r="Z173" i="18"/>
  <c r="DF173" i="18" s="1"/>
  <c r="Z154" i="18"/>
  <c r="DF154" i="18" s="1"/>
  <c r="Z189" i="18"/>
  <c r="DF189" i="18" s="1"/>
  <c r="Z185" i="18"/>
  <c r="DF185" i="18" s="1"/>
  <c r="Z166" i="18"/>
  <c r="DF166" i="18" s="1"/>
  <c r="Z178" i="18"/>
  <c r="DF178" i="18" s="1"/>
  <c r="Z169" i="18"/>
  <c r="DF169" i="18" s="1"/>
  <c r="Z157" i="18"/>
  <c r="DF157" i="18" s="1"/>
  <c r="Z150" i="18"/>
  <c r="DF150" i="18" s="1"/>
  <c r="Z190" i="18"/>
  <c r="DF190" i="18" s="1"/>
  <c r="Z162" i="18"/>
  <c r="DF162" i="18" s="1"/>
  <c r="Z145" i="18"/>
  <c r="DF145" i="18" s="1"/>
  <c r="Z117" i="18"/>
  <c r="DF117" i="18" s="1"/>
  <c r="Z110" i="18"/>
  <c r="DF110" i="18" s="1"/>
  <c r="Z101" i="18"/>
  <c r="DF101" i="18" s="1"/>
  <c r="Z138" i="18"/>
  <c r="DF138" i="18" s="1"/>
  <c r="Z129" i="18"/>
  <c r="DF129" i="18" s="1"/>
  <c r="Z122" i="18"/>
  <c r="DF122" i="18" s="1"/>
  <c r="Z113" i="18"/>
  <c r="DF113" i="18" s="1"/>
  <c r="Z106" i="18"/>
  <c r="DF106" i="18" s="1"/>
  <c r="Z141" i="18"/>
  <c r="DF141" i="18" s="1"/>
  <c r="Z134" i="18"/>
  <c r="DF134" i="18" s="1"/>
  <c r="Z125" i="18"/>
  <c r="DF125" i="18" s="1"/>
  <c r="Z118" i="18"/>
  <c r="DF118" i="18" s="1"/>
  <c r="Z109" i="18"/>
  <c r="DF109" i="18" s="1"/>
  <c r="Z102" i="18"/>
  <c r="DF102" i="18" s="1"/>
  <c r="Z137" i="18"/>
  <c r="DF137" i="18" s="1"/>
  <c r="Z130" i="18"/>
  <c r="DF130" i="18" s="1"/>
  <c r="Z121" i="18"/>
  <c r="DF121" i="18" s="1"/>
  <c r="Z114" i="18"/>
  <c r="DF114" i="18" s="1"/>
  <c r="Z105" i="18"/>
  <c r="DF105" i="18" s="1"/>
  <c r="Z146" i="18"/>
  <c r="DF146" i="18" s="1"/>
  <c r="Z142" i="18"/>
  <c r="DF142" i="18" s="1"/>
  <c r="Z133" i="18"/>
  <c r="DF133" i="18" s="1"/>
  <c r="Z126" i="18"/>
  <c r="DF126" i="18" s="1"/>
  <c r="Z94" i="18"/>
  <c r="DF94" i="18" s="1"/>
  <c r="Z70" i="18"/>
  <c r="DF70" i="18" s="1"/>
  <c r="Z61" i="18"/>
  <c r="DF61" i="18" s="1"/>
  <c r="Z97" i="18"/>
  <c r="DF97" i="18" s="1"/>
  <c r="Z82" i="18"/>
  <c r="DF82" i="18" s="1"/>
  <c r="Z73" i="18"/>
  <c r="DF73" i="18" s="1"/>
  <c r="Z85" i="18"/>
  <c r="DF85" i="18" s="1"/>
  <c r="Z66" i="18"/>
  <c r="DF66" i="18" s="1"/>
  <c r="Z54" i="18"/>
  <c r="DF54" i="18" s="1"/>
  <c r="Z90" i="18"/>
  <c r="DF90" i="18" s="1"/>
  <c r="Z78" i="18"/>
  <c r="DF78" i="18" s="1"/>
  <c r="Z57" i="18"/>
  <c r="DF57" i="18" s="1"/>
  <c r="Z93" i="18"/>
  <c r="DF93" i="18" s="1"/>
  <c r="Z69" i="18"/>
  <c r="DF69" i="18" s="1"/>
  <c r="Z62" i="18"/>
  <c r="DF62" i="18" s="1"/>
  <c r="Z98" i="18"/>
  <c r="DF98" i="18" s="1"/>
  <c r="Z81" i="18"/>
  <c r="DF81" i="18" s="1"/>
  <c r="Z74" i="18"/>
  <c r="DF74" i="18" s="1"/>
  <c r="Z86" i="18"/>
  <c r="DF86" i="18" s="1"/>
  <c r="Z65" i="18"/>
  <c r="DF65" i="18" s="1"/>
  <c r="Z89" i="18"/>
  <c r="DF89" i="18" s="1"/>
  <c r="Z77" i="18"/>
  <c r="DF77" i="18" s="1"/>
  <c r="Z58" i="18"/>
  <c r="DF58" i="18" s="1"/>
  <c r="Z46" i="18"/>
  <c r="DF46" i="18" s="1"/>
  <c r="Z49" i="18"/>
  <c r="DF49" i="18" s="1"/>
  <c r="Z41" i="18"/>
  <c r="DF41" i="18" s="1"/>
  <c r="Z29" i="18"/>
  <c r="DF29" i="18" s="1"/>
  <c r="Z14" i="18"/>
  <c r="DF14" i="18" s="1"/>
  <c r="Z34" i="18"/>
  <c r="DF34" i="18" s="1"/>
  <c r="Z17" i="18"/>
  <c r="DF17" i="18" s="1"/>
  <c r="Z10" i="18"/>
  <c r="DF10" i="18" s="1"/>
  <c r="Z37" i="18"/>
  <c r="DF37" i="18" s="1"/>
  <c r="Z50" i="18"/>
  <c r="DF50" i="18" s="1"/>
  <c r="Z42" i="18"/>
  <c r="DF42" i="18" s="1"/>
  <c r="Z30" i="18"/>
  <c r="DF30" i="18" s="1"/>
  <c r="Z13" i="18"/>
  <c r="DF13" i="18" s="1"/>
  <c r="Z45" i="18"/>
  <c r="DF45" i="18" s="1"/>
  <c r="Z33" i="18"/>
  <c r="DF33" i="18" s="1"/>
  <c r="Z53" i="18"/>
  <c r="DF53" i="18" s="1"/>
  <c r="Z18" i="18"/>
  <c r="DF18" i="18" s="1"/>
  <c r="Z9" i="18"/>
  <c r="DF9" i="18" s="1"/>
  <c r="Z38" i="18"/>
  <c r="DF38" i="18" s="1"/>
  <c r="Z6" i="18"/>
  <c r="DF6" i="18" s="1"/>
  <c r="Z25" i="18"/>
  <c r="DF25" i="18" s="1"/>
  <c r="Z21" i="18"/>
  <c r="DF21" i="18" s="1"/>
  <c r="Z26" i="18"/>
  <c r="DF26" i="18" s="1"/>
  <c r="Z22" i="18"/>
  <c r="DF22" i="18" s="1"/>
  <c r="Z248" i="18"/>
  <c r="DF248" i="18" s="1"/>
  <c r="Z280" i="18"/>
  <c r="DF280" i="18" s="1"/>
  <c r="Z312" i="18"/>
  <c r="DF312" i="18" s="1"/>
  <c r="Z16" i="18"/>
  <c r="DF16" i="18" s="1"/>
  <c r="Z32" i="18"/>
  <c r="DF32" i="18" s="1"/>
  <c r="Z48" i="18"/>
  <c r="DF48" i="18" s="1"/>
  <c r="Z64" i="18"/>
  <c r="DF64" i="18" s="1"/>
  <c r="Z80" i="18"/>
  <c r="DF80" i="18" s="1"/>
  <c r="Z96" i="18"/>
  <c r="DF96" i="18" s="1"/>
  <c r="Z112" i="18"/>
  <c r="DF112" i="18" s="1"/>
  <c r="Z128" i="18"/>
  <c r="DF128" i="18" s="1"/>
  <c r="Z144" i="18"/>
  <c r="DF144" i="18" s="1"/>
  <c r="Z160" i="18"/>
  <c r="DF160" i="18" s="1"/>
  <c r="Z176" i="18"/>
  <c r="DF176" i="18" s="1"/>
  <c r="Z192" i="18"/>
  <c r="DF192" i="18" s="1"/>
  <c r="Z208" i="18"/>
  <c r="DF208" i="18" s="1"/>
  <c r="Z303" i="18"/>
  <c r="DF303" i="18" s="1"/>
  <c r="Z281" i="18"/>
  <c r="DF281" i="18" s="1"/>
  <c r="Z332" i="18"/>
  <c r="DF332" i="18" s="1"/>
  <c r="Z272" i="18"/>
  <c r="DF272" i="18" s="1"/>
  <c r="Z349" i="18"/>
  <c r="DF349" i="18" s="1"/>
  <c r="Z327" i="18"/>
  <c r="DF327" i="18" s="1"/>
  <c r="Z257" i="18"/>
  <c r="DF257" i="18" s="1"/>
  <c r="Z321" i="18"/>
  <c r="DF321" i="18" s="1"/>
  <c r="Z344" i="18"/>
  <c r="DF344" i="18" s="1"/>
  <c r="Z297" i="18"/>
  <c r="DF297" i="18" s="1"/>
  <c r="Z345" i="18"/>
  <c r="DF345" i="18" s="1"/>
  <c r="Z275" i="18"/>
  <c r="DF275" i="18" s="1"/>
  <c r="Z291" i="18"/>
  <c r="DF291" i="18" s="1"/>
  <c r="Z285" i="18"/>
  <c r="DF285" i="18" s="1"/>
  <c r="Z320" i="18"/>
  <c r="DF320" i="18" s="1"/>
  <c r="Z247" i="18"/>
  <c r="DF247" i="18" s="1"/>
  <c r="Z279" i="18"/>
  <c r="DF279" i="18" s="1"/>
  <c r="Z343" i="18"/>
  <c r="DF343" i="18" s="1"/>
  <c r="Z228" i="18"/>
  <c r="DF228" i="18" s="1"/>
  <c r="Z292" i="18"/>
  <c r="DF292" i="18" s="1"/>
  <c r="Z7" i="18"/>
  <c r="DF7" i="18" s="1"/>
  <c r="Z23" i="18"/>
  <c r="DF23" i="18" s="1"/>
  <c r="Z39" i="18"/>
  <c r="DF39" i="18" s="1"/>
  <c r="Z55" i="18"/>
  <c r="DF55" i="18" s="1"/>
  <c r="Z71" i="18"/>
  <c r="DF71" i="18" s="1"/>
  <c r="Z87" i="18"/>
  <c r="DF87" i="18" s="1"/>
  <c r="Z103" i="18"/>
  <c r="DF103" i="18" s="1"/>
  <c r="Z119" i="18"/>
  <c r="DF119" i="18" s="1"/>
  <c r="Z135" i="18"/>
  <c r="DF135" i="18" s="1"/>
  <c r="Z151" i="18"/>
  <c r="DF151" i="18" s="1"/>
  <c r="Z167" i="18"/>
  <c r="DF167" i="18" s="1"/>
  <c r="Z183" i="18"/>
  <c r="DF183" i="18" s="1"/>
  <c r="Z199" i="18"/>
  <c r="DF199" i="18" s="1"/>
  <c r="Z215" i="18"/>
  <c r="DF215" i="18" s="1"/>
  <c r="Z267" i="18"/>
  <c r="DF267" i="18" s="1"/>
  <c r="Z12" i="18"/>
  <c r="DF12" i="18" s="1"/>
  <c r="Z28" i="18"/>
  <c r="DF28" i="18" s="1"/>
  <c r="Z44" i="18"/>
  <c r="DF44" i="18" s="1"/>
  <c r="Z60" i="18"/>
  <c r="DF60" i="18" s="1"/>
  <c r="Z76" i="18"/>
  <c r="DF76" i="18" s="1"/>
  <c r="Z92" i="18"/>
  <c r="DF92" i="18" s="1"/>
  <c r="Z108" i="18"/>
  <c r="DF108" i="18" s="1"/>
  <c r="Z124" i="18"/>
  <c r="DF124" i="18" s="1"/>
  <c r="Z140" i="18"/>
  <c r="DF140" i="18" s="1"/>
  <c r="Z156" i="18"/>
  <c r="DF156" i="18" s="1"/>
  <c r="Z172" i="18"/>
  <c r="DF172" i="18" s="1"/>
  <c r="Z188" i="18"/>
  <c r="DF188" i="18" s="1"/>
  <c r="Z204" i="18"/>
  <c r="DF204" i="18" s="1"/>
  <c r="Z220" i="18"/>
  <c r="DF220" i="18" s="1"/>
  <c r="Z271" i="18"/>
  <c r="DF271" i="18" s="1"/>
  <c r="Z233" i="18"/>
  <c r="DF233" i="18" s="1"/>
  <c r="Z284" i="18"/>
  <c r="DF284" i="18" s="1"/>
  <c r="Z224" i="18"/>
  <c r="DF224" i="18" s="1"/>
  <c r="Z237" i="18"/>
  <c r="DF237" i="18" s="1"/>
  <c r="Z333" i="18"/>
  <c r="DF333" i="18" s="1"/>
  <c r="Z352" i="18"/>
  <c r="DF352" i="18" s="1"/>
  <c r="Z273" i="18"/>
  <c r="DF273" i="18" s="1"/>
  <c r="Z337" i="18"/>
  <c r="DF337" i="18" s="1"/>
  <c r="Z315" i="18"/>
  <c r="DF315" i="18" s="1"/>
  <c r="Z331" i="18"/>
  <c r="DF331" i="18" s="1"/>
  <c r="Z245" i="18"/>
  <c r="DF245" i="18" s="1"/>
  <c r="Z277" i="18"/>
  <c r="DF277" i="18" s="1"/>
  <c r="Z309" i="18"/>
  <c r="DF309" i="18" s="1"/>
  <c r="Z341" i="18"/>
  <c r="DF341" i="18" s="1"/>
  <c r="Z319" i="18"/>
  <c r="DF319" i="18" s="1"/>
  <c r="Z249" i="18"/>
  <c r="DF249" i="18" s="1"/>
  <c r="Z300" i="18"/>
  <c r="DF300" i="18" s="1"/>
  <c r="Z348" i="18"/>
  <c r="DF348" i="18" s="1"/>
  <c r="Z227" i="18"/>
  <c r="DF227" i="18" s="1"/>
  <c r="Z307" i="18"/>
  <c r="DF307" i="18" s="1"/>
  <c r="Z288" i="18"/>
  <c r="DF288" i="18" s="1"/>
  <c r="Z231" i="18"/>
  <c r="DF231" i="18" s="1"/>
  <c r="Z244" i="18"/>
  <c r="DF244" i="18" s="1"/>
  <c r="Z308" i="18"/>
  <c r="DF308" i="18" s="1"/>
  <c r="Z353" i="18"/>
  <c r="DF353" i="18" s="1"/>
  <c r="Z11" i="18"/>
  <c r="DF11" i="18" s="1"/>
  <c r="Z27" i="18"/>
  <c r="DF27" i="18" s="1"/>
  <c r="Z43" i="18"/>
  <c r="DF43" i="18" s="1"/>
  <c r="Z59" i="18"/>
  <c r="DF59" i="18" s="1"/>
  <c r="Z75" i="18"/>
  <c r="DF75" i="18" s="1"/>
  <c r="Z91" i="18"/>
  <c r="DF91" i="18" s="1"/>
  <c r="Z107" i="18"/>
  <c r="DF107" i="18" s="1"/>
  <c r="Z123" i="18"/>
  <c r="DF123" i="18" s="1"/>
  <c r="Z139" i="18"/>
  <c r="DF139" i="18" s="1"/>
  <c r="Z155" i="18"/>
  <c r="DF155" i="18" s="1"/>
  <c r="Z171" i="18"/>
  <c r="DF171" i="18" s="1"/>
  <c r="Z187" i="18"/>
  <c r="DF187" i="18" s="1"/>
  <c r="Z203" i="18"/>
  <c r="DF203" i="18" s="1"/>
  <c r="Z219" i="18"/>
  <c r="DF219" i="18" s="1"/>
  <c r="Z347" i="18"/>
  <c r="DF347" i="18" s="1"/>
  <c r="Z232" i="18"/>
  <c r="DF232" i="18" s="1"/>
  <c r="Z264" i="18"/>
  <c r="DF264" i="18" s="1"/>
  <c r="Z296" i="18"/>
  <c r="DF296" i="18" s="1"/>
  <c r="Z328" i="18"/>
  <c r="DF328" i="18" s="1"/>
  <c r="Z8" i="18"/>
  <c r="DF8" i="18" s="1"/>
  <c r="Z24" i="18"/>
  <c r="DF24" i="18" s="1"/>
  <c r="Z40" i="18"/>
  <c r="DF40" i="18" s="1"/>
  <c r="Z56" i="18"/>
  <c r="DF56" i="18" s="1"/>
  <c r="Z72" i="18"/>
  <c r="DF72" i="18" s="1"/>
  <c r="Z88" i="18"/>
  <c r="DF88" i="18" s="1"/>
  <c r="Z104" i="18"/>
  <c r="DF104" i="18" s="1"/>
  <c r="Z120" i="18"/>
  <c r="DF120" i="18" s="1"/>
  <c r="Z136" i="18"/>
  <c r="DF136" i="18" s="1"/>
  <c r="Z152" i="18"/>
  <c r="DF152" i="18" s="1"/>
  <c r="Z168" i="18"/>
  <c r="DF168" i="18" s="1"/>
  <c r="Z184" i="18"/>
  <c r="DF184" i="18" s="1"/>
  <c r="Z200" i="18"/>
  <c r="DF200" i="18" s="1"/>
  <c r="Z216" i="18"/>
  <c r="DF216" i="18" s="1"/>
  <c r="Z239" i="18"/>
  <c r="DF239" i="18" s="1"/>
  <c r="Z236" i="18"/>
  <c r="DF236" i="18" s="1"/>
  <c r="Z313" i="18"/>
  <c r="DF313" i="18" s="1"/>
  <c r="Z323" i="18"/>
  <c r="DF323" i="18" s="1"/>
  <c r="Z240" i="18"/>
  <c r="DF240" i="18" s="1"/>
  <c r="Z253" i="18"/>
  <c r="DF253" i="18" s="1"/>
  <c r="Z301" i="18"/>
  <c r="DF301" i="18" s="1"/>
  <c r="Z336" i="18"/>
  <c r="DF336" i="18" s="1"/>
  <c r="Z225" i="18"/>
  <c r="DF225" i="18" s="1"/>
  <c r="Z289" i="18"/>
  <c r="DF289" i="18" s="1"/>
  <c r="Z283" i="18"/>
  <c r="DF283" i="18" s="1"/>
  <c r="Z287" i="18"/>
  <c r="DF287" i="18" s="1"/>
  <c r="Z252" i="18"/>
  <c r="DF252" i="18" s="1"/>
  <c r="Z265" i="18"/>
  <c r="DF265" i="18" s="1"/>
  <c r="Z243" i="18"/>
  <c r="DF243" i="18" s="1"/>
  <c r="Z263" i="18"/>
  <c r="DF263" i="18" s="1"/>
  <c r="Z260" i="18"/>
  <c r="DF260" i="18" s="1"/>
  <c r="Z324" i="18"/>
  <c r="DF324" i="18" s="1"/>
  <c r="Z15" i="18"/>
  <c r="DF15" i="18" s="1"/>
  <c r="Z31" i="18"/>
  <c r="DF31" i="18" s="1"/>
  <c r="Z47" i="18"/>
  <c r="DF47" i="18" s="1"/>
  <c r="Z63" i="18"/>
  <c r="DF63" i="18" s="1"/>
  <c r="Z79" i="18"/>
  <c r="DF79" i="18" s="1"/>
  <c r="Z95" i="18"/>
  <c r="DF95" i="18" s="1"/>
  <c r="Z111" i="18"/>
  <c r="DF111" i="18" s="1"/>
  <c r="Z127" i="18"/>
  <c r="DF127" i="18" s="1"/>
  <c r="Z143" i="18"/>
  <c r="DF143" i="18" s="1"/>
  <c r="Z159" i="18"/>
  <c r="DF159" i="18" s="1"/>
  <c r="Z175" i="18"/>
  <c r="DF175" i="18" s="1"/>
  <c r="Z191" i="18"/>
  <c r="DF191" i="18" s="1"/>
  <c r="Z207" i="18"/>
  <c r="DF207" i="18" s="1"/>
  <c r="Z223" i="18"/>
  <c r="DF223" i="18" s="1"/>
  <c r="Z20" i="18"/>
  <c r="DF20" i="18" s="1"/>
  <c r="Z36" i="18"/>
  <c r="DF36" i="18" s="1"/>
  <c r="Z52" i="18"/>
  <c r="DF52" i="18" s="1"/>
  <c r="Z68" i="18"/>
  <c r="DF68" i="18" s="1"/>
  <c r="Z84" i="18"/>
  <c r="DF84" i="18" s="1"/>
  <c r="Z100" i="18"/>
  <c r="DF100" i="18" s="1"/>
  <c r="Z116" i="18"/>
  <c r="DF116" i="18" s="1"/>
  <c r="Z132" i="18"/>
  <c r="DF132" i="18" s="1"/>
  <c r="Z148" i="18"/>
  <c r="DF148" i="18" s="1"/>
  <c r="Z164" i="18"/>
  <c r="DF164" i="18" s="1"/>
  <c r="Z180" i="18"/>
  <c r="DF180" i="18" s="1"/>
  <c r="Z196" i="18"/>
  <c r="DF196" i="18" s="1"/>
  <c r="Z212" i="18"/>
  <c r="DF212" i="18" s="1"/>
  <c r="Z316" i="18"/>
  <c r="DF316" i="18" s="1"/>
  <c r="Z329" i="18"/>
  <c r="DF329" i="18" s="1"/>
  <c r="Z259" i="18"/>
  <c r="DF259" i="18" s="1"/>
  <c r="Z339" i="18"/>
  <c r="DF339" i="18" s="1"/>
  <c r="Z256" i="18"/>
  <c r="DF256" i="18" s="1"/>
  <c r="Z269" i="18"/>
  <c r="DF269" i="18" s="1"/>
  <c r="Z304" i="18"/>
  <c r="DF304" i="18" s="1"/>
  <c r="Z241" i="18"/>
  <c r="DF241" i="18" s="1"/>
  <c r="Z305" i="18"/>
  <c r="DF305" i="18" s="1"/>
  <c r="Z251" i="18"/>
  <c r="DF251" i="18" s="1"/>
  <c r="Z229" i="18"/>
  <c r="DF229" i="18" s="1"/>
  <c r="Z261" i="18"/>
  <c r="DF261" i="18" s="1"/>
  <c r="Z293" i="18"/>
  <c r="DF293" i="18" s="1"/>
  <c r="Z325" i="18"/>
  <c r="DF325" i="18" s="1"/>
  <c r="Z255" i="18"/>
  <c r="DF255" i="18" s="1"/>
  <c r="Z335" i="18"/>
  <c r="DF335" i="18" s="1"/>
  <c r="Z351" i="18"/>
  <c r="DF351" i="18" s="1"/>
  <c r="Z268" i="18"/>
  <c r="DF268" i="18" s="1"/>
  <c r="Z317" i="18"/>
  <c r="DF317" i="18" s="1"/>
  <c r="Z295" i="18"/>
  <c r="DF295" i="18" s="1"/>
  <c r="Z311" i="18"/>
  <c r="DF311" i="18" s="1"/>
  <c r="Z276" i="18"/>
  <c r="DF276" i="18" s="1"/>
  <c r="Z340" i="18"/>
  <c r="DF340" i="18" s="1"/>
  <c r="Z19" i="18"/>
  <c r="DF19" i="18" s="1"/>
  <c r="Z35" i="18"/>
  <c r="DF35" i="18" s="1"/>
  <c r="Z51" i="18"/>
  <c r="DF51" i="18" s="1"/>
  <c r="Z67" i="18"/>
  <c r="DF67" i="18" s="1"/>
  <c r="Z83" i="18"/>
  <c r="DF83" i="18" s="1"/>
  <c r="Z99" i="18"/>
  <c r="DF99" i="18" s="1"/>
  <c r="Z115" i="18"/>
  <c r="DF115" i="18" s="1"/>
  <c r="Z131" i="18"/>
  <c r="DF131" i="18" s="1"/>
  <c r="Z147" i="18"/>
  <c r="DF147" i="18" s="1"/>
  <c r="Z163" i="18"/>
  <c r="DF163" i="18" s="1"/>
  <c r="Z179" i="18"/>
  <c r="DF179" i="18" s="1"/>
  <c r="Z195" i="18"/>
  <c r="DF195" i="18" s="1"/>
  <c r="Z211" i="18"/>
  <c r="DF211" i="18" s="1"/>
  <c r="Z235" i="18"/>
  <c r="DF235" i="18" s="1"/>
  <c r="Z299" i="18"/>
  <c r="DF299" i="18" s="1"/>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G10" i="8" l="1"/>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S350" i="18"/>
  <c r="S346" i="18"/>
  <c r="S342" i="18"/>
  <c r="S348" i="18"/>
  <c r="S339" i="18"/>
  <c r="S326" i="18"/>
  <c r="S336" i="18"/>
  <c r="S338" i="18"/>
  <c r="S334" i="18"/>
  <c r="S330" i="18"/>
  <c r="S332" i="18"/>
  <c r="S318" i="18"/>
  <c r="S322" i="18"/>
  <c r="S331" i="18"/>
  <c r="S299" i="18"/>
  <c r="S320" i="18"/>
  <c r="S310" i="18"/>
  <c r="S298" i="18"/>
  <c r="S300" i="18"/>
  <c r="S314" i="18"/>
  <c r="S304" i="18"/>
  <c r="S288" i="18"/>
  <c r="S283" i="18"/>
  <c r="S302" i="18"/>
  <c r="S294" i="18"/>
  <c r="S315" i="18"/>
  <c r="S306" i="18"/>
  <c r="S286" i="18"/>
  <c r="S282" i="18"/>
  <c r="S270" i="18"/>
  <c r="S266" i="18"/>
  <c r="S274" i="18"/>
  <c r="S258" i="18"/>
  <c r="S252" i="18"/>
  <c r="S272" i="18"/>
  <c r="S267" i="18"/>
  <c r="S278" i="18"/>
  <c r="S290" i="18"/>
  <c r="S250" i="18"/>
  <c r="S235" i="18"/>
  <c r="S251" i="18"/>
  <c r="S238" i="18"/>
  <c r="S262" i="18"/>
  <c r="S256" i="18"/>
  <c r="S242" i="18"/>
  <c r="S246" i="18"/>
  <c r="S234" i="18"/>
  <c r="S254" i="18"/>
  <c r="S240" i="18"/>
  <c r="S230" i="18"/>
  <c r="S226" i="18"/>
  <c r="S222" i="18"/>
  <c r="S210" i="18"/>
  <c r="S218" i="18"/>
  <c r="S213" i="18"/>
  <c r="S206" i="18"/>
  <c r="S190" i="18"/>
  <c r="S202" i="18"/>
  <c r="S224" i="18"/>
  <c r="S214" i="18"/>
  <c r="S198" i="18"/>
  <c r="S217" i="18"/>
  <c r="S182" i="18"/>
  <c r="S161" i="18"/>
  <c r="S154" i="18"/>
  <c r="S166" i="18"/>
  <c r="S185" i="18"/>
  <c r="S178" i="18"/>
  <c r="S150" i="18"/>
  <c r="S194" i="18"/>
  <c r="S169" i="18"/>
  <c r="S162" i="18"/>
  <c r="S174" i="18"/>
  <c r="S146" i="18"/>
  <c r="S186" i="18"/>
  <c r="S170" i="18"/>
  <c r="S158" i="18"/>
  <c r="S134" i="18"/>
  <c r="S125" i="18"/>
  <c r="S118" i="18"/>
  <c r="S102" i="18"/>
  <c r="S130" i="18"/>
  <c r="S114" i="18"/>
  <c r="S142" i="18"/>
  <c r="S126" i="18"/>
  <c r="S110" i="18"/>
  <c r="S145" i="18"/>
  <c r="S138" i="18"/>
  <c r="S101" i="18"/>
  <c r="S122" i="18"/>
  <c r="S106" i="18"/>
  <c r="S90" i="18"/>
  <c r="S85" i="18"/>
  <c r="S78" i="18"/>
  <c r="S62" i="18"/>
  <c r="S57" i="18"/>
  <c r="S98" i="18"/>
  <c r="S93" i="18"/>
  <c r="S74" i="18"/>
  <c r="S86" i="18"/>
  <c r="S58" i="18"/>
  <c r="S94" i="18"/>
  <c r="S89" i="18"/>
  <c r="S70" i="18"/>
  <c r="S82" i="18"/>
  <c r="S61" i="18"/>
  <c r="S97" i="18"/>
  <c r="S73" i="18"/>
  <c r="S66" i="18"/>
  <c r="S54" i="18"/>
  <c r="S50" i="18"/>
  <c r="S42" i="18"/>
  <c r="S53" i="18"/>
  <c r="S45" i="18"/>
  <c r="S46" i="18"/>
  <c r="S38" i="18"/>
  <c r="S26" i="18"/>
  <c r="S9" i="18"/>
  <c r="S21" i="18"/>
  <c r="S49" i="18"/>
  <c r="S41" i="18"/>
  <c r="S34" i="18"/>
  <c r="S29" i="18"/>
  <c r="S22" i="18"/>
  <c r="S18" i="18"/>
  <c r="S14" i="18"/>
  <c r="S33" i="18"/>
  <c r="S10" i="18"/>
  <c r="S6" i="18"/>
  <c r="S30" i="18"/>
  <c r="S23" i="18"/>
  <c r="S55" i="18"/>
  <c r="S87" i="18"/>
  <c r="S119" i="18"/>
  <c r="S151" i="18"/>
  <c r="S183" i="18"/>
  <c r="S215" i="18"/>
  <c r="S12" i="18"/>
  <c r="S28" i="18"/>
  <c r="S44" i="18"/>
  <c r="S60" i="18"/>
  <c r="S76" i="18"/>
  <c r="S92" i="18"/>
  <c r="S108" i="18"/>
  <c r="S124" i="18"/>
  <c r="S140" i="18"/>
  <c r="S156" i="18"/>
  <c r="S172" i="18"/>
  <c r="S188" i="18"/>
  <c r="S204" i="18"/>
  <c r="S220" i="18"/>
  <c r="S264" i="18"/>
  <c r="S297" i="18"/>
  <c r="S345" i="18"/>
  <c r="S81" i="18"/>
  <c r="S221" i="18"/>
  <c r="S285" i="18"/>
  <c r="S323" i="18"/>
  <c r="S343" i="18"/>
  <c r="S19" i="18"/>
  <c r="S51" i="18"/>
  <c r="S83" i="18"/>
  <c r="S115" i="18"/>
  <c r="S147" i="18"/>
  <c r="S179" i="18"/>
  <c r="S211" i="18"/>
  <c r="S233" i="18"/>
  <c r="S328" i="18"/>
  <c r="S287" i="18"/>
  <c r="S351" i="18"/>
  <c r="S65" i="18"/>
  <c r="S153" i="18"/>
  <c r="S237" i="18"/>
  <c r="S268" i="18"/>
  <c r="S333" i="18"/>
  <c r="S243" i="18"/>
  <c r="S275" i="18"/>
  <c r="S273" i="18"/>
  <c r="S337" i="18"/>
  <c r="S279" i="18"/>
  <c r="S15" i="18"/>
  <c r="S47" i="18"/>
  <c r="S79" i="18"/>
  <c r="S111" i="18"/>
  <c r="S143" i="18"/>
  <c r="S175" i="18"/>
  <c r="S207" i="18"/>
  <c r="S228" i="18"/>
  <c r="S245" i="18"/>
  <c r="S260" i="18"/>
  <c r="S277" i="18"/>
  <c r="S292" i="18"/>
  <c r="S309" i="18"/>
  <c r="S324" i="18"/>
  <c r="S341" i="18"/>
  <c r="S347" i="18"/>
  <c r="S8" i="18"/>
  <c r="S24" i="18"/>
  <c r="S40" i="18"/>
  <c r="S56" i="18"/>
  <c r="S72" i="18"/>
  <c r="S88" i="18"/>
  <c r="S104" i="18"/>
  <c r="S120" i="18"/>
  <c r="S136" i="18"/>
  <c r="S152" i="18"/>
  <c r="S168" i="18"/>
  <c r="S184" i="18"/>
  <c r="S200" i="18"/>
  <c r="S216" i="18"/>
  <c r="S249" i="18"/>
  <c r="S239" i="18"/>
  <c r="S13" i="18"/>
  <c r="S129" i="18"/>
  <c r="S137" i="18"/>
  <c r="S189" i="18"/>
  <c r="S197" i="18"/>
  <c r="S205" i="18"/>
  <c r="S316" i="18"/>
  <c r="S353" i="18"/>
  <c r="S11" i="18"/>
  <c r="S43" i="18"/>
  <c r="S75" i="18"/>
  <c r="S107" i="18"/>
  <c r="S139" i="18"/>
  <c r="S171" i="18"/>
  <c r="S203" i="18"/>
  <c r="S280" i="18"/>
  <c r="S313" i="18"/>
  <c r="S255" i="18"/>
  <c r="S271" i="18"/>
  <c r="S303" i="18"/>
  <c r="S25" i="18"/>
  <c r="S105" i="18"/>
  <c r="S113" i="18"/>
  <c r="S121" i="18"/>
  <c r="S173" i="18"/>
  <c r="S181" i="18"/>
  <c r="S253" i="18"/>
  <c r="S301" i="18"/>
  <c r="S227" i="18"/>
  <c r="S225" i="18"/>
  <c r="S289" i="18"/>
  <c r="S247" i="18"/>
  <c r="S7" i="18"/>
  <c r="S39" i="18"/>
  <c r="S71" i="18"/>
  <c r="S103" i="18"/>
  <c r="S135" i="18"/>
  <c r="S167" i="18"/>
  <c r="S199" i="18"/>
  <c r="S20" i="18"/>
  <c r="S36" i="18"/>
  <c r="S52" i="18"/>
  <c r="S68" i="18"/>
  <c r="S84" i="18"/>
  <c r="S100" i="18"/>
  <c r="S116" i="18"/>
  <c r="S132" i="18"/>
  <c r="S148" i="18"/>
  <c r="S164" i="18"/>
  <c r="S180" i="18"/>
  <c r="S196" i="18"/>
  <c r="S212" i="18"/>
  <c r="S265" i="18"/>
  <c r="S296" i="18"/>
  <c r="S344" i="18"/>
  <c r="S319" i="18"/>
  <c r="S77" i="18"/>
  <c r="S165" i="18"/>
  <c r="S284" i="18"/>
  <c r="S231" i="18"/>
  <c r="S295" i="18"/>
  <c r="S35" i="18"/>
  <c r="S67" i="18"/>
  <c r="S99" i="18"/>
  <c r="S131" i="18"/>
  <c r="S163" i="18"/>
  <c r="S195" i="18"/>
  <c r="S232" i="18"/>
  <c r="S329" i="18"/>
  <c r="S37" i="18"/>
  <c r="S69" i="18"/>
  <c r="S149" i="18"/>
  <c r="S157" i="18"/>
  <c r="S236" i="18"/>
  <c r="S269" i="18"/>
  <c r="S259" i="18"/>
  <c r="S241" i="18"/>
  <c r="S305" i="18"/>
  <c r="S31" i="18"/>
  <c r="S63" i="18"/>
  <c r="S95" i="18"/>
  <c r="S127" i="18"/>
  <c r="S159" i="18"/>
  <c r="S191" i="18"/>
  <c r="S223" i="18"/>
  <c r="S229" i="18"/>
  <c r="S244" i="18"/>
  <c r="S261" i="18"/>
  <c r="S276" i="18"/>
  <c r="S293" i="18"/>
  <c r="S308" i="18"/>
  <c r="S325" i="18"/>
  <c r="S340" i="18"/>
  <c r="S16" i="18"/>
  <c r="S32" i="18"/>
  <c r="S48" i="18"/>
  <c r="S64" i="18"/>
  <c r="S80" i="18"/>
  <c r="S96" i="18"/>
  <c r="S112" i="18"/>
  <c r="S128" i="18"/>
  <c r="S144" i="18"/>
  <c r="S160" i="18"/>
  <c r="S176" i="18"/>
  <c r="S192" i="18"/>
  <c r="S208" i="18"/>
  <c r="S248" i="18"/>
  <c r="S335" i="18"/>
  <c r="S17" i="18"/>
  <c r="S133" i="18"/>
  <c r="S141" i="18"/>
  <c r="S193" i="18"/>
  <c r="S201" i="18"/>
  <c r="S209" i="18"/>
  <c r="S317" i="18"/>
  <c r="S263" i="18"/>
  <c r="S27" i="18"/>
  <c r="S59" i="18"/>
  <c r="S91" i="18"/>
  <c r="S123" i="18"/>
  <c r="S155" i="18"/>
  <c r="S187" i="18"/>
  <c r="S219" i="18"/>
  <c r="S281" i="18"/>
  <c r="S312" i="18"/>
  <c r="S109" i="18"/>
  <c r="S117" i="18"/>
  <c r="S177" i="18"/>
  <c r="S349" i="18"/>
  <c r="S291" i="18"/>
  <c r="S307" i="18"/>
  <c r="S257" i="18"/>
  <c r="S321" i="18"/>
  <c r="S311" i="18"/>
  <c r="S327" i="18"/>
  <c r="T352" i="18"/>
  <c r="CZ352" i="18" s="1"/>
  <c r="T345" i="18"/>
  <c r="CZ345" i="18" s="1"/>
  <c r="T343" i="18"/>
  <c r="CZ343" i="18" s="1"/>
  <c r="T348" i="18"/>
  <c r="CZ348" i="18" s="1"/>
  <c r="T350" i="18"/>
  <c r="CZ350" i="18" s="1"/>
  <c r="T336" i="18"/>
  <c r="CZ336" i="18" s="1"/>
  <c r="T338" i="18"/>
  <c r="CZ338" i="18" s="1"/>
  <c r="T346" i="18"/>
  <c r="CZ346" i="18" s="1"/>
  <c r="T342" i="18"/>
  <c r="CZ342" i="18" s="1"/>
  <c r="T332" i="18"/>
  <c r="CZ332" i="18" s="1"/>
  <c r="T339" i="18"/>
  <c r="CZ339" i="18" s="1"/>
  <c r="T329" i="18"/>
  <c r="CZ329" i="18" s="1"/>
  <c r="T349" i="18"/>
  <c r="CZ349" i="18" s="1"/>
  <c r="T323" i="18"/>
  <c r="CZ323" i="18" s="1"/>
  <c r="T318" i="18"/>
  <c r="CZ318" i="18" s="1"/>
  <c r="T317" i="18"/>
  <c r="CZ317" i="18" s="1"/>
  <c r="T327" i="18"/>
  <c r="CZ327" i="18" s="1"/>
  <c r="T326" i="18"/>
  <c r="CZ326" i="18" s="1"/>
  <c r="T322" i="18"/>
  <c r="CZ322" i="18" s="1"/>
  <c r="T320" i="18"/>
  <c r="CZ320" i="18" s="1"/>
  <c r="T316" i="18"/>
  <c r="CZ316" i="18" s="1"/>
  <c r="T334" i="18"/>
  <c r="CZ334" i="18" s="1"/>
  <c r="T333" i="18"/>
  <c r="CZ333" i="18" s="1"/>
  <c r="T330" i="18"/>
  <c r="CZ330" i="18" s="1"/>
  <c r="T314" i="18"/>
  <c r="CZ314" i="18" s="1"/>
  <c r="T306" i="18"/>
  <c r="CZ306" i="18" s="1"/>
  <c r="T310" i="18"/>
  <c r="CZ310" i="18" s="1"/>
  <c r="T298" i="18"/>
  <c r="CZ298" i="18" s="1"/>
  <c r="T295" i="18"/>
  <c r="CZ295" i="18" s="1"/>
  <c r="T311" i="18"/>
  <c r="CZ311" i="18" s="1"/>
  <c r="T297" i="18"/>
  <c r="CZ297" i="18" s="1"/>
  <c r="T307" i="18"/>
  <c r="CZ307" i="18" s="1"/>
  <c r="T304" i="18"/>
  <c r="CZ304" i="18" s="1"/>
  <c r="T288" i="18"/>
  <c r="CZ288" i="18" s="1"/>
  <c r="T302" i="18"/>
  <c r="CZ302" i="18" s="1"/>
  <c r="T290" i="18"/>
  <c r="CZ290" i="18" s="1"/>
  <c r="T301" i="18"/>
  <c r="CZ301" i="18" s="1"/>
  <c r="T294" i="18"/>
  <c r="CZ294" i="18" s="1"/>
  <c r="T286" i="18"/>
  <c r="CZ286" i="18" s="1"/>
  <c r="T282" i="18"/>
  <c r="CZ282" i="18" s="1"/>
  <c r="T300" i="18"/>
  <c r="CZ300" i="18" s="1"/>
  <c r="T284" i="18"/>
  <c r="CZ284" i="18" s="1"/>
  <c r="T275" i="18"/>
  <c r="CZ275" i="18" s="1"/>
  <c r="T279" i="18"/>
  <c r="CZ279" i="18" s="1"/>
  <c r="T274" i="18"/>
  <c r="CZ274" i="18" s="1"/>
  <c r="T291" i="18"/>
  <c r="CZ291" i="18" s="1"/>
  <c r="T272" i="18"/>
  <c r="CZ272" i="18" s="1"/>
  <c r="T254" i="18"/>
  <c r="CZ254" i="18" s="1"/>
  <c r="T253" i="18"/>
  <c r="CZ253" i="18" s="1"/>
  <c r="T278" i="18"/>
  <c r="CZ278" i="18" s="1"/>
  <c r="T285" i="18"/>
  <c r="CZ285" i="18" s="1"/>
  <c r="T269" i="18"/>
  <c r="CZ269" i="18" s="1"/>
  <c r="T268" i="18"/>
  <c r="CZ268" i="18" s="1"/>
  <c r="T270" i="18"/>
  <c r="CZ270" i="18" s="1"/>
  <c r="T266" i="18"/>
  <c r="CZ266" i="18" s="1"/>
  <c r="T256" i="18"/>
  <c r="CZ256" i="18" s="1"/>
  <c r="T246" i="18"/>
  <c r="CZ246" i="18" s="1"/>
  <c r="T265" i="18"/>
  <c r="CZ265" i="18" s="1"/>
  <c r="T250" i="18"/>
  <c r="CZ250" i="18" s="1"/>
  <c r="T243" i="18"/>
  <c r="CZ243" i="18" s="1"/>
  <c r="T258" i="18"/>
  <c r="CZ258" i="18" s="1"/>
  <c r="T252" i="18"/>
  <c r="CZ252" i="18" s="1"/>
  <c r="T238" i="18"/>
  <c r="CZ238" i="18" s="1"/>
  <c r="T262" i="18"/>
  <c r="CZ262" i="18" s="1"/>
  <c r="T242" i="18"/>
  <c r="CZ242" i="18" s="1"/>
  <c r="T237" i="18"/>
  <c r="CZ237" i="18" s="1"/>
  <c r="T231" i="18"/>
  <c r="CZ231" i="18" s="1"/>
  <c r="T259" i="18"/>
  <c r="CZ259" i="18" s="1"/>
  <c r="T263" i="18"/>
  <c r="CZ263" i="18" s="1"/>
  <c r="T240" i="18"/>
  <c r="CZ240" i="18" s="1"/>
  <c r="T230" i="18"/>
  <c r="CZ230" i="18" s="1"/>
  <c r="T247" i="18"/>
  <c r="CZ247" i="18" s="1"/>
  <c r="T234" i="18"/>
  <c r="CZ234" i="18" s="1"/>
  <c r="T201" i="18"/>
  <c r="CZ201" i="18" s="1"/>
  <c r="T218" i="18"/>
  <c r="CZ218" i="18" s="1"/>
  <c r="T213" i="18"/>
  <c r="CZ213" i="18" s="1"/>
  <c r="T206" i="18"/>
  <c r="CZ206" i="18" s="1"/>
  <c r="T197" i="18"/>
  <c r="CZ197" i="18" s="1"/>
  <c r="T236" i="18"/>
  <c r="CZ236" i="18" s="1"/>
  <c r="T202" i="18"/>
  <c r="CZ202" i="18" s="1"/>
  <c r="T224" i="18"/>
  <c r="CZ224" i="18" s="1"/>
  <c r="T221" i="18"/>
  <c r="CZ221" i="18" s="1"/>
  <c r="T214" i="18"/>
  <c r="CZ214" i="18" s="1"/>
  <c r="T209" i="18"/>
  <c r="CZ209" i="18" s="1"/>
  <c r="T233" i="18"/>
  <c r="CZ233" i="18" s="1"/>
  <c r="T227" i="18"/>
  <c r="CZ227" i="18" s="1"/>
  <c r="T198" i="18"/>
  <c r="CZ198" i="18" s="1"/>
  <c r="T217" i="18"/>
  <c r="CZ217" i="18" s="1"/>
  <c r="T205" i="18"/>
  <c r="CZ205" i="18" s="1"/>
  <c r="T189" i="18"/>
  <c r="CZ189" i="18" s="1"/>
  <c r="T226" i="18"/>
  <c r="CZ226" i="18" s="1"/>
  <c r="T222" i="18"/>
  <c r="CZ222" i="18" s="1"/>
  <c r="T210" i="18"/>
  <c r="CZ210" i="18" s="1"/>
  <c r="T194" i="18"/>
  <c r="CZ194" i="18" s="1"/>
  <c r="T182" i="18"/>
  <c r="CZ182" i="18" s="1"/>
  <c r="T161" i="18"/>
  <c r="CZ161" i="18" s="1"/>
  <c r="T154" i="18"/>
  <c r="CZ154" i="18" s="1"/>
  <c r="T190" i="18"/>
  <c r="CZ190" i="18" s="1"/>
  <c r="T173" i="18"/>
  <c r="CZ173" i="18" s="1"/>
  <c r="T166" i="18"/>
  <c r="CZ166" i="18" s="1"/>
  <c r="T193" i="18"/>
  <c r="CZ193" i="18" s="1"/>
  <c r="T185" i="18"/>
  <c r="CZ185" i="18" s="1"/>
  <c r="T178" i="18"/>
  <c r="CZ178" i="18" s="1"/>
  <c r="T150" i="18"/>
  <c r="CZ150" i="18" s="1"/>
  <c r="T169" i="18"/>
  <c r="CZ169" i="18" s="1"/>
  <c r="T162" i="18"/>
  <c r="CZ162" i="18" s="1"/>
  <c r="T157" i="18"/>
  <c r="CZ157" i="18" s="1"/>
  <c r="T174" i="18"/>
  <c r="CZ174" i="18" s="1"/>
  <c r="T186" i="18"/>
  <c r="CZ186" i="18" s="1"/>
  <c r="T181" i="18"/>
  <c r="CZ181" i="18" s="1"/>
  <c r="T153" i="18"/>
  <c r="CZ153" i="18" s="1"/>
  <c r="T170" i="18"/>
  <c r="CZ170" i="18" s="1"/>
  <c r="T165" i="18"/>
  <c r="CZ165" i="18" s="1"/>
  <c r="T158" i="18"/>
  <c r="CZ158" i="18" s="1"/>
  <c r="T177" i="18"/>
  <c r="CZ177" i="18" s="1"/>
  <c r="T149" i="18"/>
  <c r="CZ149" i="18" s="1"/>
  <c r="T146" i="18"/>
  <c r="CZ146" i="18" s="1"/>
  <c r="T141" i="18"/>
  <c r="CZ141" i="18" s="1"/>
  <c r="T125" i="18"/>
  <c r="CZ125" i="18" s="1"/>
  <c r="T118" i="18"/>
  <c r="CZ118" i="18" s="1"/>
  <c r="T102" i="18"/>
  <c r="CZ102" i="18" s="1"/>
  <c r="T130" i="18"/>
  <c r="CZ130" i="18" s="1"/>
  <c r="T109" i="18"/>
  <c r="CZ109" i="18" s="1"/>
  <c r="T137" i="18"/>
  <c r="CZ137" i="18" s="1"/>
  <c r="T114" i="18"/>
  <c r="CZ114" i="18" s="1"/>
  <c r="T142" i="18"/>
  <c r="CZ142" i="18" s="1"/>
  <c r="T126" i="18"/>
  <c r="CZ126" i="18" s="1"/>
  <c r="T121" i="18"/>
  <c r="CZ121" i="18" s="1"/>
  <c r="T105" i="18"/>
  <c r="CZ105" i="18" s="1"/>
  <c r="T133" i="18"/>
  <c r="CZ133" i="18" s="1"/>
  <c r="T110" i="18"/>
  <c r="CZ110" i="18" s="1"/>
  <c r="T145" i="18"/>
  <c r="CZ145" i="18" s="1"/>
  <c r="T138" i="18"/>
  <c r="CZ138" i="18" s="1"/>
  <c r="T117" i="18"/>
  <c r="CZ117" i="18" s="1"/>
  <c r="T101" i="18"/>
  <c r="CZ101" i="18" s="1"/>
  <c r="T129" i="18"/>
  <c r="CZ129" i="18" s="1"/>
  <c r="T122" i="18"/>
  <c r="CZ122" i="18" s="1"/>
  <c r="T106" i="18"/>
  <c r="CZ106" i="18" s="1"/>
  <c r="T134" i="18"/>
  <c r="CZ134" i="18" s="1"/>
  <c r="T113" i="18"/>
  <c r="CZ113" i="18" s="1"/>
  <c r="T62" i="18"/>
  <c r="CZ62" i="18" s="1"/>
  <c r="T57" i="18"/>
  <c r="CZ57" i="18" s="1"/>
  <c r="T98" i="18"/>
  <c r="CZ98" i="18" s="1"/>
  <c r="T93" i="18"/>
  <c r="CZ93" i="18" s="1"/>
  <c r="T74" i="18"/>
  <c r="CZ74" i="18" s="1"/>
  <c r="T69" i="18"/>
  <c r="CZ69" i="18" s="1"/>
  <c r="T86" i="18"/>
  <c r="CZ86" i="18" s="1"/>
  <c r="T81" i="18"/>
  <c r="CZ81" i="18" s="1"/>
  <c r="T65" i="18"/>
  <c r="CZ65" i="18" s="1"/>
  <c r="T58" i="18"/>
  <c r="CZ58" i="18" s="1"/>
  <c r="T94" i="18"/>
  <c r="CZ94" i="18" s="1"/>
  <c r="T89" i="18"/>
  <c r="CZ89" i="18" s="1"/>
  <c r="T77" i="18"/>
  <c r="CZ77" i="18" s="1"/>
  <c r="T70" i="18"/>
  <c r="CZ70" i="18" s="1"/>
  <c r="T82" i="18"/>
  <c r="CZ82" i="18" s="1"/>
  <c r="T61" i="18"/>
  <c r="CZ61" i="18" s="1"/>
  <c r="T97" i="18"/>
  <c r="CZ97" i="18" s="1"/>
  <c r="T73" i="18"/>
  <c r="CZ73" i="18" s="1"/>
  <c r="T66" i="18"/>
  <c r="CZ66" i="18" s="1"/>
  <c r="T54" i="18"/>
  <c r="CZ54" i="18" s="1"/>
  <c r="T90" i="18"/>
  <c r="CZ90" i="18" s="1"/>
  <c r="T85" i="18"/>
  <c r="CZ85" i="18" s="1"/>
  <c r="T78" i="18"/>
  <c r="CZ78" i="18" s="1"/>
  <c r="T50" i="18"/>
  <c r="CZ50" i="18" s="1"/>
  <c r="T42" i="18"/>
  <c r="CZ42" i="18" s="1"/>
  <c r="T37" i="18"/>
  <c r="CZ37" i="18" s="1"/>
  <c r="T30" i="18"/>
  <c r="CZ30" i="18" s="1"/>
  <c r="T25" i="18"/>
  <c r="CZ25" i="18" s="1"/>
  <c r="T53" i="18"/>
  <c r="CZ53" i="18" s="1"/>
  <c r="T45" i="18"/>
  <c r="CZ45" i="18" s="1"/>
  <c r="T33" i="18"/>
  <c r="CZ33" i="18" s="1"/>
  <c r="T18" i="18"/>
  <c r="CZ18" i="18" s="1"/>
  <c r="T46" i="18"/>
  <c r="CZ46" i="18" s="1"/>
  <c r="T38" i="18"/>
  <c r="CZ38" i="18" s="1"/>
  <c r="T21" i="18"/>
  <c r="CZ21" i="18" s="1"/>
  <c r="T14" i="18"/>
  <c r="CZ14" i="18" s="1"/>
  <c r="T49" i="18"/>
  <c r="CZ49" i="18" s="1"/>
  <c r="T41" i="18"/>
  <c r="CZ41" i="18" s="1"/>
  <c r="T34" i="18"/>
  <c r="CZ34" i="18" s="1"/>
  <c r="T29" i="18"/>
  <c r="CZ29" i="18" s="1"/>
  <c r="T22" i="18"/>
  <c r="CZ22" i="18" s="1"/>
  <c r="T10" i="18"/>
  <c r="CZ10" i="18" s="1"/>
  <c r="T17" i="18"/>
  <c r="CZ17" i="18" s="1"/>
  <c r="T9" i="18"/>
  <c r="CZ9" i="18" s="1"/>
  <c r="T6" i="18"/>
  <c r="CZ6" i="18" s="1"/>
  <c r="T26" i="18"/>
  <c r="CZ26" i="18" s="1"/>
  <c r="T13" i="18"/>
  <c r="CZ13" i="18" s="1"/>
  <c r="T15" i="18"/>
  <c r="CZ15" i="18" s="1"/>
  <c r="T31" i="18"/>
  <c r="CZ31" i="18" s="1"/>
  <c r="T47" i="18"/>
  <c r="CZ47" i="18" s="1"/>
  <c r="T63" i="18"/>
  <c r="CZ63" i="18" s="1"/>
  <c r="T79" i="18"/>
  <c r="CZ79" i="18" s="1"/>
  <c r="T95" i="18"/>
  <c r="CZ95" i="18" s="1"/>
  <c r="T111" i="18"/>
  <c r="CZ111" i="18" s="1"/>
  <c r="T127" i="18"/>
  <c r="CZ127" i="18" s="1"/>
  <c r="T143" i="18"/>
  <c r="CZ143" i="18" s="1"/>
  <c r="T159" i="18"/>
  <c r="CZ159" i="18" s="1"/>
  <c r="T175" i="18"/>
  <c r="CZ175" i="18" s="1"/>
  <c r="T191" i="18"/>
  <c r="CZ191" i="18" s="1"/>
  <c r="T207" i="18"/>
  <c r="CZ207" i="18" s="1"/>
  <c r="T223" i="18"/>
  <c r="CZ223" i="18" s="1"/>
  <c r="T251" i="18"/>
  <c r="CZ251" i="18" s="1"/>
  <c r="T277" i="18"/>
  <c r="CZ277" i="18" s="1"/>
  <c r="T280" i="18"/>
  <c r="CZ280" i="18" s="1"/>
  <c r="T296" i="18"/>
  <c r="CZ296" i="18" s="1"/>
  <c r="T241" i="18"/>
  <c r="CZ241" i="18" s="1"/>
  <c r="T273" i="18"/>
  <c r="CZ273" i="18" s="1"/>
  <c r="T305" i="18"/>
  <c r="CZ305" i="18" s="1"/>
  <c r="T337" i="18"/>
  <c r="CZ337" i="18" s="1"/>
  <c r="T260" i="18"/>
  <c r="CZ260" i="18" s="1"/>
  <c r="T293" i="18"/>
  <c r="CZ293" i="18" s="1"/>
  <c r="T315" i="18"/>
  <c r="CZ315" i="18" s="1"/>
  <c r="T341" i="18"/>
  <c r="CZ341" i="18" s="1"/>
  <c r="T12" i="18"/>
  <c r="CZ12" i="18" s="1"/>
  <c r="T20" i="18"/>
  <c r="CZ20" i="18" s="1"/>
  <c r="T28" i="18"/>
  <c r="CZ28" i="18" s="1"/>
  <c r="T36" i="18"/>
  <c r="CZ36" i="18" s="1"/>
  <c r="T44" i="18"/>
  <c r="CZ44" i="18" s="1"/>
  <c r="T52" i="18"/>
  <c r="CZ52" i="18" s="1"/>
  <c r="T60" i="18"/>
  <c r="CZ60" i="18" s="1"/>
  <c r="T68" i="18"/>
  <c r="CZ68" i="18" s="1"/>
  <c r="T76" i="18"/>
  <c r="CZ76" i="18" s="1"/>
  <c r="T84" i="18"/>
  <c r="CZ84" i="18" s="1"/>
  <c r="T92" i="18"/>
  <c r="CZ92" i="18" s="1"/>
  <c r="T100" i="18"/>
  <c r="CZ100" i="18" s="1"/>
  <c r="T108" i="18"/>
  <c r="CZ108" i="18" s="1"/>
  <c r="T116" i="18"/>
  <c r="CZ116" i="18" s="1"/>
  <c r="T124" i="18"/>
  <c r="CZ124" i="18" s="1"/>
  <c r="T132" i="18"/>
  <c r="CZ132" i="18" s="1"/>
  <c r="T140" i="18"/>
  <c r="CZ140" i="18" s="1"/>
  <c r="T148" i="18"/>
  <c r="CZ148" i="18" s="1"/>
  <c r="T156" i="18"/>
  <c r="CZ156" i="18" s="1"/>
  <c r="T164" i="18"/>
  <c r="CZ164" i="18" s="1"/>
  <c r="T172" i="18"/>
  <c r="CZ172" i="18" s="1"/>
  <c r="T180" i="18"/>
  <c r="CZ180" i="18" s="1"/>
  <c r="T188" i="18"/>
  <c r="CZ188" i="18" s="1"/>
  <c r="T196" i="18"/>
  <c r="CZ196" i="18" s="1"/>
  <c r="T204" i="18"/>
  <c r="CZ204" i="18" s="1"/>
  <c r="T212" i="18"/>
  <c r="CZ212" i="18" s="1"/>
  <c r="T220" i="18"/>
  <c r="CZ220" i="18" s="1"/>
  <c r="T255" i="18"/>
  <c r="CZ255" i="18" s="1"/>
  <c r="T281" i="18"/>
  <c r="CZ281" i="18" s="1"/>
  <c r="T303" i="18"/>
  <c r="CZ303" i="18" s="1"/>
  <c r="T11" i="18"/>
  <c r="CZ11" i="18" s="1"/>
  <c r="T27" i="18"/>
  <c r="CZ27" i="18" s="1"/>
  <c r="T43" i="18"/>
  <c r="CZ43" i="18" s="1"/>
  <c r="T59" i="18"/>
  <c r="CZ59" i="18" s="1"/>
  <c r="T75" i="18"/>
  <c r="CZ75" i="18" s="1"/>
  <c r="T91" i="18"/>
  <c r="CZ91" i="18" s="1"/>
  <c r="T107" i="18"/>
  <c r="CZ107" i="18" s="1"/>
  <c r="T123" i="18"/>
  <c r="CZ123" i="18" s="1"/>
  <c r="T139" i="18"/>
  <c r="CZ139" i="18" s="1"/>
  <c r="T155" i="18"/>
  <c r="CZ155" i="18" s="1"/>
  <c r="T171" i="18"/>
  <c r="CZ171" i="18" s="1"/>
  <c r="T187" i="18"/>
  <c r="CZ187" i="18" s="1"/>
  <c r="T203" i="18"/>
  <c r="CZ203" i="18" s="1"/>
  <c r="T219" i="18"/>
  <c r="CZ219" i="18" s="1"/>
  <c r="T308" i="18"/>
  <c r="CZ308" i="18" s="1"/>
  <c r="T340" i="18"/>
  <c r="CZ340" i="18" s="1"/>
  <c r="T229" i="18"/>
  <c r="CZ229" i="18" s="1"/>
  <c r="T267" i="18"/>
  <c r="CZ267" i="18" s="1"/>
  <c r="T312" i="18"/>
  <c r="CZ312" i="18" s="1"/>
  <c r="T228" i="18"/>
  <c r="CZ228" i="18" s="1"/>
  <c r="T245" i="18"/>
  <c r="CZ245" i="18" s="1"/>
  <c r="T331" i="18"/>
  <c r="CZ331" i="18" s="1"/>
  <c r="T328" i="18"/>
  <c r="CZ328" i="18" s="1"/>
  <c r="T271" i="18"/>
  <c r="CZ271" i="18" s="1"/>
  <c r="T7" i="18"/>
  <c r="CZ7" i="18" s="1"/>
  <c r="T23" i="18"/>
  <c r="CZ23" i="18" s="1"/>
  <c r="T39" i="18"/>
  <c r="CZ39" i="18" s="1"/>
  <c r="T55" i="18"/>
  <c r="CZ55" i="18" s="1"/>
  <c r="T71" i="18"/>
  <c r="CZ71" i="18" s="1"/>
  <c r="T87" i="18"/>
  <c r="CZ87" i="18" s="1"/>
  <c r="T103" i="18"/>
  <c r="CZ103" i="18" s="1"/>
  <c r="T119" i="18"/>
  <c r="CZ119" i="18" s="1"/>
  <c r="T135" i="18"/>
  <c r="CZ135" i="18" s="1"/>
  <c r="T151" i="18"/>
  <c r="CZ151" i="18" s="1"/>
  <c r="T167" i="18"/>
  <c r="CZ167" i="18" s="1"/>
  <c r="T183" i="18"/>
  <c r="CZ183" i="18" s="1"/>
  <c r="T199" i="18"/>
  <c r="CZ199" i="18" s="1"/>
  <c r="T215" i="18"/>
  <c r="CZ215" i="18" s="1"/>
  <c r="T276" i="18"/>
  <c r="CZ276" i="18" s="1"/>
  <c r="T309" i="18"/>
  <c r="CZ309" i="18" s="1"/>
  <c r="T248" i="18"/>
  <c r="CZ248" i="18" s="1"/>
  <c r="T319" i="18"/>
  <c r="CZ319" i="18" s="1"/>
  <c r="T225" i="18"/>
  <c r="CZ225" i="18" s="1"/>
  <c r="T257" i="18"/>
  <c r="CZ257" i="18" s="1"/>
  <c r="T289" i="18"/>
  <c r="CZ289" i="18" s="1"/>
  <c r="T321" i="18"/>
  <c r="CZ321" i="18" s="1"/>
  <c r="T324" i="18"/>
  <c r="CZ324" i="18" s="1"/>
  <c r="T261" i="18"/>
  <c r="CZ261" i="18" s="1"/>
  <c r="T283" i="18"/>
  <c r="CZ283" i="18" s="1"/>
  <c r="T8" i="18"/>
  <c r="CZ8" i="18" s="1"/>
  <c r="T16" i="18"/>
  <c r="CZ16" i="18" s="1"/>
  <c r="T24" i="18"/>
  <c r="CZ24" i="18" s="1"/>
  <c r="T32" i="18"/>
  <c r="CZ32" i="18" s="1"/>
  <c r="T40" i="18"/>
  <c r="CZ40" i="18" s="1"/>
  <c r="T48" i="18"/>
  <c r="CZ48" i="18" s="1"/>
  <c r="T56" i="18"/>
  <c r="CZ56" i="18" s="1"/>
  <c r="T64" i="18"/>
  <c r="CZ64" i="18" s="1"/>
  <c r="T72" i="18"/>
  <c r="CZ72" i="18" s="1"/>
  <c r="T80" i="18"/>
  <c r="CZ80" i="18" s="1"/>
  <c r="T88" i="18"/>
  <c r="CZ88" i="18" s="1"/>
  <c r="T96" i="18"/>
  <c r="CZ96" i="18" s="1"/>
  <c r="T104" i="18"/>
  <c r="CZ104" i="18" s="1"/>
  <c r="T112" i="18"/>
  <c r="CZ112" i="18" s="1"/>
  <c r="T120" i="18"/>
  <c r="CZ120" i="18" s="1"/>
  <c r="T128" i="18"/>
  <c r="CZ128" i="18" s="1"/>
  <c r="T136" i="18"/>
  <c r="CZ136" i="18" s="1"/>
  <c r="T144" i="18"/>
  <c r="CZ144" i="18" s="1"/>
  <c r="T152" i="18"/>
  <c r="CZ152" i="18" s="1"/>
  <c r="T160" i="18"/>
  <c r="CZ160" i="18" s="1"/>
  <c r="T168" i="18"/>
  <c r="CZ168" i="18" s="1"/>
  <c r="T176" i="18"/>
  <c r="CZ176" i="18" s="1"/>
  <c r="T184" i="18"/>
  <c r="CZ184" i="18" s="1"/>
  <c r="T192" i="18"/>
  <c r="CZ192" i="18" s="1"/>
  <c r="T200" i="18"/>
  <c r="CZ200" i="18" s="1"/>
  <c r="T208" i="18"/>
  <c r="CZ208" i="18" s="1"/>
  <c r="T216" i="18"/>
  <c r="CZ216" i="18" s="1"/>
  <c r="T264" i="18"/>
  <c r="CZ264" i="18" s="1"/>
  <c r="T344" i="18"/>
  <c r="CZ344" i="18" s="1"/>
  <c r="T249" i="18"/>
  <c r="CZ249" i="18" s="1"/>
  <c r="T351" i="18"/>
  <c r="CZ351" i="18" s="1"/>
  <c r="T19" i="18"/>
  <c r="CZ19" i="18" s="1"/>
  <c r="T35" i="18"/>
  <c r="CZ35" i="18" s="1"/>
  <c r="T51" i="18"/>
  <c r="CZ51" i="18" s="1"/>
  <c r="T67" i="18"/>
  <c r="CZ67" i="18" s="1"/>
  <c r="T83" i="18"/>
  <c r="CZ83" i="18" s="1"/>
  <c r="T99" i="18"/>
  <c r="CZ99" i="18" s="1"/>
  <c r="T115" i="18"/>
  <c r="CZ115" i="18" s="1"/>
  <c r="T131" i="18"/>
  <c r="CZ131" i="18" s="1"/>
  <c r="T147" i="18"/>
  <c r="CZ147" i="18" s="1"/>
  <c r="T163" i="18"/>
  <c r="CZ163" i="18" s="1"/>
  <c r="T179" i="18"/>
  <c r="CZ179" i="18" s="1"/>
  <c r="T195" i="18"/>
  <c r="CZ195" i="18" s="1"/>
  <c r="T211" i="18"/>
  <c r="CZ211" i="18" s="1"/>
  <c r="T244" i="18"/>
  <c r="CZ244" i="18" s="1"/>
  <c r="T299" i="18"/>
  <c r="CZ299" i="18" s="1"/>
  <c r="T325" i="18"/>
  <c r="CZ325" i="18" s="1"/>
  <c r="T347" i="18"/>
  <c r="CZ347" i="18" s="1"/>
  <c r="T232" i="18"/>
  <c r="CZ232" i="18" s="1"/>
  <c r="T287" i="18"/>
  <c r="CZ287" i="18" s="1"/>
  <c r="T353" i="18"/>
  <c r="CZ353" i="18" s="1"/>
  <c r="T292" i="18"/>
  <c r="CZ292" i="18" s="1"/>
  <c r="T235" i="18"/>
  <c r="CZ235" i="18" s="1"/>
  <c r="T239" i="18"/>
  <c r="CZ239" i="18" s="1"/>
  <c r="T313" i="18"/>
  <c r="CZ313" i="18" s="1"/>
  <c r="T335" i="18"/>
  <c r="CZ335" i="18" s="1"/>
  <c r="R352" i="18"/>
  <c r="CX352" i="18" s="1"/>
  <c r="R347" i="18"/>
  <c r="CX347" i="18" s="1"/>
  <c r="R345" i="18"/>
  <c r="CX345" i="18" s="1"/>
  <c r="R343" i="18"/>
  <c r="CX343" i="18" s="1"/>
  <c r="R350" i="18"/>
  <c r="CX350" i="18" s="1"/>
  <c r="R346" i="18"/>
  <c r="CX346" i="18" s="1"/>
  <c r="R338" i="18"/>
  <c r="CX338" i="18" s="1"/>
  <c r="R349" i="18"/>
  <c r="CX349" i="18" s="1"/>
  <c r="R331" i="18"/>
  <c r="CX331" i="18" s="1"/>
  <c r="R342" i="18"/>
  <c r="CX342" i="18" s="1"/>
  <c r="R333" i="18"/>
  <c r="CX333" i="18" s="1"/>
  <c r="R332" i="18"/>
  <c r="CX332" i="18" s="1"/>
  <c r="R327" i="18"/>
  <c r="CX327" i="18" s="1"/>
  <c r="R334" i="18"/>
  <c r="CX334" i="18" s="1"/>
  <c r="R330" i="18"/>
  <c r="CX330" i="18" s="1"/>
  <c r="R314" i="18"/>
  <c r="CX314" i="18" s="1"/>
  <c r="R310" i="18"/>
  <c r="CX310" i="18" s="1"/>
  <c r="R317" i="18"/>
  <c r="CX317" i="18" s="1"/>
  <c r="R329" i="18"/>
  <c r="CX329" i="18" s="1"/>
  <c r="R326" i="18"/>
  <c r="CX326" i="18" s="1"/>
  <c r="R318" i="18"/>
  <c r="CX318" i="18" s="1"/>
  <c r="R313" i="18"/>
  <c r="CX313" i="18" s="1"/>
  <c r="R311" i="18"/>
  <c r="CX311" i="18" s="1"/>
  <c r="R315" i="18"/>
  <c r="CX315" i="18" s="1"/>
  <c r="R304" i="18"/>
  <c r="CX304" i="18" s="1"/>
  <c r="R320" i="18"/>
  <c r="CX320" i="18" s="1"/>
  <c r="R302" i="18"/>
  <c r="CX302" i="18" s="1"/>
  <c r="R301" i="18"/>
  <c r="CX301" i="18" s="1"/>
  <c r="R300" i="18"/>
  <c r="CX300" i="18" s="1"/>
  <c r="R322" i="18"/>
  <c r="CX322" i="18" s="1"/>
  <c r="R316" i="18"/>
  <c r="CX316" i="18" s="1"/>
  <c r="R295" i="18"/>
  <c r="CX295" i="18" s="1"/>
  <c r="R306" i="18"/>
  <c r="CX306" i="18" s="1"/>
  <c r="R285" i="18"/>
  <c r="CX285" i="18" s="1"/>
  <c r="R299" i="18"/>
  <c r="CX299" i="18" s="1"/>
  <c r="R298" i="18"/>
  <c r="CX298" i="18" s="1"/>
  <c r="R284" i="18"/>
  <c r="CX284" i="18" s="1"/>
  <c r="R281" i="18"/>
  <c r="CX281" i="18" s="1"/>
  <c r="R294" i="18"/>
  <c r="CX294" i="18" s="1"/>
  <c r="R290" i="18"/>
  <c r="CX290" i="18" s="1"/>
  <c r="R270" i="18"/>
  <c r="CX270" i="18" s="1"/>
  <c r="R279" i="18"/>
  <c r="CX279" i="18" s="1"/>
  <c r="R297" i="18"/>
  <c r="CX297" i="18" s="1"/>
  <c r="R288" i="18"/>
  <c r="CX288" i="18" s="1"/>
  <c r="R283" i="18"/>
  <c r="CX283" i="18" s="1"/>
  <c r="R265" i="18"/>
  <c r="CX265" i="18" s="1"/>
  <c r="R274" i="18"/>
  <c r="CX274" i="18" s="1"/>
  <c r="R286" i="18"/>
  <c r="CX286" i="18" s="1"/>
  <c r="R282" i="18"/>
  <c r="CX282" i="18" s="1"/>
  <c r="R272" i="18"/>
  <c r="CX272" i="18" s="1"/>
  <c r="R278" i="18"/>
  <c r="CX278" i="18" s="1"/>
  <c r="R269" i="18"/>
  <c r="CX269" i="18" s="1"/>
  <c r="R268" i="18"/>
  <c r="CX268" i="18" s="1"/>
  <c r="R254" i="18"/>
  <c r="CX254" i="18" s="1"/>
  <c r="R247" i="18"/>
  <c r="CX247" i="18" s="1"/>
  <c r="R240" i="18"/>
  <c r="CX240" i="18" s="1"/>
  <c r="R249" i="18"/>
  <c r="CX249" i="18" s="1"/>
  <c r="R266" i="18"/>
  <c r="CX266" i="18" s="1"/>
  <c r="R258" i="18"/>
  <c r="CX258" i="18" s="1"/>
  <c r="R252" i="18"/>
  <c r="CX252" i="18" s="1"/>
  <c r="R250" i="18"/>
  <c r="CX250" i="18" s="1"/>
  <c r="R235" i="18"/>
  <c r="CX235" i="18" s="1"/>
  <c r="R251" i="18"/>
  <c r="CX251" i="18" s="1"/>
  <c r="R267" i="18"/>
  <c r="CX267" i="18" s="1"/>
  <c r="R262" i="18"/>
  <c r="CX262" i="18" s="1"/>
  <c r="R256" i="18"/>
  <c r="CX256" i="18" s="1"/>
  <c r="R253" i="18"/>
  <c r="CX253" i="18" s="1"/>
  <c r="R242" i="18"/>
  <c r="CX242" i="18" s="1"/>
  <c r="R263" i="18"/>
  <c r="CX263" i="18" s="1"/>
  <c r="R246" i="18"/>
  <c r="CX246" i="18" s="1"/>
  <c r="R234" i="18"/>
  <c r="CX234" i="18" s="1"/>
  <c r="R217" i="18"/>
  <c r="CX217" i="18" s="1"/>
  <c r="R230" i="18"/>
  <c r="CX230" i="18" s="1"/>
  <c r="R226" i="18"/>
  <c r="CX226" i="18" s="1"/>
  <c r="R222" i="18"/>
  <c r="CX222" i="18" s="1"/>
  <c r="R210" i="18"/>
  <c r="CX210" i="18" s="1"/>
  <c r="R201" i="18"/>
  <c r="CX201" i="18" s="1"/>
  <c r="R238" i="18"/>
  <c r="CX238" i="18" s="1"/>
  <c r="R218" i="18"/>
  <c r="CX218" i="18" s="1"/>
  <c r="R213" i="18"/>
  <c r="CX213" i="18" s="1"/>
  <c r="R206" i="18"/>
  <c r="CX206" i="18" s="1"/>
  <c r="R197" i="18"/>
  <c r="CX197" i="18" s="1"/>
  <c r="R190" i="18"/>
  <c r="CX190" i="18" s="1"/>
  <c r="R236" i="18"/>
  <c r="CX236" i="18" s="1"/>
  <c r="R221" i="18"/>
  <c r="CX221" i="18" s="1"/>
  <c r="R209" i="18"/>
  <c r="CX209" i="18" s="1"/>
  <c r="R202" i="18"/>
  <c r="CX202" i="18" s="1"/>
  <c r="R233" i="18"/>
  <c r="CX233" i="18" s="1"/>
  <c r="R224" i="18"/>
  <c r="CX224" i="18" s="1"/>
  <c r="R214" i="18"/>
  <c r="CX214" i="18" s="1"/>
  <c r="R237" i="18"/>
  <c r="CX237" i="18" s="1"/>
  <c r="R231" i="18"/>
  <c r="CX231" i="18" s="1"/>
  <c r="R205" i="18"/>
  <c r="CX205" i="18" s="1"/>
  <c r="R198" i="18"/>
  <c r="CX198" i="18" s="1"/>
  <c r="R189" i="18"/>
  <c r="CX189" i="18" s="1"/>
  <c r="R177" i="18"/>
  <c r="CX177" i="18" s="1"/>
  <c r="R170" i="18"/>
  <c r="CX170" i="18" s="1"/>
  <c r="R158" i="18"/>
  <c r="CX158" i="18" s="1"/>
  <c r="R149" i="18"/>
  <c r="CX149" i="18" s="1"/>
  <c r="R182" i="18"/>
  <c r="CX182" i="18" s="1"/>
  <c r="R173" i="18"/>
  <c r="CX173" i="18" s="1"/>
  <c r="R161" i="18"/>
  <c r="CX161" i="18" s="1"/>
  <c r="R154" i="18"/>
  <c r="CX154" i="18" s="1"/>
  <c r="R193" i="18"/>
  <c r="CX193" i="18" s="1"/>
  <c r="R166" i="18"/>
  <c r="CX166" i="18" s="1"/>
  <c r="R185" i="18"/>
  <c r="CX185" i="18" s="1"/>
  <c r="R178" i="18"/>
  <c r="CX178" i="18" s="1"/>
  <c r="R157" i="18"/>
  <c r="CX157" i="18" s="1"/>
  <c r="R150" i="18"/>
  <c r="CX150" i="18" s="1"/>
  <c r="R194" i="18"/>
  <c r="CX194" i="18" s="1"/>
  <c r="R169" i="18"/>
  <c r="CX169" i="18" s="1"/>
  <c r="R162" i="18"/>
  <c r="CX162" i="18" s="1"/>
  <c r="R181" i="18"/>
  <c r="CX181" i="18" s="1"/>
  <c r="R174" i="18"/>
  <c r="CX174" i="18" s="1"/>
  <c r="R153" i="18"/>
  <c r="CX153" i="18" s="1"/>
  <c r="R146" i="18"/>
  <c r="CX146" i="18" s="1"/>
  <c r="R186" i="18"/>
  <c r="CX186" i="18" s="1"/>
  <c r="R165" i="18"/>
  <c r="CX165" i="18" s="1"/>
  <c r="R122" i="18"/>
  <c r="CX122" i="18" s="1"/>
  <c r="R113" i="18"/>
  <c r="CX113" i="18" s="1"/>
  <c r="R106" i="18"/>
  <c r="CX106" i="18" s="1"/>
  <c r="R141" i="18"/>
  <c r="CX141" i="18" s="1"/>
  <c r="R134" i="18"/>
  <c r="CX134" i="18" s="1"/>
  <c r="R125" i="18"/>
  <c r="CX125" i="18" s="1"/>
  <c r="R118" i="18"/>
  <c r="CX118" i="18" s="1"/>
  <c r="R109" i="18"/>
  <c r="CX109" i="18" s="1"/>
  <c r="R102" i="18"/>
  <c r="CX102" i="18" s="1"/>
  <c r="R137" i="18"/>
  <c r="CX137" i="18" s="1"/>
  <c r="R130" i="18"/>
  <c r="CX130" i="18" s="1"/>
  <c r="R121" i="18"/>
  <c r="CX121" i="18" s="1"/>
  <c r="R114" i="18"/>
  <c r="CX114" i="18" s="1"/>
  <c r="R105" i="18"/>
  <c r="CX105" i="18" s="1"/>
  <c r="R142" i="18"/>
  <c r="CX142" i="18" s="1"/>
  <c r="R133" i="18"/>
  <c r="CX133" i="18" s="1"/>
  <c r="R126" i="18"/>
  <c r="CX126" i="18" s="1"/>
  <c r="R117" i="18"/>
  <c r="CX117" i="18" s="1"/>
  <c r="R110" i="18"/>
  <c r="CX110" i="18" s="1"/>
  <c r="R145" i="18"/>
  <c r="CX145" i="18" s="1"/>
  <c r="R138" i="18"/>
  <c r="CX138" i="18" s="1"/>
  <c r="R129" i="18"/>
  <c r="CX129" i="18" s="1"/>
  <c r="R101" i="18"/>
  <c r="CX101" i="18" s="1"/>
  <c r="R97" i="18"/>
  <c r="CX97" i="18" s="1"/>
  <c r="R73" i="18"/>
  <c r="CX73" i="18" s="1"/>
  <c r="R66" i="18"/>
  <c r="CX66" i="18" s="1"/>
  <c r="R54" i="18"/>
  <c r="CX54" i="18" s="1"/>
  <c r="R90" i="18"/>
  <c r="CX90" i="18" s="1"/>
  <c r="R85" i="18"/>
  <c r="CX85" i="18" s="1"/>
  <c r="R78" i="18"/>
  <c r="CX78" i="18" s="1"/>
  <c r="R69" i="18"/>
  <c r="CX69" i="18" s="1"/>
  <c r="R62" i="18"/>
  <c r="CX62" i="18" s="1"/>
  <c r="R57" i="18"/>
  <c r="CX57" i="18" s="1"/>
  <c r="R98" i="18"/>
  <c r="CX98" i="18" s="1"/>
  <c r="R93" i="18"/>
  <c r="CX93" i="18" s="1"/>
  <c r="R81" i="18"/>
  <c r="CX81" i="18" s="1"/>
  <c r="R74" i="18"/>
  <c r="CX74" i="18" s="1"/>
  <c r="R86" i="18"/>
  <c r="CX86" i="18" s="1"/>
  <c r="R65" i="18"/>
  <c r="CX65" i="18" s="1"/>
  <c r="R77" i="18"/>
  <c r="CX77" i="18" s="1"/>
  <c r="R58" i="18"/>
  <c r="CX58" i="18" s="1"/>
  <c r="R94" i="18"/>
  <c r="CX94" i="18" s="1"/>
  <c r="R89" i="18"/>
  <c r="CX89" i="18" s="1"/>
  <c r="R70" i="18"/>
  <c r="CX70" i="18" s="1"/>
  <c r="R82" i="18"/>
  <c r="CX82" i="18" s="1"/>
  <c r="R61" i="18"/>
  <c r="CX61" i="18" s="1"/>
  <c r="R49" i="18"/>
  <c r="CX49" i="18" s="1"/>
  <c r="R17" i="18"/>
  <c r="CX17" i="18" s="1"/>
  <c r="R10" i="18"/>
  <c r="CX10" i="18" s="1"/>
  <c r="R37" i="18"/>
  <c r="CX37" i="18" s="1"/>
  <c r="R50" i="18"/>
  <c r="CX50" i="18" s="1"/>
  <c r="R42" i="18"/>
  <c r="CX42" i="18" s="1"/>
  <c r="R30" i="18"/>
  <c r="CX30" i="18" s="1"/>
  <c r="R13" i="18"/>
  <c r="CX13" i="18" s="1"/>
  <c r="R53" i="18"/>
  <c r="CX53" i="18" s="1"/>
  <c r="R45" i="18"/>
  <c r="CX45" i="18" s="1"/>
  <c r="R33" i="18"/>
  <c r="CX33" i="18" s="1"/>
  <c r="R18" i="18"/>
  <c r="CX18" i="18" s="1"/>
  <c r="R46" i="18"/>
  <c r="CX46" i="18" s="1"/>
  <c r="R38" i="18"/>
  <c r="CX38" i="18" s="1"/>
  <c r="R26" i="18"/>
  <c r="CX26" i="18" s="1"/>
  <c r="R21" i="18"/>
  <c r="CX21" i="18" s="1"/>
  <c r="R14" i="18"/>
  <c r="CX14" i="18" s="1"/>
  <c r="R29" i="18"/>
  <c r="CX29" i="18" s="1"/>
  <c r="R25" i="18"/>
  <c r="CX25" i="18" s="1"/>
  <c r="R9" i="18"/>
  <c r="CX9" i="18" s="1"/>
  <c r="R41" i="18"/>
  <c r="CX41" i="18" s="1"/>
  <c r="R34" i="18"/>
  <c r="CX34" i="18" s="1"/>
  <c r="R22" i="18"/>
  <c r="CX22" i="18" s="1"/>
  <c r="CX6" i="18"/>
  <c r="R280" i="18"/>
  <c r="CX280" i="18" s="1"/>
  <c r="R309" i="18"/>
  <c r="CX309" i="18" s="1"/>
  <c r="R341" i="18"/>
  <c r="CX341" i="18" s="1"/>
  <c r="R255" i="18"/>
  <c r="CX255" i="18" s="1"/>
  <c r="R7" i="18"/>
  <c r="CX7" i="18" s="1"/>
  <c r="R23" i="18"/>
  <c r="CX23" i="18" s="1"/>
  <c r="R39" i="18"/>
  <c r="CX39" i="18" s="1"/>
  <c r="R55" i="18"/>
  <c r="CX55" i="18" s="1"/>
  <c r="R71" i="18"/>
  <c r="CX71" i="18" s="1"/>
  <c r="R87" i="18"/>
  <c r="CX87" i="18" s="1"/>
  <c r="R103" i="18"/>
  <c r="CX103" i="18" s="1"/>
  <c r="R119" i="18"/>
  <c r="CX119" i="18" s="1"/>
  <c r="R135" i="18"/>
  <c r="CX135" i="18" s="1"/>
  <c r="R151" i="18"/>
  <c r="CX151" i="18" s="1"/>
  <c r="R167" i="18"/>
  <c r="CX167" i="18" s="1"/>
  <c r="R183" i="18"/>
  <c r="CX183" i="18" s="1"/>
  <c r="R199" i="18"/>
  <c r="CX199" i="18" s="1"/>
  <c r="R215" i="18"/>
  <c r="CX215" i="18" s="1"/>
  <c r="R228" i="18"/>
  <c r="CX228" i="18" s="1"/>
  <c r="R289" i="18"/>
  <c r="CX289" i="18" s="1"/>
  <c r="R292" i="18"/>
  <c r="CX292" i="18" s="1"/>
  <c r="R12" i="18"/>
  <c r="CX12" i="18" s="1"/>
  <c r="R28" i="18"/>
  <c r="CX28" i="18" s="1"/>
  <c r="R44" i="18"/>
  <c r="CX44" i="18" s="1"/>
  <c r="R60" i="18"/>
  <c r="CX60" i="18" s="1"/>
  <c r="R76" i="18"/>
  <c r="CX76" i="18" s="1"/>
  <c r="R92" i="18"/>
  <c r="CX92" i="18" s="1"/>
  <c r="R108" i="18"/>
  <c r="CX108" i="18" s="1"/>
  <c r="R124" i="18"/>
  <c r="CX124" i="18" s="1"/>
  <c r="R140" i="18"/>
  <c r="CX140" i="18" s="1"/>
  <c r="R156" i="18"/>
  <c r="CX156" i="18" s="1"/>
  <c r="R172" i="18"/>
  <c r="CX172" i="18" s="1"/>
  <c r="R188" i="18"/>
  <c r="CX188" i="18" s="1"/>
  <c r="R204" i="18"/>
  <c r="CX204" i="18" s="1"/>
  <c r="R220" i="18"/>
  <c r="CX220" i="18" s="1"/>
  <c r="R229" i="18"/>
  <c r="CX229" i="18" s="1"/>
  <c r="R328" i="18"/>
  <c r="CX328" i="18" s="1"/>
  <c r="R319" i="18"/>
  <c r="CX319" i="18" s="1"/>
  <c r="R259" i="18"/>
  <c r="CX259" i="18" s="1"/>
  <c r="R307" i="18"/>
  <c r="CX307" i="18" s="1"/>
  <c r="R336" i="18"/>
  <c r="CX336" i="18" s="1"/>
  <c r="R321" i="18"/>
  <c r="CX321" i="18" s="1"/>
  <c r="R353" i="18"/>
  <c r="CX353" i="18" s="1"/>
  <c r="R248" i="18"/>
  <c r="CX248" i="18" s="1"/>
  <c r="R277" i="18"/>
  <c r="CX277" i="18" s="1"/>
  <c r="R271" i="18"/>
  <c r="CX271" i="18" s="1"/>
  <c r="R11" i="18"/>
  <c r="CX11" i="18" s="1"/>
  <c r="R27" i="18"/>
  <c r="CX27" i="18" s="1"/>
  <c r="R43" i="18"/>
  <c r="CX43" i="18" s="1"/>
  <c r="R59" i="18"/>
  <c r="CX59" i="18" s="1"/>
  <c r="R75" i="18"/>
  <c r="CX75" i="18" s="1"/>
  <c r="R91" i="18"/>
  <c r="CX91" i="18" s="1"/>
  <c r="R107" i="18"/>
  <c r="CX107" i="18" s="1"/>
  <c r="R123" i="18"/>
  <c r="CX123" i="18" s="1"/>
  <c r="R139" i="18"/>
  <c r="CX139" i="18" s="1"/>
  <c r="R155" i="18"/>
  <c r="CX155" i="18" s="1"/>
  <c r="R171" i="18"/>
  <c r="CX171" i="18" s="1"/>
  <c r="R187" i="18"/>
  <c r="CX187" i="18" s="1"/>
  <c r="R203" i="18"/>
  <c r="CX203" i="18" s="1"/>
  <c r="R219" i="18"/>
  <c r="CX219" i="18" s="1"/>
  <c r="R257" i="18"/>
  <c r="CX257" i="18" s="1"/>
  <c r="R260" i="18"/>
  <c r="CX260" i="18" s="1"/>
  <c r="R8" i="18"/>
  <c r="CX8" i="18" s="1"/>
  <c r="R24" i="18"/>
  <c r="CX24" i="18" s="1"/>
  <c r="R40" i="18"/>
  <c r="CX40" i="18" s="1"/>
  <c r="R56" i="18"/>
  <c r="CX56" i="18" s="1"/>
  <c r="R72" i="18"/>
  <c r="CX72" i="18" s="1"/>
  <c r="R88" i="18"/>
  <c r="CX88" i="18" s="1"/>
  <c r="R104" i="18"/>
  <c r="CX104" i="18" s="1"/>
  <c r="R120" i="18"/>
  <c r="CX120" i="18" s="1"/>
  <c r="R136" i="18"/>
  <c r="CX136" i="18" s="1"/>
  <c r="R152" i="18"/>
  <c r="CX152" i="18" s="1"/>
  <c r="R168" i="18"/>
  <c r="CX168" i="18" s="1"/>
  <c r="R184" i="18"/>
  <c r="CX184" i="18" s="1"/>
  <c r="R200" i="18"/>
  <c r="CX200" i="18" s="1"/>
  <c r="R216" i="18"/>
  <c r="CX216" i="18" s="1"/>
  <c r="R296" i="18"/>
  <c r="CX296" i="18" s="1"/>
  <c r="R325" i="18"/>
  <c r="CX325" i="18" s="1"/>
  <c r="R335" i="18"/>
  <c r="CX335" i="18" s="1"/>
  <c r="R275" i="18"/>
  <c r="CX275" i="18" s="1"/>
  <c r="R241" i="18"/>
  <c r="CX241" i="18" s="1"/>
  <c r="R305" i="18"/>
  <c r="CX305" i="18" s="1"/>
  <c r="R308" i="18"/>
  <c r="CX308" i="18" s="1"/>
  <c r="R324" i="18"/>
  <c r="CX324" i="18" s="1"/>
  <c r="R245" i="18"/>
  <c r="CX245" i="18" s="1"/>
  <c r="R344" i="18"/>
  <c r="CX344" i="18" s="1"/>
  <c r="R323" i="18"/>
  <c r="CX323" i="18" s="1"/>
  <c r="R15" i="18"/>
  <c r="CX15" i="18" s="1"/>
  <c r="R31" i="18"/>
  <c r="CX31" i="18" s="1"/>
  <c r="R47" i="18"/>
  <c r="CX47" i="18" s="1"/>
  <c r="R63" i="18"/>
  <c r="CX63" i="18" s="1"/>
  <c r="R79" i="18"/>
  <c r="CX79" i="18" s="1"/>
  <c r="R95" i="18"/>
  <c r="CX95" i="18" s="1"/>
  <c r="R111" i="18"/>
  <c r="CX111" i="18" s="1"/>
  <c r="R127" i="18"/>
  <c r="CX127" i="18" s="1"/>
  <c r="R143" i="18"/>
  <c r="CX143" i="18" s="1"/>
  <c r="R159" i="18"/>
  <c r="CX159" i="18" s="1"/>
  <c r="R175" i="18"/>
  <c r="CX175" i="18" s="1"/>
  <c r="R191" i="18"/>
  <c r="CX191" i="18" s="1"/>
  <c r="R207" i="18"/>
  <c r="CX207" i="18" s="1"/>
  <c r="R223" i="18"/>
  <c r="CX223" i="18" s="1"/>
  <c r="R225" i="18"/>
  <c r="CX225" i="18" s="1"/>
  <c r="R337" i="18"/>
  <c r="CX337" i="18" s="1"/>
  <c r="R340" i="18"/>
  <c r="CX340" i="18" s="1"/>
  <c r="R20" i="18"/>
  <c r="CX20" i="18" s="1"/>
  <c r="R36" i="18"/>
  <c r="CX36" i="18" s="1"/>
  <c r="R52" i="18"/>
  <c r="CX52" i="18" s="1"/>
  <c r="R68" i="18"/>
  <c r="CX68" i="18" s="1"/>
  <c r="R84" i="18"/>
  <c r="CX84" i="18" s="1"/>
  <c r="R100" i="18"/>
  <c r="CX100" i="18" s="1"/>
  <c r="R116" i="18"/>
  <c r="CX116" i="18" s="1"/>
  <c r="R132" i="18"/>
  <c r="CX132" i="18" s="1"/>
  <c r="R148" i="18"/>
  <c r="CX148" i="18" s="1"/>
  <c r="R164" i="18"/>
  <c r="CX164" i="18" s="1"/>
  <c r="R180" i="18"/>
  <c r="CX180" i="18" s="1"/>
  <c r="R196" i="18"/>
  <c r="CX196" i="18" s="1"/>
  <c r="R212" i="18"/>
  <c r="CX212" i="18" s="1"/>
  <c r="R264" i="18"/>
  <c r="CX264" i="18" s="1"/>
  <c r="R293" i="18"/>
  <c r="CX293" i="18" s="1"/>
  <c r="R287" i="18"/>
  <c r="CX287" i="18" s="1"/>
  <c r="R227" i="18"/>
  <c r="CX227" i="18" s="1"/>
  <c r="R273" i="18"/>
  <c r="CX273" i="18" s="1"/>
  <c r="R276" i="18"/>
  <c r="CX276" i="18" s="1"/>
  <c r="R312" i="18"/>
  <c r="CX312" i="18" s="1"/>
  <c r="R239" i="18"/>
  <c r="CX239" i="18" s="1"/>
  <c r="R303" i="18"/>
  <c r="CX303" i="18" s="1"/>
  <c r="R351" i="18"/>
  <c r="CX351" i="18" s="1"/>
  <c r="R348" i="18"/>
  <c r="CX348" i="18" s="1"/>
  <c r="R291" i="18"/>
  <c r="CX291" i="18" s="1"/>
  <c r="R19" i="18"/>
  <c r="CX19" i="18" s="1"/>
  <c r="R35" i="18"/>
  <c r="CX35" i="18" s="1"/>
  <c r="R51" i="18"/>
  <c r="CX51" i="18" s="1"/>
  <c r="R67" i="18"/>
  <c r="CX67" i="18" s="1"/>
  <c r="R83" i="18"/>
  <c r="CX83" i="18" s="1"/>
  <c r="R99" i="18"/>
  <c r="CX99" i="18" s="1"/>
  <c r="R115" i="18"/>
  <c r="CX115" i="18" s="1"/>
  <c r="R131" i="18"/>
  <c r="CX131" i="18" s="1"/>
  <c r="R147" i="18"/>
  <c r="CX147" i="18" s="1"/>
  <c r="R163" i="18"/>
  <c r="CX163" i="18" s="1"/>
  <c r="R179" i="18"/>
  <c r="CX179" i="18" s="1"/>
  <c r="R195" i="18"/>
  <c r="CX195" i="18" s="1"/>
  <c r="R211" i="18"/>
  <c r="CX211" i="18" s="1"/>
  <c r="R16" i="18"/>
  <c r="CX16" i="18" s="1"/>
  <c r="R32" i="18"/>
  <c r="CX32" i="18" s="1"/>
  <c r="R48" i="18"/>
  <c r="CX48" i="18" s="1"/>
  <c r="R64" i="18"/>
  <c r="CX64" i="18" s="1"/>
  <c r="R80" i="18"/>
  <c r="CX80" i="18" s="1"/>
  <c r="R96" i="18"/>
  <c r="CX96" i="18" s="1"/>
  <c r="R112" i="18"/>
  <c r="CX112" i="18" s="1"/>
  <c r="R128" i="18"/>
  <c r="CX128" i="18" s="1"/>
  <c r="R144" i="18"/>
  <c r="CX144" i="18" s="1"/>
  <c r="R160" i="18"/>
  <c r="CX160" i="18" s="1"/>
  <c r="R176" i="18"/>
  <c r="CX176" i="18" s="1"/>
  <c r="R192" i="18"/>
  <c r="CX192" i="18" s="1"/>
  <c r="R208" i="18"/>
  <c r="CX208" i="18" s="1"/>
  <c r="R232" i="18"/>
  <c r="CX232" i="18" s="1"/>
  <c r="R261" i="18"/>
  <c r="CX261" i="18" s="1"/>
  <c r="R243" i="18"/>
  <c r="CX243" i="18" s="1"/>
  <c r="R339" i="18"/>
  <c r="CX339" i="18" s="1"/>
  <c r="R244" i="18"/>
  <c r="CX244" i="18" s="1"/>
  <c r="X341" i="18"/>
  <c r="DD341" i="18" s="1"/>
  <c r="X348" i="18"/>
  <c r="DD348" i="18" s="1"/>
  <c r="X352" i="18"/>
  <c r="DD352" i="18" s="1"/>
  <c r="X345" i="18"/>
  <c r="DD345" i="18" s="1"/>
  <c r="X339" i="18"/>
  <c r="DD339" i="18" s="1"/>
  <c r="X350" i="18"/>
  <c r="DD350" i="18" s="1"/>
  <c r="X334" i="18"/>
  <c r="DD334" i="18" s="1"/>
  <c r="X332" i="18"/>
  <c r="DD332" i="18" s="1"/>
  <c r="X330" i="18"/>
  <c r="DD330" i="18" s="1"/>
  <c r="X328" i="18"/>
  <c r="DD328" i="18" s="1"/>
  <c r="X346" i="18"/>
  <c r="DD346" i="18" s="1"/>
  <c r="X342" i="18"/>
  <c r="DD342" i="18" s="1"/>
  <c r="X326" i="18"/>
  <c r="DD326" i="18" s="1"/>
  <c r="X344" i="18"/>
  <c r="DD344" i="18" s="1"/>
  <c r="X329" i="18"/>
  <c r="DD329" i="18" s="1"/>
  <c r="X313" i="18"/>
  <c r="DD313" i="18" s="1"/>
  <c r="X320" i="18"/>
  <c r="DD320" i="18" s="1"/>
  <c r="X316" i="18"/>
  <c r="DD316" i="18" s="1"/>
  <c r="X314" i="18"/>
  <c r="DD314" i="18" s="1"/>
  <c r="X310" i="18"/>
  <c r="DD310" i="18" s="1"/>
  <c r="X338" i="18"/>
  <c r="DD338" i="18" s="1"/>
  <c r="X318" i="18"/>
  <c r="DD318" i="18" s="1"/>
  <c r="X325" i="18"/>
  <c r="DD325" i="18" s="1"/>
  <c r="X309" i="18"/>
  <c r="DD309" i="18" s="1"/>
  <c r="X298" i="18"/>
  <c r="DD298" i="18" s="1"/>
  <c r="X296" i="18"/>
  <c r="DD296" i="18" s="1"/>
  <c r="X323" i="18"/>
  <c r="DD323" i="18" s="1"/>
  <c r="X297" i="18"/>
  <c r="DD297" i="18" s="1"/>
  <c r="X322" i="18"/>
  <c r="DD322" i="18" s="1"/>
  <c r="X307" i="18"/>
  <c r="DD307" i="18" s="1"/>
  <c r="X306" i="18"/>
  <c r="DD306" i="18" s="1"/>
  <c r="X312" i="18"/>
  <c r="DD312" i="18" s="1"/>
  <c r="X302" i="18"/>
  <c r="DD302" i="18" s="1"/>
  <c r="X293" i="18"/>
  <c r="DD293" i="18" s="1"/>
  <c r="X286" i="18"/>
  <c r="DD286" i="18" s="1"/>
  <c r="X284" i="18"/>
  <c r="DD284" i="18" s="1"/>
  <c r="X282" i="18"/>
  <c r="DD282" i="18" s="1"/>
  <c r="X281" i="18"/>
  <c r="DD281" i="18" s="1"/>
  <c r="X300" i="18"/>
  <c r="DD300" i="18" s="1"/>
  <c r="X291" i="18"/>
  <c r="DD291" i="18" s="1"/>
  <c r="X290" i="18"/>
  <c r="DD290" i="18" s="1"/>
  <c r="X288" i="18"/>
  <c r="DD288" i="18" s="1"/>
  <c r="X278" i="18"/>
  <c r="DD278" i="18" s="1"/>
  <c r="X277" i="18"/>
  <c r="DD277" i="18" s="1"/>
  <c r="X270" i="18"/>
  <c r="DD270" i="18" s="1"/>
  <c r="X268" i="18"/>
  <c r="DD268" i="18" s="1"/>
  <c r="X266" i="18"/>
  <c r="DD266" i="18" s="1"/>
  <c r="X246" i="18"/>
  <c r="DD246" i="18" s="1"/>
  <c r="X280" i="18"/>
  <c r="DD280" i="18" s="1"/>
  <c r="X275" i="18"/>
  <c r="DD275" i="18" s="1"/>
  <c r="X274" i="18"/>
  <c r="DD274" i="18" s="1"/>
  <c r="X294" i="18"/>
  <c r="DD294" i="18" s="1"/>
  <c r="X254" i="18"/>
  <c r="DD254" i="18" s="1"/>
  <c r="X252" i="18"/>
  <c r="DD252" i="18" s="1"/>
  <c r="X262" i="18"/>
  <c r="DD262" i="18" s="1"/>
  <c r="X248" i="18"/>
  <c r="DD248" i="18" s="1"/>
  <c r="X259" i="18"/>
  <c r="DD259" i="18" s="1"/>
  <c r="X230" i="18"/>
  <c r="DD230" i="18" s="1"/>
  <c r="X232" i="18"/>
  <c r="DD232" i="18" s="1"/>
  <c r="X229" i="18"/>
  <c r="DD229" i="18" s="1"/>
  <c r="X261" i="18"/>
  <c r="DD261" i="18" s="1"/>
  <c r="X265" i="18"/>
  <c r="DD265" i="18" s="1"/>
  <c r="X264" i="18"/>
  <c r="DD264" i="18" s="1"/>
  <c r="X250" i="18"/>
  <c r="DD250" i="18" s="1"/>
  <c r="X249" i="18"/>
  <c r="DD249" i="18" s="1"/>
  <c r="X238" i="18"/>
  <c r="DD238" i="18" s="1"/>
  <c r="X258" i="18"/>
  <c r="DD258" i="18" s="1"/>
  <c r="X245" i="18"/>
  <c r="DD245" i="18" s="1"/>
  <c r="X243" i="18"/>
  <c r="DD243" i="18" s="1"/>
  <c r="X242" i="18"/>
  <c r="DD242" i="18" s="1"/>
  <c r="X221" i="18"/>
  <c r="DD221" i="18" s="1"/>
  <c r="X209" i="18"/>
  <c r="DD209" i="18" s="1"/>
  <c r="X202" i="18"/>
  <c r="DD202" i="18" s="1"/>
  <c r="X214" i="18"/>
  <c r="DD214" i="18" s="1"/>
  <c r="X236" i="18"/>
  <c r="DD236" i="18" s="1"/>
  <c r="X217" i="18"/>
  <c r="DD217" i="18" s="1"/>
  <c r="X205" i="18"/>
  <c r="DD205" i="18" s="1"/>
  <c r="X198" i="18"/>
  <c r="DD198" i="18" s="1"/>
  <c r="X189" i="18"/>
  <c r="DD189" i="18" s="1"/>
  <c r="X233" i="18"/>
  <c r="DD233" i="18" s="1"/>
  <c r="X227" i="18"/>
  <c r="DD227" i="18" s="1"/>
  <c r="X226" i="18"/>
  <c r="DD226" i="18" s="1"/>
  <c r="X222" i="18"/>
  <c r="DD222" i="18" s="1"/>
  <c r="X210" i="18"/>
  <c r="DD210" i="18" s="1"/>
  <c r="X201" i="18"/>
  <c r="DD201" i="18" s="1"/>
  <c r="X213" i="18"/>
  <c r="DD213" i="18" s="1"/>
  <c r="X234" i="18"/>
  <c r="DD234" i="18" s="1"/>
  <c r="X231" i="18"/>
  <c r="DD231" i="18" s="1"/>
  <c r="X218" i="18"/>
  <c r="DD218" i="18" s="1"/>
  <c r="X206" i="18"/>
  <c r="DD206" i="18" s="1"/>
  <c r="X197" i="18"/>
  <c r="DD197" i="18" s="1"/>
  <c r="X190" i="18"/>
  <c r="DD190" i="18" s="1"/>
  <c r="X193" i="18"/>
  <c r="DD193" i="18" s="1"/>
  <c r="X162" i="18"/>
  <c r="DD162" i="18" s="1"/>
  <c r="X181" i="18"/>
  <c r="DD181" i="18" s="1"/>
  <c r="X174" i="18"/>
  <c r="DD174" i="18" s="1"/>
  <c r="X153" i="18"/>
  <c r="DD153" i="18" s="1"/>
  <c r="X146" i="18"/>
  <c r="DD146" i="18" s="1"/>
  <c r="X194" i="18"/>
  <c r="DD194" i="18" s="1"/>
  <c r="X186" i="18"/>
  <c r="DD186" i="18" s="1"/>
  <c r="X165" i="18"/>
  <c r="DD165" i="18" s="1"/>
  <c r="X177" i="18"/>
  <c r="DD177" i="18" s="1"/>
  <c r="X170" i="18"/>
  <c r="DD170" i="18" s="1"/>
  <c r="X158" i="18"/>
  <c r="DD158" i="18" s="1"/>
  <c r="X149" i="18"/>
  <c r="DD149" i="18" s="1"/>
  <c r="X161" i="18"/>
  <c r="DD161" i="18" s="1"/>
  <c r="X182" i="18"/>
  <c r="DD182" i="18" s="1"/>
  <c r="X173" i="18"/>
  <c r="DD173" i="18" s="1"/>
  <c r="X154" i="18"/>
  <c r="DD154" i="18" s="1"/>
  <c r="X185" i="18"/>
  <c r="DD185" i="18" s="1"/>
  <c r="X166" i="18"/>
  <c r="DD166" i="18" s="1"/>
  <c r="X178" i="18"/>
  <c r="DD178" i="18" s="1"/>
  <c r="X169" i="18"/>
  <c r="DD169" i="18" s="1"/>
  <c r="X157" i="18"/>
  <c r="DD157" i="18" s="1"/>
  <c r="X150" i="18"/>
  <c r="DD150" i="18" s="1"/>
  <c r="X142" i="18"/>
  <c r="DD142" i="18" s="1"/>
  <c r="X133" i="18"/>
  <c r="DD133" i="18" s="1"/>
  <c r="X126" i="18"/>
  <c r="DD126" i="18" s="1"/>
  <c r="X145" i="18"/>
  <c r="DD145" i="18" s="1"/>
  <c r="X117" i="18"/>
  <c r="DD117" i="18" s="1"/>
  <c r="X110" i="18"/>
  <c r="DD110" i="18" s="1"/>
  <c r="X101" i="18"/>
  <c r="DD101" i="18" s="1"/>
  <c r="X138" i="18"/>
  <c r="DD138" i="18" s="1"/>
  <c r="X129" i="18"/>
  <c r="DD129" i="18" s="1"/>
  <c r="X122" i="18"/>
  <c r="DD122" i="18" s="1"/>
  <c r="X113" i="18"/>
  <c r="DD113" i="18" s="1"/>
  <c r="X106" i="18"/>
  <c r="DD106" i="18" s="1"/>
  <c r="X141" i="18"/>
  <c r="DD141" i="18" s="1"/>
  <c r="X134" i="18"/>
  <c r="DD134" i="18" s="1"/>
  <c r="X125" i="18"/>
  <c r="DD125" i="18" s="1"/>
  <c r="X118" i="18"/>
  <c r="DD118" i="18" s="1"/>
  <c r="X109" i="18"/>
  <c r="DD109" i="18" s="1"/>
  <c r="X102" i="18"/>
  <c r="DD102" i="18" s="1"/>
  <c r="X137" i="18"/>
  <c r="DD137" i="18" s="1"/>
  <c r="X130" i="18"/>
  <c r="DD130" i="18" s="1"/>
  <c r="X121" i="18"/>
  <c r="DD121" i="18" s="1"/>
  <c r="X114" i="18"/>
  <c r="DD114" i="18" s="1"/>
  <c r="X105" i="18"/>
  <c r="DD105" i="18" s="1"/>
  <c r="X89" i="18"/>
  <c r="DD89" i="18" s="1"/>
  <c r="X77" i="18"/>
  <c r="DD77" i="18" s="1"/>
  <c r="X58" i="18"/>
  <c r="DD58" i="18" s="1"/>
  <c r="X94" i="18"/>
  <c r="DD94" i="18" s="1"/>
  <c r="X70" i="18"/>
  <c r="DD70" i="18" s="1"/>
  <c r="X61" i="18"/>
  <c r="DD61" i="18" s="1"/>
  <c r="X97" i="18"/>
  <c r="DD97" i="18" s="1"/>
  <c r="X82" i="18"/>
  <c r="DD82" i="18" s="1"/>
  <c r="X73" i="18"/>
  <c r="DD73" i="18" s="1"/>
  <c r="X85" i="18"/>
  <c r="DD85" i="18" s="1"/>
  <c r="X66" i="18"/>
  <c r="DD66" i="18" s="1"/>
  <c r="X54" i="18"/>
  <c r="DD54" i="18" s="1"/>
  <c r="X90" i="18"/>
  <c r="DD90" i="18" s="1"/>
  <c r="X78" i="18"/>
  <c r="DD78" i="18" s="1"/>
  <c r="X57" i="18"/>
  <c r="DD57" i="18" s="1"/>
  <c r="X93" i="18"/>
  <c r="DD93" i="18" s="1"/>
  <c r="X69" i="18"/>
  <c r="DD69" i="18" s="1"/>
  <c r="X62" i="18"/>
  <c r="DD62" i="18" s="1"/>
  <c r="X98" i="18"/>
  <c r="DD98" i="18" s="1"/>
  <c r="X81" i="18"/>
  <c r="DD81" i="18" s="1"/>
  <c r="X74" i="18"/>
  <c r="DD74" i="18" s="1"/>
  <c r="X86" i="18"/>
  <c r="DD86" i="18" s="1"/>
  <c r="X65" i="18"/>
  <c r="DD65" i="18" s="1"/>
  <c r="X53" i="18"/>
  <c r="DD53" i="18" s="1"/>
  <c r="X46" i="18"/>
  <c r="DD46" i="18" s="1"/>
  <c r="X38" i="18"/>
  <c r="DD38" i="18" s="1"/>
  <c r="X26" i="18"/>
  <c r="DD26" i="18" s="1"/>
  <c r="X21" i="18"/>
  <c r="DD21" i="18" s="1"/>
  <c r="X49" i="18"/>
  <c r="DD49" i="18" s="1"/>
  <c r="X41" i="18"/>
  <c r="DD41" i="18" s="1"/>
  <c r="X34" i="18"/>
  <c r="DD34" i="18" s="1"/>
  <c r="X22" i="18"/>
  <c r="DD22" i="18" s="1"/>
  <c r="X37" i="18"/>
  <c r="DD37" i="18" s="1"/>
  <c r="X25" i="18"/>
  <c r="DD25" i="18" s="1"/>
  <c r="X50" i="18"/>
  <c r="DD50" i="18" s="1"/>
  <c r="X42" i="18"/>
  <c r="DD42" i="18" s="1"/>
  <c r="X30" i="18"/>
  <c r="DD30" i="18" s="1"/>
  <c r="X45" i="18"/>
  <c r="DD45" i="18" s="1"/>
  <c r="X33" i="18"/>
  <c r="DD33" i="18" s="1"/>
  <c r="X29" i="18"/>
  <c r="DD29" i="18" s="1"/>
  <c r="X9" i="18"/>
  <c r="DD9" i="18" s="1"/>
  <c r="X6" i="18"/>
  <c r="DD6" i="18" s="1"/>
  <c r="X17" i="18"/>
  <c r="DD17" i="18" s="1"/>
  <c r="X10" i="18"/>
  <c r="DD10" i="18" s="1"/>
  <c r="X13" i="18"/>
  <c r="DD13" i="18" s="1"/>
  <c r="X18" i="18"/>
  <c r="DD18" i="18" s="1"/>
  <c r="X14" i="18"/>
  <c r="DD14" i="18" s="1"/>
  <c r="X272" i="18"/>
  <c r="DD272" i="18" s="1"/>
  <c r="X301" i="18"/>
  <c r="DD301" i="18" s="1"/>
  <c r="X349" i="18"/>
  <c r="DD349" i="18" s="1"/>
  <c r="X289" i="18"/>
  <c r="DD289" i="18" s="1"/>
  <c r="X267" i="18"/>
  <c r="DD267" i="18" s="1"/>
  <c r="X12" i="18"/>
  <c r="DD12" i="18" s="1"/>
  <c r="X28" i="18"/>
  <c r="DD28" i="18" s="1"/>
  <c r="X44" i="18"/>
  <c r="DD44" i="18" s="1"/>
  <c r="X60" i="18"/>
  <c r="DD60" i="18" s="1"/>
  <c r="X76" i="18"/>
  <c r="DD76" i="18" s="1"/>
  <c r="X92" i="18"/>
  <c r="DD92" i="18" s="1"/>
  <c r="X108" i="18"/>
  <c r="DD108" i="18" s="1"/>
  <c r="X124" i="18"/>
  <c r="DD124" i="18" s="1"/>
  <c r="X140" i="18"/>
  <c r="DD140" i="18" s="1"/>
  <c r="X156" i="18"/>
  <c r="DD156" i="18" s="1"/>
  <c r="X172" i="18"/>
  <c r="DD172" i="18" s="1"/>
  <c r="X188" i="18"/>
  <c r="DD188" i="18" s="1"/>
  <c r="X204" i="18"/>
  <c r="DD204" i="18" s="1"/>
  <c r="X220" i="18"/>
  <c r="DD220" i="18" s="1"/>
  <c r="X319" i="18"/>
  <c r="DD319" i="18" s="1"/>
  <c r="X335" i="18"/>
  <c r="DD335" i="18" s="1"/>
  <c r="X351" i="18"/>
  <c r="DD351" i="18" s="1"/>
  <c r="X237" i="18"/>
  <c r="DD237" i="18" s="1"/>
  <c r="X336" i="18"/>
  <c r="DD336" i="18" s="1"/>
  <c r="X279" i="18"/>
  <c r="DD279" i="18" s="1"/>
  <c r="X295" i="18"/>
  <c r="DD295" i="18" s="1"/>
  <c r="X241" i="18"/>
  <c r="DD241" i="18" s="1"/>
  <c r="X276" i="18"/>
  <c r="DD276" i="18" s="1"/>
  <c r="X337" i="18"/>
  <c r="DD337" i="18" s="1"/>
  <c r="X15" i="18"/>
  <c r="DD15" i="18" s="1"/>
  <c r="X31" i="18"/>
  <c r="DD31" i="18" s="1"/>
  <c r="X47" i="18"/>
  <c r="DD47" i="18" s="1"/>
  <c r="X63" i="18"/>
  <c r="DD63" i="18" s="1"/>
  <c r="X79" i="18"/>
  <c r="DD79" i="18" s="1"/>
  <c r="X95" i="18"/>
  <c r="DD95" i="18" s="1"/>
  <c r="X111" i="18"/>
  <c r="DD111" i="18" s="1"/>
  <c r="X127" i="18"/>
  <c r="DD127" i="18" s="1"/>
  <c r="X143" i="18"/>
  <c r="DD143" i="18" s="1"/>
  <c r="X159" i="18"/>
  <c r="DD159" i="18" s="1"/>
  <c r="X175" i="18"/>
  <c r="DD175" i="18" s="1"/>
  <c r="X191" i="18"/>
  <c r="DD191" i="18" s="1"/>
  <c r="X207" i="18"/>
  <c r="DD207" i="18" s="1"/>
  <c r="X223" i="18"/>
  <c r="DD223" i="18" s="1"/>
  <c r="X287" i="18"/>
  <c r="DD287" i="18" s="1"/>
  <c r="X253" i="18"/>
  <c r="DD253" i="18" s="1"/>
  <c r="X324" i="18"/>
  <c r="DD324" i="18" s="1"/>
  <c r="X299" i="18"/>
  <c r="DD299" i="18" s="1"/>
  <c r="X315" i="18"/>
  <c r="DD315" i="18" s="1"/>
  <c r="X16" i="18"/>
  <c r="DD16" i="18" s="1"/>
  <c r="X32" i="18"/>
  <c r="DD32" i="18" s="1"/>
  <c r="X48" i="18"/>
  <c r="DD48" i="18" s="1"/>
  <c r="X64" i="18"/>
  <c r="DD64" i="18" s="1"/>
  <c r="X80" i="18"/>
  <c r="DD80" i="18" s="1"/>
  <c r="X96" i="18"/>
  <c r="DD96" i="18" s="1"/>
  <c r="X112" i="18"/>
  <c r="DD112" i="18" s="1"/>
  <c r="X128" i="18"/>
  <c r="DD128" i="18" s="1"/>
  <c r="X144" i="18"/>
  <c r="DD144" i="18" s="1"/>
  <c r="X160" i="18"/>
  <c r="DD160" i="18" s="1"/>
  <c r="X176" i="18"/>
  <c r="DD176" i="18" s="1"/>
  <c r="X192" i="18"/>
  <c r="DD192" i="18" s="1"/>
  <c r="X208" i="18"/>
  <c r="DD208" i="18" s="1"/>
  <c r="X224" i="18"/>
  <c r="DD224" i="18" s="1"/>
  <c r="X317" i="18"/>
  <c r="DD317" i="18" s="1"/>
  <c r="X311" i="18"/>
  <c r="DD311" i="18" s="1"/>
  <c r="X228" i="18"/>
  <c r="DD228" i="18" s="1"/>
  <c r="X257" i="18"/>
  <c r="DD257" i="18" s="1"/>
  <c r="X305" i="18"/>
  <c r="DD305" i="18" s="1"/>
  <c r="X19" i="18"/>
  <c r="DD19" i="18" s="1"/>
  <c r="X35" i="18"/>
  <c r="DD35" i="18" s="1"/>
  <c r="X51" i="18"/>
  <c r="DD51" i="18" s="1"/>
  <c r="X67" i="18"/>
  <c r="DD67" i="18" s="1"/>
  <c r="X83" i="18"/>
  <c r="DD83" i="18" s="1"/>
  <c r="X99" i="18"/>
  <c r="DD99" i="18" s="1"/>
  <c r="X115" i="18"/>
  <c r="DD115" i="18" s="1"/>
  <c r="X131" i="18"/>
  <c r="DD131" i="18" s="1"/>
  <c r="X147" i="18"/>
  <c r="DD147" i="18" s="1"/>
  <c r="X163" i="18"/>
  <c r="DD163" i="18" s="1"/>
  <c r="X179" i="18"/>
  <c r="DD179" i="18" s="1"/>
  <c r="X195" i="18"/>
  <c r="DD195" i="18" s="1"/>
  <c r="X211" i="18"/>
  <c r="DD211" i="18" s="1"/>
  <c r="X331" i="18"/>
  <c r="DD331" i="18" s="1"/>
  <c r="X255" i="18"/>
  <c r="DD255" i="18" s="1"/>
  <c r="X240" i="18"/>
  <c r="DD240" i="18" s="1"/>
  <c r="X269" i="18"/>
  <c r="DD269" i="18" s="1"/>
  <c r="X304" i="18"/>
  <c r="DD304" i="18" s="1"/>
  <c r="X327" i="18"/>
  <c r="DD327" i="18" s="1"/>
  <c r="X292" i="18"/>
  <c r="DD292" i="18" s="1"/>
  <c r="X251" i="18"/>
  <c r="DD251" i="18" s="1"/>
  <c r="X283" i="18"/>
  <c r="DD283" i="18" s="1"/>
  <c r="X347" i="18"/>
  <c r="DD347" i="18" s="1"/>
  <c r="X20" i="18"/>
  <c r="DD20" i="18" s="1"/>
  <c r="X36" i="18"/>
  <c r="DD36" i="18" s="1"/>
  <c r="X52" i="18"/>
  <c r="DD52" i="18" s="1"/>
  <c r="X68" i="18"/>
  <c r="DD68" i="18" s="1"/>
  <c r="X84" i="18"/>
  <c r="DD84" i="18" s="1"/>
  <c r="X100" i="18"/>
  <c r="DD100" i="18" s="1"/>
  <c r="X116" i="18"/>
  <c r="DD116" i="18" s="1"/>
  <c r="X132" i="18"/>
  <c r="DD132" i="18" s="1"/>
  <c r="X148" i="18"/>
  <c r="DD148" i="18" s="1"/>
  <c r="X164" i="18"/>
  <c r="DD164" i="18" s="1"/>
  <c r="X180" i="18"/>
  <c r="DD180" i="18" s="1"/>
  <c r="X196" i="18"/>
  <c r="DD196" i="18" s="1"/>
  <c r="X212" i="18"/>
  <c r="DD212" i="18" s="1"/>
  <c r="X239" i="18"/>
  <c r="DD239" i="18" s="1"/>
  <c r="X303" i="18"/>
  <c r="DD303" i="18" s="1"/>
  <c r="X333" i="18"/>
  <c r="DD333" i="18" s="1"/>
  <c r="X247" i="18"/>
  <c r="DD247" i="18" s="1"/>
  <c r="X244" i="18"/>
  <c r="DD244" i="18" s="1"/>
  <c r="X273" i="18"/>
  <c r="DD273" i="18" s="1"/>
  <c r="X340" i="18"/>
  <c r="DD340" i="18" s="1"/>
  <c r="X7" i="18"/>
  <c r="DD7" i="18" s="1"/>
  <c r="X23" i="18"/>
  <c r="DD23" i="18" s="1"/>
  <c r="X39" i="18"/>
  <c r="DD39" i="18" s="1"/>
  <c r="X55" i="18"/>
  <c r="DD55" i="18" s="1"/>
  <c r="X71" i="18"/>
  <c r="DD71" i="18" s="1"/>
  <c r="X87" i="18"/>
  <c r="DD87" i="18" s="1"/>
  <c r="X103" i="18"/>
  <c r="DD103" i="18" s="1"/>
  <c r="X119" i="18"/>
  <c r="DD119" i="18" s="1"/>
  <c r="X135" i="18"/>
  <c r="DD135" i="18" s="1"/>
  <c r="X151" i="18"/>
  <c r="DD151" i="18" s="1"/>
  <c r="X167" i="18"/>
  <c r="DD167" i="18" s="1"/>
  <c r="X183" i="18"/>
  <c r="DD183" i="18" s="1"/>
  <c r="X199" i="18"/>
  <c r="DD199" i="18" s="1"/>
  <c r="X215" i="18"/>
  <c r="DD215" i="18" s="1"/>
  <c r="X256" i="18"/>
  <c r="DD256" i="18" s="1"/>
  <c r="X263" i="18"/>
  <c r="DD263" i="18" s="1"/>
  <c r="X343" i="18"/>
  <c r="DD343" i="18" s="1"/>
  <c r="X321" i="18"/>
  <c r="DD321" i="18" s="1"/>
  <c r="X235" i="18"/>
  <c r="DD235" i="18" s="1"/>
  <c r="X8" i="18"/>
  <c r="DD8" i="18" s="1"/>
  <c r="X24" i="18"/>
  <c r="DD24" i="18" s="1"/>
  <c r="X40" i="18"/>
  <c r="DD40" i="18" s="1"/>
  <c r="X56" i="18"/>
  <c r="DD56" i="18" s="1"/>
  <c r="X72" i="18"/>
  <c r="DD72" i="18" s="1"/>
  <c r="X88" i="18"/>
  <c r="DD88" i="18" s="1"/>
  <c r="X104" i="18"/>
  <c r="DD104" i="18" s="1"/>
  <c r="X120" i="18"/>
  <c r="DD120" i="18" s="1"/>
  <c r="X136" i="18"/>
  <c r="DD136" i="18" s="1"/>
  <c r="X152" i="18"/>
  <c r="DD152" i="18" s="1"/>
  <c r="X168" i="18"/>
  <c r="DD168" i="18" s="1"/>
  <c r="X184" i="18"/>
  <c r="DD184" i="18" s="1"/>
  <c r="X200" i="18"/>
  <c r="DD200" i="18" s="1"/>
  <c r="X216" i="18"/>
  <c r="DD216" i="18" s="1"/>
  <c r="X271" i="18"/>
  <c r="DD271" i="18" s="1"/>
  <c r="X285" i="18"/>
  <c r="DD285" i="18" s="1"/>
  <c r="X225" i="18"/>
  <c r="DD225" i="18" s="1"/>
  <c r="X260" i="18"/>
  <c r="DD260" i="18" s="1"/>
  <c r="X308" i="18"/>
  <c r="DD308" i="18" s="1"/>
  <c r="X353" i="18"/>
  <c r="DD353" i="18" s="1"/>
  <c r="X11" i="18"/>
  <c r="DD11" i="18" s="1"/>
  <c r="X27" i="18"/>
  <c r="DD27" i="18" s="1"/>
  <c r="X43" i="18"/>
  <c r="DD43" i="18" s="1"/>
  <c r="X59" i="18"/>
  <c r="DD59" i="18" s="1"/>
  <c r="X75" i="18"/>
  <c r="DD75" i="18" s="1"/>
  <c r="X91" i="18"/>
  <c r="DD91" i="18" s="1"/>
  <c r="X107" i="18"/>
  <c r="DD107" i="18" s="1"/>
  <c r="X123" i="18"/>
  <c r="DD123" i="18" s="1"/>
  <c r="X139" i="18"/>
  <c r="DD139" i="18" s="1"/>
  <c r="X155" i="18"/>
  <c r="DD155" i="18" s="1"/>
  <c r="X171" i="18"/>
  <c r="DD171" i="18" s="1"/>
  <c r="X187" i="18"/>
  <c r="DD187" i="18" s="1"/>
  <c r="X203" i="18"/>
  <c r="DD203" i="18" s="1"/>
  <c r="X219" i="18"/>
  <c r="DD219" i="18" s="1"/>
  <c r="Y329" i="18"/>
  <c r="Y303" i="18"/>
  <c r="Y268" i="18"/>
  <c r="Y256" i="18"/>
  <c r="Y237" i="18"/>
  <c r="Y152" i="18"/>
  <c r="Y77" i="18"/>
  <c r="Y205" i="18"/>
  <c r="Y154" i="18"/>
  <c r="Y135" i="18"/>
  <c r="Y20" i="18"/>
  <c r="Y304" i="18"/>
  <c r="Y206" i="18"/>
  <c r="Y195" i="18"/>
  <c r="Y302" i="18"/>
  <c r="Y16" i="18"/>
  <c r="Y25" i="18"/>
  <c r="Y153" i="18"/>
  <c r="Y26" i="18"/>
  <c r="Y343" i="18"/>
  <c r="Y191" i="18"/>
  <c r="Y76" i="18"/>
  <c r="Y98" i="18"/>
  <c r="Y91" i="18"/>
  <c r="Y266" i="18"/>
  <c r="Y40" i="18"/>
  <c r="Y53" i="18"/>
  <c r="Y181" i="18"/>
  <c r="Y70" i="18"/>
  <c r="Y55" i="18"/>
  <c r="Y10" i="18"/>
  <c r="Y194" i="18"/>
  <c r="Y115" i="18"/>
  <c r="Y246" i="18"/>
  <c r="Y192" i="18"/>
  <c r="Y129" i="18"/>
  <c r="Y301" i="18"/>
  <c r="Y279" i="18"/>
  <c r="Y175" i="18"/>
  <c r="Y60" i="18"/>
  <c r="Y317" i="18"/>
  <c r="Y244" i="18"/>
  <c r="Y139" i="18"/>
  <c r="Y290" i="18"/>
  <c r="Y345" i="18"/>
  <c r="Y299" i="18"/>
  <c r="Y287" i="18"/>
  <c r="Y255" i="18"/>
  <c r="Y236" i="18"/>
  <c r="Y184" i="18"/>
  <c r="Y93" i="18"/>
  <c r="Y221" i="18"/>
  <c r="Y214" i="18"/>
  <c r="Y167" i="18"/>
  <c r="Y52" i="18"/>
  <c r="Y333" i="18"/>
  <c r="Y295" i="18"/>
  <c r="Y248" i="18"/>
  <c r="Y318" i="18"/>
  <c r="Y48" i="18"/>
  <c r="Y41" i="18"/>
  <c r="Y169" i="18"/>
  <c r="Y86" i="18"/>
  <c r="Y289" i="18"/>
  <c r="Y232" i="18"/>
  <c r="Y108" i="18"/>
  <c r="Y166" i="18"/>
  <c r="Y123" i="18"/>
  <c r="Y282" i="18"/>
  <c r="Y72" i="18"/>
  <c r="Y69" i="18"/>
  <c r="Y197" i="18"/>
  <c r="Y150" i="18"/>
  <c r="Y87" i="18"/>
  <c r="Y36" i="18"/>
  <c r="Y18" i="18"/>
  <c r="Y202" i="18"/>
  <c r="Y147" i="18"/>
  <c r="Y262" i="18"/>
  <c r="Y17" i="18"/>
  <c r="Y145" i="18"/>
  <c r="Y22" i="18"/>
  <c r="Y225" i="18"/>
  <c r="Y207" i="18"/>
  <c r="Y92" i="18"/>
  <c r="Y352" i="18"/>
  <c r="Y276" i="18"/>
  <c r="Y171" i="18"/>
  <c r="Y306" i="18"/>
  <c r="Y335" i="18"/>
  <c r="Y297" i="18"/>
  <c r="Y267" i="18"/>
  <c r="Y251" i="18"/>
  <c r="Y224" i="18"/>
  <c r="Y216" i="18"/>
  <c r="Y109" i="18"/>
  <c r="Y243" i="18"/>
  <c r="Y231" i="18"/>
  <c r="Y199" i="18"/>
  <c r="Y84" i="18"/>
  <c r="Y14" i="18"/>
  <c r="Y228" i="18"/>
  <c r="Y309" i="18"/>
  <c r="Y334" i="18"/>
  <c r="Y80" i="18"/>
  <c r="Y57" i="18"/>
  <c r="Y185" i="18"/>
  <c r="Y106" i="18"/>
  <c r="Y305" i="18"/>
  <c r="Y296" i="18"/>
  <c r="Y140" i="18"/>
  <c r="Y218" i="18"/>
  <c r="Y155" i="18"/>
  <c r="Y298" i="18"/>
  <c r="Y104" i="18"/>
  <c r="Y85" i="18"/>
  <c r="Y213" i="18"/>
  <c r="Y158" i="18"/>
  <c r="Y119" i="18"/>
  <c r="Y68" i="18"/>
  <c r="Y30" i="18"/>
  <c r="Y210" i="18"/>
  <c r="Y179" i="18"/>
  <c r="Y278" i="18"/>
  <c r="Y33" i="18"/>
  <c r="Y161" i="18"/>
  <c r="Y54" i="18"/>
  <c r="Y324" i="18"/>
  <c r="Y223" i="18"/>
  <c r="Y124" i="18"/>
  <c r="Y42" i="18"/>
  <c r="Y337" i="18"/>
  <c r="Y203" i="18"/>
  <c r="Y322" i="18"/>
  <c r="Y319" i="18"/>
  <c r="Y271" i="18"/>
  <c r="Y240" i="18"/>
  <c r="Y235" i="18"/>
  <c r="Y351" i="18"/>
  <c r="Y125" i="18"/>
  <c r="Y34" i="18"/>
  <c r="Y257" i="18"/>
  <c r="Y261" i="18"/>
  <c r="Y116" i="18"/>
  <c r="Y58" i="18"/>
  <c r="Y35" i="18"/>
  <c r="Y325" i="18"/>
  <c r="Y350" i="18"/>
  <c r="Y112" i="18"/>
  <c r="Y73" i="18"/>
  <c r="Y201" i="18"/>
  <c r="Y114" i="18"/>
  <c r="Y31" i="18"/>
  <c r="Y341" i="18"/>
  <c r="Y172" i="18"/>
  <c r="Y260" i="18"/>
  <c r="Y187" i="18"/>
  <c r="Y314" i="18"/>
  <c r="Y136" i="18"/>
  <c r="Y101" i="18"/>
  <c r="Y285" i="18"/>
  <c r="Y263" i="18"/>
  <c r="Y151" i="18"/>
  <c r="Y100" i="18"/>
  <c r="Y90" i="18"/>
  <c r="Y292" i="18"/>
  <c r="Y211" i="18"/>
  <c r="Y294" i="18"/>
  <c r="Y32" i="18"/>
  <c r="Y49" i="18"/>
  <c r="Y177" i="18"/>
  <c r="Y102" i="18"/>
  <c r="Y15" i="18"/>
  <c r="Y229" i="18"/>
  <c r="Y156" i="18"/>
  <c r="Y74" i="18"/>
  <c r="Y340" i="18"/>
  <c r="Y280" i="18"/>
  <c r="Y338" i="18"/>
  <c r="Y332" i="18"/>
  <c r="Y283" i="18"/>
  <c r="Y284" i="18"/>
  <c r="Y233" i="18"/>
  <c r="Y24" i="18"/>
  <c r="Y13" i="18"/>
  <c r="Y141" i="18"/>
  <c r="Y46" i="18"/>
  <c r="Y7" i="18"/>
  <c r="Y148" i="18"/>
  <c r="Y130" i="18"/>
  <c r="Y67" i="18"/>
  <c r="Y238" i="18"/>
  <c r="Y144" i="18"/>
  <c r="Y89" i="18"/>
  <c r="Y217" i="18"/>
  <c r="Y122" i="18"/>
  <c r="Y63" i="18"/>
  <c r="Y204" i="18"/>
  <c r="Y321" i="18"/>
  <c r="Y219" i="18"/>
  <c r="Y330" i="18"/>
  <c r="Y168" i="18"/>
  <c r="Y117" i="18"/>
  <c r="Y336" i="18"/>
  <c r="Y311" i="18"/>
  <c r="Y183" i="18"/>
  <c r="Y132" i="18"/>
  <c r="Y126" i="18"/>
  <c r="Y308" i="18"/>
  <c r="Y245" i="18"/>
  <c r="Y310" i="18"/>
  <c r="Y64" i="18"/>
  <c r="Y65" i="18"/>
  <c r="Y193" i="18"/>
  <c r="Y110" i="18"/>
  <c r="Y47" i="18"/>
  <c r="Y293" i="18"/>
  <c r="Y188" i="18"/>
  <c r="Y82" i="18"/>
  <c r="Y11" i="18"/>
  <c r="Y226" i="18"/>
  <c r="Y348" i="18"/>
  <c r="Y313" i="18"/>
  <c r="Y300" i="18"/>
  <c r="Y281" i="18"/>
  <c r="Y265" i="18"/>
  <c r="Y56" i="18"/>
  <c r="Y29" i="18"/>
  <c r="Y157" i="18"/>
  <c r="Y66" i="18"/>
  <c r="Y39" i="18"/>
  <c r="Y180" i="18"/>
  <c r="Y138" i="18"/>
  <c r="Y99" i="18"/>
  <c r="Y254" i="18"/>
  <c r="Y176" i="18"/>
  <c r="Y105" i="18"/>
  <c r="Y259" i="18"/>
  <c r="Y174" i="18"/>
  <c r="Y95" i="18"/>
  <c r="Y323" i="18"/>
  <c r="Y353" i="18"/>
  <c r="Y277" i="18"/>
  <c r="Y346" i="18"/>
  <c r="Y200" i="18"/>
  <c r="Y133" i="18"/>
  <c r="Y349" i="18"/>
  <c r="Y241" i="18"/>
  <c r="Y215" i="18"/>
  <c r="Y164" i="18"/>
  <c r="Y134" i="18"/>
  <c r="Y19" i="18"/>
  <c r="Y312" i="18"/>
  <c r="Y326" i="18"/>
  <c r="Y96" i="18"/>
  <c r="Y81" i="18"/>
  <c r="Y209" i="18"/>
  <c r="Y118" i="18"/>
  <c r="Y79" i="18"/>
  <c r="Y344" i="18"/>
  <c r="Y220" i="18"/>
  <c r="Y162" i="18"/>
  <c r="Y43" i="18"/>
  <c r="Y242" i="18"/>
  <c r="Y347" i="18"/>
  <c r="Y316" i="18"/>
  <c r="Y272" i="18"/>
  <c r="Y253" i="18"/>
  <c r="Y249" i="18"/>
  <c r="Y88" i="18"/>
  <c r="Y45" i="18"/>
  <c r="Y173" i="18"/>
  <c r="Y94" i="18"/>
  <c r="Y71" i="18"/>
  <c r="Y212" i="18"/>
  <c r="Y190" i="18"/>
  <c r="Y131" i="18"/>
  <c r="Y270" i="18"/>
  <c r="Y208" i="18"/>
  <c r="Y121" i="18"/>
  <c r="Y320" i="18"/>
  <c r="Y182" i="18"/>
  <c r="Y127" i="18"/>
  <c r="Y12" i="18"/>
  <c r="Y50" i="18"/>
  <c r="Y27" i="18"/>
  <c r="Y234" i="18"/>
  <c r="Y21" i="18"/>
  <c r="Y149" i="18"/>
  <c r="Y38" i="18"/>
  <c r="Y273" i="18"/>
  <c r="Y264" i="18"/>
  <c r="Y196" i="18"/>
  <c r="Y142" i="18"/>
  <c r="Y51" i="18"/>
  <c r="Y328" i="18"/>
  <c r="Y342" i="18"/>
  <c r="Y128" i="18"/>
  <c r="Y97" i="18"/>
  <c r="Y291" i="18"/>
  <c r="Y170" i="18"/>
  <c r="Y111" i="18"/>
  <c r="Y227" i="18"/>
  <c r="Y222" i="18"/>
  <c r="Y75" i="18"/>
  <c r="Y258" i="18"/>
  <c r="Y331" i="18"/>
  <c r="Y315" i="18"/>
  <c r="Y269" i="18"/>
  <c r="Y239" i="18"/>
  <c r="Y252" i="18"/>
  <c r="Y120" i="18"/>
  <c r="Y61" i="18"/>
  <c r="Y189" i="18"/>
  <c r="Y146" i="18"/>
  <c r="Y103" i="18"/>
  <c r="Y307" i="18"/>
  <c r="Y198" i="18"/>
  <c r="Y163" i="18"/>
  <c r="Y286" i="18"/>
  <c r="Y9" i="18"/>
  <c r="Y137" i="18"/>
  <c r="Y6" i="18"/>
  <c r="Y247" i="18"/>
  <c r="Y159" i="18"/>
  <c r="Y44" i="18"/>
  <c r="Y78" i="18"/>
  <c r="Y59" i="18"/>
  <c r="Y250" i="18"/>
  <c r="Y8" i="18"/>
  <c r="Y37" i="18"/>
  <c r="Y165" i="18"/>
  <c r="Y62" i="18"/>
  <c r="Y23" i="18"/>
  <c r="Y275" i="18"/>
  <c r="Y186" i="18"/>
  <c r="Y83" i="18"/>
  <c r="Y230" i="18"/>
  <c r="Y160" i="18"/>
  <c r="Y113" i="18"/>
  <c r="Y339" i="18"/>
  <c r="Y178" i="18"/>
  <c r="Y143" i="18"/>
  <c r="Y28" i="18"/>
  <c r="Y288" i="18"/>
  <c r="Y327" i="18"/>
  <c r="Y107" i="18"/>
  <c r="Y274" i="18"/>
  <c r="F34" i="8"/>
  <c r="D34" i="8" s="1"/>
  <c r="K31" i="8"/>
  <c r="L31" i="8" s="1"/>
  <c r="K17" i="8"/>
  <c r="F17" i="8" s="1"/>
  <c r="D17" i="8" s="1"/>
  <c r="L10" i="8"/>
  <c r="K10" i="8"/>
  <c r="L58" i="8"/>
  <c r="F58" i="8" s="1"/>
  <c r="D58" i="8" s="1"/>
  <c r="AU73"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D38" i="14" l="1"/>
  <c r="AM6" i="15" s="1"/>
  <c r="AO6" i="15" s="1"/>
  <c r="AP6" i="15" s="1"/>
  <c r="D39" i="14"/>
  <c r="K6" i="15" s="1"/>
  <c r="L6" i="15" s="1"/>
  <c r="B39" i="14"/>
  <c r="B35" i="14" s="1"/>
  <c r="D34" i="14"/>
  <c r="AY6" i="15" s="1"/>
  <c r="AZ6" i="15" s="1"/>
  <c r="K58" i="15"/>
  <c r="L58" i="15" s="1"/>
  <c r="G114" i="15"/>
  <c r="H114" i="15" s="1"/>
  <c r="K40" i="15"/>
  <c r="L40" i="15" s="1"/>
  <c r="K223" i="15"/>
  <c r="L223" i="15" s="1"/>
  <c r="K62" i="15"/>
  <c r="L62" i="15" s="1"/>
  <c r="K236" i="15"/>
  <c r="L236" i="15" s="1"/>
  <c r="K75" i="15"/>
  <c r="L75" i="15" s="1"/>
  <c r="C24" i="15"/>
  <c r="D24" i="15" s="1"/>
  <c r="C39" i="15"/>
  <c r="D39" i="15" s="1"/>
  <c r="C133" i="15"/>
  <c r="D133" i="15" s="1"/>
  <c r="G341" i="15"/>
  <c r="H341" i="15" s="1"/>
  <c r="G32" i="15"/>
  <c r="H32" i="15" s="1"/>
  <c r="G182" i="15"/>
  <c r="H182" i="15" s="1"/>
  <c r="G306" i="15"/>
  <c r="H306" i="15" s="1"/>
  <c r="C82" i="15"/>
  <c r="D82" i="15" s="1"/>
  <c r="C217" i="15"/>
  <c r="D217" i="15" s="1"/>
  <c r="G170" i="15"/>
  <c r="H170" i="15" s="1"/>
  <c r="K274" i="15"/>
  <c r="L274" i="15" s="1"/>
  <c r="G37" i="15"/>
  <c r="H37" i="15" s="1"/>
  <c r="K193" i="15"/>
  <c r="L193" i="15" s="1"/>
  <c r="K23" i="15"/>
  <c r="L23" i="15" s="1"/>
  <c r="K205" i="15"/>
  <c r="L205" i="15" s="1"/>
  <c r="K36" i="15"/>
  <c r="L36" i="15" s="1"/>
  <c r="C277" i="15"/>
  <c r="D277" i="15" s="1"/>
  <c r="G239" i="15"/>
  <c r="H239" i="15" s="1"/>
  <c r="C174" i="15"/>
  <c r="D174" i="15" s="1"/>
  <c r="C38" i="15"/>
  <c r="C144" i="15"/>
  <c r="D144" i="15" s="1"/>
  <c r="C77" i="15"/>
  <c r="D77" i="15" s="1"/>
  <c r="C156" i="15"/>
  <c r="D156" i="15" s="1"/>
  <c r="C267" i="15"/>
  <c r="D267" i="15" s="1"/>
  <c r="K258" i="15"/>
  <c r="L258" i="15" s="1"/>
  <c r="G233" i="15"/>
  <c r="H233" i="15" s="1"/>
  <c r="C17" i="15"/>
  <c r="D17" i="15" s="1"/>
  <c r="K256" i="15"/>
  <c r="K48" i="15"/>
  <c r="L48" i="15" s="1"/>
  <c r="K232" i="15"/>
  <c r="L232" i="15" s="1"/>
  <c r="K143" i="15"/>
  <c r="L143" i="15" s="1"/>
  <c r="K325" i="15"/>
  <c r="L325" i="15" s="1"/>
  <c r="K156" i="15"/>
  <c r="L156" i="15" s="1"/>
  <c r="O7" i="15"/>
  <c r="Q7" i="15" s="1"/>
  <c r="R7" i="15" s="1"/>
  <c r="C300" i="15"/>
  <c r="D300" i="15" s="1"/>
  <c r="G55" i="15"/>
  <c r="G246" i="15"/>
  <c r="H246" i="15" s="1"/>
  <c r="G350" i="15"/>
  <c r="H350" i="15" s="1"/>
  <c r="C101" i="15"/>
  <c r="D101" i="15" s="1"/>
  <c r="G309" i="15"/>
  <c r="H309" i="15" s="1"/>
  <c r="K353" i="15"/>
  <c r="L353" i="15" s="1"/>
  <c r="G235" i="15"/>
  <c r="H235" i="15" s="1"/>
  <c r="G354" i="15"/>
  <c r="H354" i="15" s="1"/>
  <c r="C130" i="15"/>
  <c r="C265" i="15"/>
  <c r="D265" i="15" s="1"/>
  <c r="K248" i="15"/>
  <c r="L248" i="15" s="1"/>
  <c r="K210" i="15"/>
  <c r="L210" i="15" s="1"/>
  <c r="K170" i="15"/>
  <c r="L170" i="15" s="1"/>
  <c r="K49" i="15"/>
  <c r="L49" i="15" s="1"/>
  <c r="K166" i="15"/>
  <c r="L166" i="15" s="1"/>
  <c r="K340" i="15"/>
  <c r="L340" i="15" s="1"/>
  <c r="K179" i="15"/>
  <c r="C238" i="15"/>
  <c r="D238" i="15" s="1"/>
  <c r="C119" i="15"/>
  <c r="D119" i="15" s="1"/>
  <c r="C213" i="15"/>
  <c r="D213" i="15" s="1"/>
  <c r="G155" i="15"/>
  <c r="H155" i="15" s="1"/>
  <c r="G137" i="15"/>
  <c r="H137" i="15" s="1"/>
  <c r="G291" i="15"/>
  <c r="H291" i="15" s="1"/>
  <c r="C59" i="15"/>
  <c r="D59" i="15" s="1"/>
  <c r="C186" i="15"/>
  <c r="C321" i="15"/>
  <c r="D321" i="15" s="1"/>
  <c r="G121" i="15"/>
  <c r="H121" i="15" s="1"/>
  <c r="G23" i="15"/>
  <c r="H23" i="15" s="1"/>
  <c r="K138" i="15"/>
  <c r="L138" i="15" s="1"/>
  <c r="K41" i="15"/>
  <c r="L41" i="15" s="1"/>
  <c r="K222" i="15"/>
  <c r="L222" i="15" s="1"/>
  <c r="K53" i="15"/>
  <c r="L53" i="15" s="1"/>
  <c r="K235" i="15"/>
  <c r="C176" i="15"/>
  <c r="D176" i="15" s="1"/>
  <c r="C289" i="15"/>
  <c r="D289" i="15" s="1"/>
  <c r="C190" i="15"/>
  <c r="D190" i="15" s="1"/>
  <c r="C136" i="15"/>
  <c r="D136" i="15" s="1"/>
  <c r="C246" i="15"/>
  <c r="D246" i="15" s="1"/>
  <c r="G56" i="15"/>
  <c r="H56" i="15" s="1"/>
  <c r="C285" i="15"/>
  <c r="D285" i="15" s="1"/>
  <c r="C260" i="15"/>
  <c r="D260" i="15" s="1"/>
  <c r="K98" i="15"/>
  <c r="L98" i="15" s="1"/>
  <c r="G210" i="15"/>
  <c r="H210" i="15" s="1"/>
  <c r="G273" i="15"/>
  <c r="H273" i="15" s="1"/>
  <c r="G344" i="15"/>
  <c r="H344" i="15" s="1"/>
  <c r="K160" i="15"/>
  <c r="L160" i="15" s="1"/>
  <c r="G133" i="15"/>
  <c r="H133" i="15" s="1"/>
  <c r="K136" i="15"/>
  <c r="L136" i="15" s="1"/>
  <c r="K119" i="15"/>
  <c r="L119" i="15" s="1"/>
  <c r="K301" i="15"/>
  <c r="L301" i="15" s="1"/>
  <c r="K132" i="15"/>
  <c r="L132" i="15" s="1"/>
  <c r="C159" i="15"/>
  <c r="D159" i="15" s="1"/>
  <c r="C219" i="15"/>
  <c r="D219" i="15" s="1"/>
  <c r="K298" i="15"/>
  <c r="L298" i="15" s="1"/>
  <c r="C30" i="15"/>
  <c r="D30" i="15" s="1"/>
  <c r="C215" i="15"/>
  <c r="D215" i="15" s="1"/>
  <c r="C309" i="15"/>
  <c r="D309" i="15" s="1"/>
  <c r="G48" i="15"/>
  <c r="H48" i="15" s="1"/>
  <c r="K130" i="15"/>
  <c r="L130" i="15" s="1"/>
  <c r="G211" i="15"/>
  <c r="H211" i="15" s="1"/>
  <c r="G330" i="15"/>
  <c r="H330" i="15" s="1"/>
  <c r="C42" i="15"/>
  <c r="D42" i="15" s="1"/>
  <c r="C113" i="15"/>
  <c r="D113" i="15" s="1"/>
  <c r="K352" i="15"/>
  <c r="L352" i="15" s="1"/>
  <c r="G86" i="15"/>
  <c r="G124" i="15"/>
  <c r="H124" i="15" s="1"/>
  <c r="K25" i="15"/>
  <c r="L25" i="15" s="1"/>
  <c r="K206" i="15"/>
  <c r="L206" i="15" s="1"/>
  <c r="K37" i="15"/>
  <c r="L37" i="15" s="1"/>
  <c r="K219" i="15"/>
  <c r="L219" i="15" s="1"/>
  <c r="G236" i="15"/>
  <c r="H236" i="15" s="1"/>
  <c r="C161" i="15"/>
  <c r="D161" i="15" s="1"/>
  <c r="C318" i="15"/>
  <c r="C327" i="15"/>
  <c r="D327" i="15" s="1"/>
  <c r="G120" i="15"/>
  <c r="H120" i="15" s="1"/>
  <c r="G279" i="15"/>
  <c r="H279" i="15" s="1"/>
  <c r="G212" i="15"/>
  <c r="H212" i="15" s="1"/>
  <c r="C52" i="15"/>
  <c r="D52" i="15" s="1"/>
  <c r="C99" i="15"/>
  <c r="D99" i="15" s="1"/>
  <c r="C226" i="15"/>
  <c r="D226" i="15" s="1"/>
  <c r="G7" i="15"/>
  <c r="H7" i="15" s="1"/>
  <c r="G200" i="15"/>
  <c r="H200" i="15" s="1"/>
  <c r="G63" i="15"/>
  <c r="H63" i="15" s="1"/>
  <c r="G53" i="15"/>
  <c r="H53" i="15" s="1"/>
  <c r="K273" i="15"/>
  <c r="L273" i="15" s="1"/>
  <c r="K103" i="15"/>
  <c r="L103" i="15" s="1"/>
  <c r="K285" i="15"/>
  <c r="L285" i="15" s="1"/>
  <c r="K116" i="15"/>
  <c r="L116" i="15" s="1"/>
  <c r="O71" i="15"/>
  <c r="Q71" i="15" s="1"/>
  <c r="R71" i="15" s="1"/>
  <c r="W203" i="15"/>
  <c r="X203" i="15" s="1"/>
  <c r="AA37" i="15"/>
  <c r="AC37" i="15" s="1"/>
  <c r="AD37" i="15" s="1"/>
  <c r="AI218" i="15"/>
  <c r="AM60" i="15"/>
  <c r="AO60" i="15" s="1"/>
  <c r="AP60" i="15" s="1"/>
  <c r="AU240" i="15"/>
  <c r="AW240" i="15" s="1"/>
  <c r="AX240" i="15" s="1"/>
  <c r="AY82" i="15"/>
  <c r="BA82" i="15" s="1"/>
  <c r="BB82" i="15" s="1"/>
  <c r="S264" i="15"/>
  <c r="W106" i="15"/>
  <c r="X106" i="15" s="1"/>
  <c r="AE286" i="15"/>
  <c r="AF286" i="15" s="1"/>
  <c r="AI129" i="15"/>
  <c r="AJ129" i="15" s="1"/>
  <c r="AQ317" i="15"/>
  <c r="AU151" i="15"/>
  <c r="AW151" i="15" s="1"/>
  <c r="AX151" i="15" s="1"/>
  <c r="O333" i="15"/>
  <c r="Q333" i="15" s="1"/>
  <c r="R333" i="15" s="1"/>
  <c r="S167" i="15"/>
  <c r="U167" i="15" s="1"/>
  <c r="V167" i="15" s="1"/>
  <c r="W9" i="15"/>
  <c r="AE197" i="15"/>
  <c r="AI32" i="15"/>
  <c r="AJ32" i="15" s="1"/>
  <c r="AQ164" i="15"/>
  <c r="AR164" i="15" s="1"/>
  <c r="AY344" i="15"/>
  <c r="O180" i="15"/>
  <c r="Q180" i="15" s="1"/>
  <c r="R180" i="15" s="1"/>
  <c r="S14" i="15"/>
  <c r="U14" i="15" s="1"/>
  <c r="V14" i="15" s="1"/>
  <c r="AA202" i="15"/>
  <c r="AC202" i="15" s="1"/>
  <c r="AD202" i="15" s="1"/>
  <c r="AE36" i="15"/>
  <c r="AG36" i="15" s="1"/>
  <c r="AH36" i="15" s="1"/>
  <c r="AM217" i="15"/>
  <c r="AN217" i="15" s="1"/>
  <c r="AQ59" i="15"/>
  <c r="AR59" i="15" s="1"/>
  <c r="AY239" i="15"/>
  <c r="BA239" i="15" s="1"/>
  <c r="BB239" i="15" s="1"/>
  <c r="O67" i="15"/>
  <c r="W247" i="15"/>
  <c r="Y247" i="15" s="1"/>
  <c r="Z247" i="15" s="1"/>
  <c r="AA89" i="15"/>
  <c r="AC89" i="15" s="1"/>
  <c r="AD89" i="15" s="1"/>
  <c r="AI278" i="15"/>
  <c r="AK278" i="15" s="1"/>
  <c r="AL278" i="15" s="1"/>
  <c r="AM112" i="15"/>
  <c r="AO112" i="15" s="1"/>
  <c r="AP112" i="15" s="1"/>
  <c r="AU308" i="15"/>
  <c r="AW308" i="15" s="1"/>
  <c r="AX308" i="15" s="1"/>
  <c r="AY142" i="15"/>
  <c r="AZ142" i="15" s="1"/>
  <c r="S324" i="15"/>
  <c r="U324" i="15" s="1"/>
  <c r="V324" i="15" s="1"/>
  <c r="W158" i="15"/>
  <c r="X158" i="15" s="1"/>
  <c r="AE346" i="15"/>
  <c r="AG346" i="15" s="1"/>
  <c r="AH346" i="15" s="1"/>
  <c r="AI181" i="15"/>
  <c r="AK181" i="15" s="1"/>
  <c r="AL181" i="15" s="1"/>
  <c r="AM15" i="15"/>
  <c r="AN15" i="15" s="1"/>
  <c r="AU203" i="15"/>
  <c r="AY37" i="15"/>
  <c r="AZ37" i="15" s="1"/>
  <c r="S227" i="15"/>
  <c r="T227" i="15" s="1"/>
  <c r="W61" i="15"/>
  <c r="Y61" i="15" s="1"/>
  <c r="Z61" i="15" s="1"/>
  <c r="AE249" i="15"/>
  <c r="AI92" i="15"/>
  <c r="AK92" i="15" s="1"/>
  <c r="AL92" i="15" s="1"/>
  <c r="AQ272" i="15"/>
  <c r="AS272" i="15" s="1"/>
  <c r="AT272" i="15" s="1"/>
  <c r="AU114" i="15"/>
  <c r="AV114" i="15" s="1"/>
  <c r="O304" i="15"/>
  <c r="S146" i="15"/>
  <c r="AA326" i="15"/>
  <c r="AB326" i="15" s="1"/>
  <c r="AE160" i="15"/>
  <c r="AG160" i="15" s="1"/>
  <c r="AH160" i="15" s="1"/>
  <c r="AM349" i="15"/>
  <c r="AN349" i="15" s="1"/>
  <c r="AQ183" i="15"/>
  <c r="AS183" i="15" s="1"/>
  <c r="AT183" i="15" s="1"/>
  <c r="AU17" i="15"/>
  <c r="AW17" i="15" s="1"/>
  <c r="AX17" i="15" s="1"/>
  <c r="O191" i="15"/>
  <c r="Q191" i="15" s="1"/>
  <c r="R191" i="15" s="1"/>
  <c r="S33" i="15"/>
  <c r="U33" i="15" s="1"/>
  <c r="V33" i="15" s="1"/>
  <c r="AA221" i="15"/>
  <c r="AB221" i="15" s="1"/>
  <c r="AE55" i="15"/>
  <c r="AF55" i="15" s="1"/>
  <c r="AM244" i="15"/>
  <c r="AO244" i="15" s="1"/>
  <c r="AP244" i="15" s="1"/>
  <c r="AQ78" i="15"/>
  <c r="AY266" i="15"/>
  <c r="BA266" i="15" s="1"/>
  <c r="BB266" i="15" s="1"/>
  <c r="O102" i="15"/>
  <c r="Q102" i="15" s="1"/>
  <c r="R102" i="15" s="1"/>
  <c r="W290" i="15"/>
  <c r="X290" i="15" s="1"/>
  <c r="AA124" i="15"/>
  <c r="AC124" i="15" s="1"/>
  <c r="AD124" i="15" s="1"/>
  <c r="AI313" i="15"/>
  <c r="AK313" i="15" s="1"/>
  <c r="AL313" i="15" s="1"/>
  <c r="AM155" i="15"/>
  <c r="AN155" i="15" s="1"/>
  <c r="AU335" i="15"/>
  <c r="AW335" i="15" s="1"/>
  <c r="AX335" i="15" s="1"/>
  <c r="AY169" i="15"/>
  <c r="S351" i="15"/>
  <c r="U351" i="15" s="1"/>
  <c r="V351" i="15" s="1"/>
  <c r="W193" i="15"/>
  <c r="X193" i="15" s="1"/>
  <c r="AA35" i="15"/>
  <c r="AC35" i="15" s="1"/>
  <c r="AD35" i="15" s="1"/>
  <c r="AI216" i="15"/>
  <c r="AM58" i="15"/>
  <c r="AN58" i="15" s="1"/>
  <c r="AU246" i="15"/>
  <c r="AV246" i="15" s="1"/>
  <c r="AY80" i="15"/>
  <c r="AZ80" i="15" s="1"/>
  <c r="S262" i="15"/>
  <c r="W96" i="15"/>
  <c r="Y96" i="15" s="1"/>
  <c r="Z96" i="15" s="1"/>
  <c r="AE284" i="15"/>
  <c r="AF284" i="15" s="1"/>
  <c r="AI119" i="15"/>
  <c r="AK119" i="15" s="1"/>
  <c r="AL119" i="15" s="1"/>
  <c r="AQ307" i="15"/>
  <c r="AU141" i="15"/>
  <c r="AW141" i="15" s="1"/>
  <c r="AX141" i="15" s="1"/>
  <c r="O315" i="15"/>
  <c r="P315" i="15" s="1"/>
  <c r="S149" i="15"/>
  <c r="U149" i="15" s="1"/>
  <c r="V149" i="15" s="1"/>
  <c r="AA337" i="15"/>
  <c r="AE179" i="15"/>
  <c r="AG179" i="15" s="1"/>
  <c r="AH179" i="15" s="1"/>
  <c r="AI14" i="15"/>
  <c r="AK14" i="15" s="1"/>
  <c r="AL14" i="15" s="1"/>
  <c r="AQ202" i="15"/>
  <c r="AS202" i="15" s="1"/>
  <c r="AT202" i="15" s="1"/>
  <c r="AU44" i="15"/>
  <c r="AW44" i="15" s="1"/>
  <c r="AX44" i="15" s="1"/>
  <c r="O226" i="15"/>
  <c r="P226" i="15" s="1"/>
  <c r="S60" i="15"/>
  <c r="T60" i="15" s="1"/>
  <c r="AA240" i="15"/>
  <c r="AC240" i="15" s="1"/>
  <c r="AD240" i="15" s="1"/>
  <c r="AE82" i="15"/>
  <c r="AG82" i="15" s="1"/>
  <c r="AH82" i="15" s="1"/>
  <c r="AM263" i="15"/>
  <c r="AO263" i="15" s="1"/>
  <c r="AP263" i="15" s="1"/>
  <c r="AY349" i="15"/>
  <c r="BA349" i="15" s="1"/>
  <c r="BB349" i="15" s="1"/>
  <c r="AE49" i="15"/>
  <c r="AF49" i="15" s="1"/>
  <c r="O104" i="15"/>
  <c r="Q104" i="15" s="1"/>
  <c r="R104" i="15" s="1"/>
  <c r="AM149" i="15"/>
  <c r="AO149" i="15" s="1"/>
  <c r="AP149" i="15" s="1"/>
  <c r="W187" i="15"/>
  <c r="X187" i="15" s="1"/>
  <c r="G285" i="15"/>
  <c r="H285" i="15" s="1"/>
  <c r="G172" i="15"/>
  <c r="H172" i="15" s="1"/>
  <c r="K190" i="15"/>
  <c r="L190" i="15" s="1"/>
  <c r="C239" i="15"/>
  <c r="D239" i="15" s="1"/>
  <c r="G324" i="15"/>
  <c r="H324" i="15" s="1"/>
  <c r="G119" i="15"/>
  <c r="H119" i="15" s="1"/>
  <c r="K265" i="15"/>
  <c r="K159" i="15"/>
  <c r="L159" i="15" s="1"/>
  <c r="K341" i="15"/>
  <c r="L341" i="15" s="1"/>
  <c r="K172" i="15"/>
  <c r="L172" i="15" s="1"/>
  <c r="K11" i="15"/>
  <c r="L11" i="15" s="1"/>
  <c r="C142" i="15"/>
  <c r="D142" i="15" s="1"/>
  <c r="G254" i="15"/>
  <c r="H254" i="15" s="1"/>
  <c r="G348" i="15"/>
  <c r="H348" i="15" s="1"/>
  <c r="G213" i="15"/>
  <c r="C292" i="15"/>
  <c r="D292" i="15" s="1"/>
  <c r="G24" i="15"/>
  <c r="H24" i="15" s="1"/>
  <c r="G242" i="15"/>
  <c r="C18" i="15"/>
  <c r="D18" i="15" s="1"/>
  <c r="C153" i="15"/>
  <c r="D153" i="15" s="1"/>
  <c r="G106" i="15"/>
  <c r="H106" i="15" s="1"/>
  <c r="K18" i="15"/>
  <c r="L18" i="15" s="1"/>
  <c r="K234" i="15"/>
  <c r="K129" i="15"/>
  <c r="L129" i="15" s="1"/>
  <c r="K310" i="15"/>
  <c r="L310" i="15" s="1"/>
  <c r="K141" i="15"/>
  <c r="L141" i="15" s="1"/>
  <c r="K323" i="15"/>
  <c r="L323" i="15" s="1"/>
  <c r="G229" i="15"/>
  <c r="H229" i="15" s="1"/>
  <c r="C78" i="15"/>
  <c r="D78" i="15" s="1"/>
  <c r="G136" i="15"/>
  <c r="H136" i="15" s="1"/>
  <c r="G253" i="15"/>
  <c r="H253" i="15" s="1"/>
  <c r="C16" i="15"/>
  <c r="D16" i="15" s="1"/>
  <c r="G292" i="15"/>
  <c r="H292" i="15" s="1"/>
  <c r="C92" i="15"/>
  <c r="C203" i="15"/>
  <c r="D203" i="15" s="1"/>
  <c r="C330" i="15"/>
  <c r="D330" i="15" s="1"/>
  <c r="G145" i="15"/>
  <c r="H145" i="15" s="1"/>
  <c r="G304" i="15"/>
  <c r="H304" i="15" s="1"/>
  <c r="G167" i="15"/>
  <c r="H167" i="15" s="1"/>
  <c r="G157" i="15"/>
  <c r="H157" i="15" s="1"/>
  <c r="K249" i="15"/>
  <c r="L249" i="15" s="1"/>
  <c r="K79" i="15"/>
  <c r="L79" i="15" s="1"/>
  <c r="K261" i="15"/>
  <c r="L261" i="15" s="1"/>
  <c r="K92" i="15"/>
  <c r="L92" i="15" s="1"/>
  <c r="C168" i="15"/>
  <c r="D168" i="15" s="1"/>
  <c r="G323" i="15"/>
  <c r="H323" i="15" s="1"/>
  <c r="K266" i="15"/>
  <c r="L266" i="15" s="1"/>
  <c r="C56" i="15"/>
  <c r="D56" i="15" s="1"/>
  <c r="G222" i="15"/>
  <c r="H222" i="15" s="1"/>
  <c r="G316" i="15"/>
  <c r="H316" i="15" s="1"/>
  <c r="G153" i="15"/>
  <c r="H153" i="15" s="1"/>
  <c r="C340" i="15"/>
  <c r="D340" i="15" s="1"/>
  <c r="G152" i="15"/>
  <c r="H152" i="15" s="1"/>
  <c r="G290" i="15"/>
  <c r="H290" i="15" s="1"/>
  <c r="C66" i="15"/>
  <c r="D66" i="15" s="1"/>
  <c r="C201" i="15"/>
  <c r="D201" i="15" s="1"/>
  <c r="G154" i="15"/>
  <c r="H154" i="15" s="1"/>
  <c r="G110" i="15"/>
  <c r="H110" i="15" s="1"/>
  <c r="G148" i="15"/>
  <c r="H148" i="15" s="1"/>
  <c r="K327" i="15"/>
  <c r="L327" i="15" s="1"/>
  <c r="K102" i="15"/>
  <c r="L102" i="15" s="1"/>
  <c r="K276" i="15"/>
  <c r="L276" i="15" s="1"/>
  <c r="K115" i="15"/>
  <c r="C334" i="15"/>
  <c r="D334" i="15" s="1"/>
  <c r="G334" i="15"/>
  <c r="H334" i="15" s="1"/>
  <c r="C85" i="15"/>
  <c r="D85" i="15" s="1"/>
  <c r="G293" i="15"/>
  <c r="H293" i="15" s="1"/>
  <c r="K304" i="15"/>
  <c r="L304" i="15" s="1"/>
  <c r="G227" i="15"/>
  <c r="H227" i="15" s="1"/>
  <c r="G346" i="15"/>
  <c r="H346" i="15" s="1"/>
  <c r="C122" i="15"/>
  <c r="D122" i="15" s="1"/>
  <c r="C257" i="15"/>
  <c r="D257" i="15" s="1"/>
  <c r="K154" i="15"/>
  <c r="L154" i="15" s="1"/>
  <c r="K178" i="15"/>
  <c r="L178" i="15" s="1"/>
  <c r="G140" i="15"/>
  <c r="H140" i="15" s="1"/>
  <c r="K319" i="15"/>
  <c r="L319" i="15" s="1"/>
  <c r="K158" i="15"/>
  <c r="L158" i="15" s="1"/>
  <c r="K332" i="15"/>
  <c r="L332" i="15" s="1"/>
  <c r="K171" i="15"/>
  <c r="G197" i="15"/>
  <c r="H197" i="15" s="1"/>
  <c r="C33" i="15"/>
  <c r="D33" i="15" s="1"/>
  <c r="C296" i="15"/>
  <c r="D296" i="15" s="1"/>
  <c r="C351" i="15"/>
  <c r="D351" i="15" s="1"/>
  <c r="C118" i="15"/>
  <c r="D118" i="15" s="1"/>
  <c r="C224" i="15"/>
  <c r="D224" i="15" s="1"/>
  <c r="C157" i="15"/>
  <c r="D157" i="15" s="1"/>
  <c r="C196" i="15"/>
  <c r="D196" i="15" s="1"/>
  <c r="C307" i="15"/>
  <c r="D307" i="15" s="1"/>
  <c r="G83" i="15"/>
  <c r="H83" i="15" s="1"/>
  <c r="G209" i="15"/>
  <c r="H209" i="15" s="1"/>
  <c r="G280" i="15"/>
  <c r="H280" i="15" s="1"/>
  <c r="G143" i="15"/>
  <c r="H143" i="15" s="1"/>
  <c r="G69" i="15"/>
  <c r="H69" i="15" s="1"/>
  <c r="K225" i="15"/>
  <c r="L225" i="15" s="1"/>
  <c r="K55" i="15"/>
  <c r="K237" i="15"/>
  <c r="L237" i="15" s="1"/>
  <c r="K68" i="15"/>
  <c r="L68" i="15" s="1"/>
  <c r="C8" i="15"/>
  <c r="D8" i="15" s="1"/>
  <c r="G314" i="15"/>
  <c r="H314" i="15" s="1"/>
  <c r="K112" i="15"/>
  <c r="L112" i="15" s="1"/>
  <c r="C152" i="15"/>
  <c r="D152" i="15" s="1"/>
  <c r="C87" i="15"/>
  <c r="D87" i="15" s="1"/>
  <c r="C181" i="15"/>
  <c r="D181" i="15" s="1"/>
  <c r="G261" i="15"/>
  <c r="H261" i="15" s="1"/>
  <c r="C316" i="15"/>
  <c r="D316" i="15" s="1"/>
  <c r="G88" i="15"/>
  <c r="H88" i="15" s="1"/>
  <c r="G266" i="15"/>
  <c r="H266" i="15" s="1"/>
  <c r="G329" i="15"/>
  <c r="H329" i="15" s="1"/>
  <c r="C49" i="15"/>
  <c r="D49" i="15" s="1"/>
  <c r="K128" i="15"/>
  <c r="L128" i="15" s="1"/>
  <c r="G22" i="15"/>
  <c r="G60" i="15"/>
  <c r="H60" i="15" s="1"/>
  <c r="K303" i="15"/>
  <c r="L303" i="15" s="1"/>
  <c r="K142" i="15"/>
  <c r="L142" i="15" s="1"/>
  <c r="K316" i="15"/>
  <c r="L316" i="15" s="1"/>
  <c r="K155" i="15"/>
  <c r="L155" i="15" s="1"/>
  <c r="K305" i="15"/>
  <c r="L305" i="15" s="1"/>
  <c r="G189" i="15"/>
  <c r="H189" i="15" s="1"/>
  <c r="G319" i="15"/>
  <c r="C199" i="15"/>
  <c r="D199" i="15" s="1"/>
  <c r="C293" i="15"/>
  <c r="D293" i="15" s="1"/>
  <c r="G49" i="15"/>
  <c r="H49" i="15" s="1"/>
  <c r="G206" i="15"/>
  <c r="H206" i="15" s="1"/>
  <c r="G331" i="15"/>
  <c r="H331" i="15" s="1"/>
  <c r="C35" i="15"/>
  <c r="D35" i="15" s="1"/>
  <c r="C162" i="15"/>
  <c r="D162" i="15" s="1"/>
  <c r="C297" i="15"/>
  <c r="G57" i="15"/>
  <c r="H57" i="15" s="1"/>
  <c r="K321" i="15"/>
  <c r="L321" i="15" s="1"/>
  <c r="K296" i="15"/>
  <c r="L296" i="15" s="1"/>
  <c r="K209" i="15"/>
  <c r="L209" i="15" s="1"/>
  <c r="K39" i="15"/>
  <c r="L39" i="15" s="1"/>
  <c r="K221" i="15"/>
  <c r="L221" i="15" s="1"/>
  <c r="K52" i="15"/>
  <c r="L52" i="15" s="1"/>
  <c r="S297" i="15"/>
  <c r="U297" i="15" s="1"/>
  <c r="V297" i="15" s="1"/>
  <c r="W139" i="15"/>
  <c r="Y139" i="15" s="1"/>
  <c r="Z139" i="15" s="1"/>
  <c r="AE319" i="15"/>
  <c r="AG319" i="15" s="1"/>
  <c r="AH319" i="15" s="1"/>
  <c r="AI154" i="15"/>
  <c r="AQ342" i="15"/>
  <c r="AR342" i="15" s="1"/>
  <c r="AU176" i="15"/>
  <c r="AV176" i="15" s="1"/>
  <c r="AY18" i="15"/>
  <c r="AZ18" i="15" s="1"/>
  <c r="S200" i="15"/>
  <c r="T200" i="15" s="1"/>
  <c r="W42" i="15"/>
  <c r="AE222" i="15"/>
  <c r="AG222" i="15" s="1"/>
  <c r="AH222" i="15" s="1"/>
  <c r="AI65" i="15"/>
  <c r="AK65" i="15" s="1"/>
  <c r="AL65" i="15" s="1"/>
  <c r="AQ253" i="15"/>
  <c r="AU87" i="15"/>
  <c r="AW87" i="15" s="1"/>
  <c r="AX87" i="15" s="1"/>
  <c r="O269" i="15"/>
  <c r="Q269" i="15" s="1"/>
  <c r="R269" i="15" s="1"/>
  <c r="S103" i="15"/>
  <c r="T103" i="15" s="1"/>
  <c r="AA299" i="15"/>
  <c r="AE133" i="15"/>
  <c r="AG133" i="15" s="1"/>
  <c r="AH133" i="15" s="1"/>
  <c r="AM322" i="15"/>
  <c r="AO322" i="15" s="1"/>
  <c r="AP322" i="15" s="1"/>
  <c r="AQ100" i="15"/>
  <c r="AS100" i="15" s="1"/>
  <c r="AT100" i="15" s="1"/>
  <c r="AY280" i="15"/>
  <c r="O116" i="15"/>
  <c r="Q116" i="15" s="1"/>
  <c r="R116" i="15" s="1"/>
  <c r="W296" i="15"/>
  <c r="X296" i="15" s="1"/>
  <c r="AA138" i="15"/>
  <c r="AC138" i="15" s="1"/>
  <c r="AD138" i="15" s="1"/>
  <c r="AI319" i="15"/>
  <c r="AK319" i="15" s="1"/>
  <c r="AL319" i="15" s="1"/>
  <c r="AM153" i="15"/>
  <c r="AN153" i="15" s="1"/>
  <c r="AU341" i="15"/>
  <c r="AW341" i="15" s="1"/>
  <c r="AX341" i="15" s="1"/>
  <c r="AY175" i="15"/>
  <c r="BA175" i="15" s="1"/>
  <c r="BB175" i="15" s="1"/>
  <c r="S349" i="15"/>
  <c r="W183" i="15"/>
  <c r="Y183" i="15" s="1"/>
  <c r="Z183" i="15" s="1"/>
  <c r="AA25" i="15"/>
  <c r="AC25" i="15" s="1"/>
  <c r="AD25" i="15" s="1"/>
  <c r="AI214" i="15"/>
  <c r="AK214" i="15" s="1"/>
  <c r="AL214" i="15" s="1"/>
  <c r="AM48" i="15"/>
  <c r="AO48" i="15" s="1"/>
  <c r="AP48" i="15" s="1"/>
  <c r="AU244" i="15"/>
  <c r="AW244" i="15" s="1"/>
  <c r="AX244" i="15" s="1"/>
  <c r="AY78" i="15"/>
  <c r="BA78" i="15" s="1"/>
  <c r="BB78" i="15" s="1"/>
  <c r="S260" i="15"/>
  <c r="U260" i="15" s="1"/>
  <c r="V260" i="15" s="1"/>
  <c r="W94" i="15"/>
  <c r="X94" i="15" s="1"/>
  <c r="AE282" i="15"/>
  <c r="AG282" i="15" s="1"/>
  <c r="AH282" i="15" s="1"/>
  <c r="AI117" i="15"/>
  <c r="AJ117" i="15" s="1"/>
  <c r="AQ297" i="15"/>
  <c r="AR297" i="15" s="1"/>
  <c r="AU139" i="15"/>
  <c r="AW139" i="15" s="1"/>
  <c r="AX139" i="15" s="1"/>
  <c r="O321" i="15"/>
  <c r="S163" i="15"/>
  <c r="U163" i="15" s="1"/>
  <c r="V163" i="15" s="1"/>
  <c r="AA343" i="15"/>
  <c r="AC343" i="15" s="1"/>
  <c r="AD343" i="15" s="1"/>
  <c r="AE185" i="15"/>
  <c r="AF185" i="15" s="1"/>
  <c r="AI28" i="15"/>
  <c r="AK28" i="15" s="1"/>
  <c r="AL28" i="15" s="1"/>
  <c r="AQ208" i="15"/>
  <c r="AS208" i="15" s="1"/>
  <c r="AT208" i="15" s="1"/>
  <c r="AU50" i="15"/>
  <c r="AW50" i="15" s="1"/>
  <c r="AX50" i="15" s="1"/>
  <c r="O240" i="15"/>
  <c r="S82" i="15"/>
  <c r="U82" i="15" s="1"/>
  <c r="V82" i="15" s="1"/>
  <c r="AA262" i="15"/>
  <c r="AC262" i="15" s="1"/>
  <c r="AD262" i="15" s="1"/>
  <c r="AE96" i="15"/>
  <c r="AG96" i="15" s="1"/>
  <c r="AH96" i="15" s="1"/>
  <c r="AM285" i="15"/>
  <c r="AQ119" i="15"/>
  <c r="AS119" i="15" s="1"/>
  <c r="AT119" i="15" s="1"/>
  <c r="AY307" i="15"/>
  <c r="AZ307" i="15" s="1"/>
  <c r="O127" i="15"/>
  <c r="Q127" i="15" s="1"/>
  <c r="R127" i="15" s="1"/>
  <c r="W323" i="15"/>
  <c r="X323" i="15" s="1"/>
  <c r="AA157" i="15"/>
  <c r="AB157" i="15" s="1"/>
  <c r="AI338" i="15"/>
  <c r="AK338" i="15" s="1"/>
  <c r="AL338" i="15" s="1"/>
  <c r="AM180" i="15"/>
  <c r="AN180" i="15" s="1"/>
  <c r="AQ14" i="15"/>
  <c r="AS14" i="15" s="1"/>
  <c r="AT14" i="15" s="1"/>
  <c r="AY202" i="15"/>
  <c r="BA202" i="15" s="1"/>
  <c r="BB202" i="15" s="1"/>
  <c r="O38" i="15"/>
  <c r="Q38" i="15" s="1"/>
  <c r="R38" i="15" s="1"/>
  <c r="W226" i="15"/>
  <c r="X226" i="15" s="1"/>
  <c r="AA60" i="15"/>
  <c r="AB60" i="15" s="1"/>
  <c r="AI249" i="15"/>
  <c r="AJ249" i="15" s="1"/>
  <c r="AM91" i="15"/>
  <c r="AO91" i="15" s="1"/>
  <c r="AP91" i="15" s="1"/>
  <c r="AU271" i="15"/>
  <c r="AW271" i="15" s="1"/>
  <c r="AX271" i="15" s="1"/>
  <c r="AY105" i="15"/>
  <c r="S287" i="15"/>
  <c r="T287" i="15" s="1"/>
  <c r="W129" i="15"/>
  <c r="Y129" i="15" s="1"/>
  <c r="Z129" i="15" s="1"/>
  <c r="AE317" i="15"/>
  <c r="AG317" i="15" s="1"/>
  <c r="AH317" i="15" s="1"/>
  <c r="AI152" i="15"/>
  <c r="AK152" i="15" s="1"/>
  <c r="AL152" i="15" s="1"/>
  <c r="AQ348" i="15"/>
  <c r="AU182" i="15"/>
  <c r="AW182" i="15" s="1"/>
  <c r="AX182" i="15" s="1"/>
  <c r="AY16" i="15"/>
  <c r="BA16" i="15" s="1"/>
  <c r="BB16" i="15" s="1"/>
  <c r="S198" i="15"/>
  <c r="W32" i="15"/>
  <c r="X32" i="15" s="1"/>
  <c r="AE220" i="15"/>
  <c r="AG220" i="15" s="1"/>
  <c r="AH220" i="15" s="1"/>
  <c r="AI55" i="15"/>
  <c r="AJ55" i="15" s="1"/>
  <c r="AQ243" i="15"/>
  <c r="AS243" i="15" s="1"/>
  <c r="AT243" i="15" s="1"/>
  <c r="AU77" i="15"/>
  <c r="AW77" i="15" s="1"/>
  <c r="AX77" i="15" s="1"/>
  <c r="O251" i="15"/>
  <c r="Q251" i="15" s="1"/>
  <c r="R251" i="15" s="1"/>
  <c r="S85" i="15"/>
  <c r="T85" i="15" s="1"/>
  <c r="AA273" i="15"/>
  <c r="AC273" i="15" s="1"/>
  <c r="AD273" i="15" s="1"/>
  <c r="AE115" i="15"/>
  <c r="AG115" i="15" s="1"/>
  <c r="AH115" i="15" s="1"/>
  <c r="AM296" i="15"/>
  <c r="AO296" i="15" s="1"/>
  <c r="AP296" i="15" s="1"/>
  <c r="AQ138" i="15"/>
  <c r="AS138" i="15" s="1"/>
  <c r="AT138" i="15" s="1"/>
  <c r="AY326" i="15"/>
  <c r="AZ326" i="15" s="1"/>
  <c r="O162" i="15"/>
  <c r="P162" i="15" s="1"/>
  <c r="W342" i="15"/>
  <c r="Y342" i="15" s="1"/>
  <c r="Z342" i="15" s="1"/>
  <c r="AA176" i="15"/>
  <c r="AC176" i="15" s="1"/>
  <c r="AD176" i="15" s="1"/>
  <c r="AE18" i="15"/>
  <c r="AM199" i="15"/>
  <c r="AO199" i="15" s="1"/>
  <c r="AP199" i="15" s="1"/>
  <c r="AY93" i="15"/>
  <c r="BA93" i="15" s="1"/>
  <c r="BB93" i="15" s="1"/>
  <c r="AI148" i="15"/>
  <c r="AK148" i="15" s="1"/>
  <c r="AL148" i="15" s="1"/>
  <c r="S202" i="15"/>
  <c r="AQ239" i="15"/>
  <c r="AS239" i="15" s="1"/>
  <c r="AT239" i="15" s="1"/>
  <c r="AA277" i="15"/>
  <c r="AB277" i="15" s="1"/>
  <c r="C236" i="15"/>
  <c r="D236" i="15" s="1"/>
  <c r="G70" i="15"/>
  <c r="H70" i="15" s="1"/>
  <c r="K201" i="15"/>
  <c r="L201" i="15" s="1"/>
  <c r="K95" i="15"/>
  <c r="L95" i="15" s="1"/>
  <c r="K277" i="15"/>
  <c r="L277" i="15" s="1"/>
  <c r="K108" i="15"/>
  <c r="L108" i="15" s="1"/>
  <c r="C350" i="15"/>
  <c r="C303" i="15"/>
  <c r="D303" i="15" s="1"/>
  <c r="K194" i="15"/>
  <c r="L194" i="15" s="1"/>
  <c r="G220" i="15"/>
  <c r="H220" i="15" s="1"/>
  <c r="C349" i="15"/>
  <c r="D349" i="15" s="1"/>
  <c r="C228" i="15"/>
  <c r="D228" i="15" s="1"/>
  <c r="C339" i="15"/>
  <c r="D339" i="15" s="1"/>
  <c r="G166" i="15"/>
  <c r="H166" i="15" s="1"/>
  <c r="G305" i="15"/>
  <c r="H305" i="15" s="1"/>
  <c r="C89" i="15"/>
  <c r="D89" i="15" s="1"/>
  <c r="G42" i="15"/>
  <c r="H42" i="15" s="1"/>
  <c r="G126" i="15"/>
  <c r="H126" i="15" s="1"/>
  <c r="G164" i="15"/>
  <c r="H164" i="15" s="1"/>
  <c r="K65" i="15"/>
  <c r="L65" i="15" s="1"/>
  <c r="K246" i="15"/>
  <c r="L246" i="15" s="1"/>
  <c r="K77" i="15"/>
  <c r="L77" i="15" s="1"/>
  <c r="K259" i="15"/>
  <c r="G51" i="15"/>
  <c r="H51" i="15" s="1"/>
  <c r="C200" i="15"/>
  <c r="D200" i="15" s="1"/>
  <c r="C279" i="15"/>
  <c r="D279" i="15" s="1"/>
  <c r="K346" i="15"/>
  <c r="L346" i="15" s="1"/>
  <c r="G231" i="15"/>
  <c r="H231" i="15" s="1"/>
  <c r="G89" i="15"/>
  <c r="H89" i="15" s="1"/>
  <c r="C28" i="15"/>
  <c r="D28" i="15" s="1"/>
  <c r="C139" i="15"/>
  <c r="D139" i="15" s="1"/>
  <c r="C266" i="15"/>
  <c r="D266" i="15" s="1"/>
  <c r="K250" i="15"/>
  <c r="L250" i="15" s="1"/>
  <c r="G240" i="15"/>
  <c r="H240" i="15" s="1"/>
  <c r="G103" i="15"/>
  <c r="H103" i="15" s="1"/>
  <c r="G93" i="15"/>
  <c r="H93" i="15" s="1"/>
  <c r="K185" i="15"/>
  <c r="L185" i="15" s="1"/>
  <c r="K15" i="15"/>
  <c r="L15" i="15" s="1"/>
  <c r="K197" i="15"/>
  <c r="K28" i="15"/>
  <c r="L28" i="15" s="1"/>
  <c r="G255" i="15"/>
  <c r="H255" i="15" s="1"/>
  <c r="C91" i="15"/>
  <c r="D91" i="15" s="1"/>
  <c r="C40" i="15"/>
  <c r="D40" i="15" s="1"/>
  <c r="C222" i="15"/>
  <c r="D222" i="15" s="1"/>
  <c r="C278" i="15"/>
  <c r="D278" i="15" s="1"/>
  <c r="G169" i="15"/>
  <c r="H169" i="15" s="1"/>
  <c r="C317" i="15"/>
  <c r="D317" i="15" s="1"/>
  <c r="C276" i="15"/>
  <c r="D276" i="15" s="1"/>
  <c r="K280" i="15"/>
  <c r="L280" i="15" s="1"/>
  <c r="G226" i="15"/>
  <c r="H226" i="15" s="1"/>
  <c r="G353" i="15"/>
  <c r="H353" i="15" s="1"/>
  <c r="C137" i="15"/>
  <c r="D137" i="15" s="1"/>
  <c r="G90" i="15"/>
  <c r="H90" i="15" s="1"/>
  <c r="G46" i="15"/>
  <c r="H46" i="15" s="1"/>
  <c r="G84" i="15"/>
  <c r="K263" i="15"/>
  <c r="L263" i="15" s="1"/>
  <c r="K38" i="15"/>
  <c r="L38" i="15" s="1"/>
  <c r="K212" i="15"/>
  <c r="L212" i="15" s="1"/>
  <c r="K51" i="15"/>
  <c r="L51" i="15" s="1"/>
  <c r="C14" i="15"/>
  <c r="D14" i="15" s="1"/>
  <c r="G205" i="15"/>
  <c r="H205" i="15" s="1"/>
  <c r="G300" i="15"/>
  <c r="H300" i="15" s="1"/>
  <c r="G91" i="15"/>
  <c r="H91" i="15" s="1"/>
  <c r="C332" i="15"/>
  <c r="D332" i="15" s="1"/>
  <c r="G129" i="15"/>
  <c r="H129" i="15" s="1"/>
  <c r="G282" i="15"/>
  <c r="H282" i="15" s="1"/>
  <c r="C58" i="15"/>
  <c r="D58" i="15" s="1"/>
  <c r="C193" i="15"/>
  <c r="D193" i="15" s="1"/>
  <c r="G146" i="15"/>
  <c r="H146" i="15" s="1"/>
  <c r="G102" i="15"/>
  <c r="H102" i="15" s="1"/>
  <c r="G76" i="15"/>
  <c r="H76" i="15" s="1"/>
  <c r="K255" i="15"/>
  <c r="L255" i="15" s="1"/>
  <c r="K94" i="15"/>
  <c r="L94" i="15" s="1"/>
  <c r="K268" i="15"/>
  <c r="L268" i="15" s="1"/>
  <c r="K107" i="15"/>
  <c r="L107" i="15" s="1"/>
  <c r="C108" i="15"/>
  <c r="D108" i="15" s="1"/>
  <c r="G35" i="15"/>
  <c r="H35" i="15" s="1"/>
  <c r="C287" i="15"/>
  <c r="D287" i="15" s="1"/>
  <c r="C46" i="15"/>
  <c r="G333" i="15"/>
  <c r="H333" i="15" s="1"/>
  <c r="C96" i="15"/>
  <c r="D96" i="15" s="1"/>
  <c r="C29" i="15"/>
  <c r="D29" i="15" s="1"/>
  <c r="C132" i="15"/>
  <c r="D132" i="15" s="1"/>
  <c r="C243" i="15"/>
  <c r="D243" i="15" s="1"/>
  <c r="C306" i="15"/>
  <c r="D306" i="15" s="1"/>
  <c r="G81" i="15"/>
  <c r="H81" i="15" s="1"/>
  <c r="G216" i="15"/>
  <c r="H216" i="15" s="1"/>
  <c r="G79" i="15"/>
  <c r="H79" i="15" s="1"/>
  <c r="K337" i="15"/>
  <c r="L337" i="15" s="1"/>
  <c r="K161" i="15"/>
  <c r="L161" i="15" s="1"/>
  <c r="K342" i="15"/>
  <c r="L342" i="15" s="1"/>
  <c r="K173" i="15"/>
  <c r="L173" i="15" s="1"/>
  <c r="K7" i="15"/>
  <c r="L7" i="15" s="1"/>
  <c r="G270" i="15"/>
  <c r="H270" i="15" s="1"/>
  <c r="C346" i="15"/>
  <c r="D346" i="15" s="1"/>
  <c r="G44" i="15"/>
  <c r="H44" i="15" s="1"/>
  <c r="C270" i="15"/>
  <c r="D270" i="15" s="1"/>
  <c r="G302" i="15"/>
  <c r="H302" i="15" s="1"/>
  <c r="C53" i="15"/>
  <c r="D53" i="15" s="1"/>
  <c r="K282" i="15"/>
  <c r="L282" i="15" s="1"/>
  <c r="C252" i="15"/>
  <c r="D252" i="15" s="1"/>
  <c r="K24" i="15"/>
  <c r="L24" i="15" s="1"/>
  <c r="G202" i="15"/>
  <c r="G265" i="15"/>
  <c r="H265" i="15" s="1"/>
  <c r="G336" i="15"/>
  <c r="H336" i="15" s="1"/>
  <c r="G199" i="15"/>
  <c r="H199" i="15" s="1"/>
  <c r="K176" i="15"/>
  <c r="L176" i="15" s="1"/>
  <c r="K336" i="15"/>
  <c r="L336" i="15" s="1"/>
  <c r="K239" i="15"/>
  <c r="L239" i="15" s="1"/>
  <c r="K78" i="15"/>
  <c r="L78" i="15" s="1"/>
  <c r="K252" i="15"/>
  <c r="L252" i="15" s="1"/>
  <c r="K91" i="15"/>
  <c r="L91" i="15" s="1"/>
  <c r="C237" i="15"/>
  <c r="D237" i="15" s="1"/>
  <c r="G183" i="15"/>
  <c r="H183" i="15" s="1"/>
  <c r="C110" i="15"/>
  <c r="D110" i="15" s="1"/>
  <c r="C71" i="15"/>
  <c r="D71" i="15" s="1"/>
  <c r="C165" i="15"/>
  <c r="D165" i="15" s="1"/>
  <c r="K289" i="15"/>
  <c r="L289" i="15" s="1"/>
  <c r="G73" i="15"/>
  <c r="H73" i="15" s="1"/>
  <c r="G267" i="15"/>
  <c r="H267" i="15" s="1"/>
  <c r="G322" i="15"/>
  <c r="H322" i="15" s="1"/>
  <c r="C98" i="15"/>
  <c r="D98" i="15" s="1"/>
  <c r="C233" i="15"/>
  <c r="D233" i="15" s="1"/>
  <c r="G122" i="15"/>
  <c r="H122" i="15" s="1"/>
  <c r="K82" i="15"/>
  <c r="L82" i="15" s="1"/>
  <c r="K42" i="15"/>
  <c r="L42" i="15" s="1"/>
  <c r="K145" i="15"/>
  <c r="L145" i="15" s="1"/>
  <c r="K326" i="15"/>
  <c r="L326" i="15" s="1"/>
  <c r="K157" i="15"/>
  <c r="L157" i="15" s="1"/>
  <c r="K339" i="15"/>
  <c r="L339" i="15" s="1"/>
  <c r="S233" i="15"/>
  <c r="U233" i="15" s="1"/>
  <c r="V233" i="15" s="1"/>
  <c r="W75" i="15"/>
  <c r="X75" i="15" s="1"/>
  <c r="AE255" i="15"/>
  <c r="AF255" i="15" s="1"/>
  <c r="AI90" i="15"/>
  <c r="AQ278" i="15"/>
  <c r="AR278" i="15" s="1"/>
  <c r="AU112" i="15"/>
  <c r="AW112" i="15" s="1"/>
  <c r="AX112" i="15" s="1"/>
  <c r="O302" i="15"/>
  <c r="Q302" i="15" s="1"/>
  <c r="R302" i="15" s="1"/>
  <c r="S136" i="15"/>
  <c r="T136" i="15" s="1"/>
  <c r="AA324" i="15"/>
  <c r="AC324" i="15" s="1"/>
  <c r="AD324" i="15" s="1"/>
  <c r="AE158" i="15"/>
  <c r="AF158" i="15" s="1"/>
  <c r="AM7" i="15"/>
  <c r="AO7" i="15" s="1"/>
  <c r="AP7" i="15" s="1"/>
  <c r="AQ189" i="15"/>
  <c r="AS189" i="15" s="1"/>
  <c r="AT189" i="15" s="1"/>
  <c r="AU23" i="15"/>
  <c r="O205" i="15"/>
  <c r="Q205" i="15" s="1"/>
  <c r="R205" i="15" s="1"/>
  <c r="S39" i="15"/>
  <c r="U39" i="15" s="1"/>
  <c r="V39" i="15" s="1"/>
  <c r="AA235" i="15"/>
  <c r="AE69" i="15"/>
  <c r="AG69" i="15" s="1"/>
  <c r="AH69" i="15" s="1"/>
  <c r="AM258" i="15"/>
  <c r="AO258" i="15" s="1"/>
  <c r="AP258" i="15" s="1"/>
  <c r="AQ36" i="15"/>
  <c r="AR36" i="15" s="1"/>
  <c r="AY216" i="15"/>
  <c r="BA216" i="15" s="1"/>
  <c r="BB216" i="15" s="1"/>
  <c r="O52" i="15"/>
  <c r="W232" i="15"/>
  <c r="Y232" i="15" s="1"/>
  <c r="Z232" i="15" s="1"/>
  <c r="AA74" i="15"/>
  <c r="AB74" i="15" s="1"/>
  <c r="AI255" i="15"/>
  <c r="AJ255" i="15" s="1"/>
  <c r="AM89" i="15"/>
  <c r="AN89" i="15" s="1"/>
  <c r="AU277" i="15"/>
  <c r="AW277" i="15" s="1"/>
  <c r="AX277" i="15" s="1"/>
  <c r="AY111" i="15"/>
  <c r="AZ111" i="15" s="1"/>
  <c r="S285" i="15"/>
  <c r="U285" i="15" s="1"/>
  <c r="V285" i="15" s="1"/>
  <c r="W119" i="15"/>
  <c r="X119" i="15" s="1"/>
  <c r="AE315" i="15"/>
  <c r="AG315" i="15" s="1"/>
  <c r="AH315" i="15" s="1"/>
  <c r="AI150" i="15"/>
  <c r="AK150" i="15" s="1"/>
  <c r="AL150" i="15" s="1"/>
  <c r="AQ338" i="15"/>
  <c r="AS338" i="15" s="1"/>
  <c r="AT338" i="15" s="1"/>
  <c r="AU180" i="15"/>
  <c r="AW180" i="15" s="1"/>
  <c r="AX180" i="15" s="1"/>
  <c r="AY14" i="15"/>
  <c r="BA14" i="15" s="1"/>
  <c r="BB14" i="15" s="1"/>
  <c r="S196" i="15"/>
  <c r="T196" i="15" s="1"/>
  <c r="W30" i="15"/>
  <c r="AE218" i="15"/>
  <c r="AG218" i="15" s="1"/>
  <c r="AH218" i="15" s="1"/>
  <c r="AI53" i="15"/>
  <c r="AK53" i="15" s="1"/>
  <c r="AL53" i="15" s="1"/>
  <c r="AQ233" i="15"/>
  <c r="AS233" i="15" s="1"/>
  <c r="AT233" i="15" s="1"/>
  <c r="AU75" i="15"/>
  <c r="AW75" i="15" s="1"/>
  <c r="AX75" i="15" s="1"/>
  <c r="O257" i="15"/>
  <c r="P257" i="15" s="1"/>
  <c r="S99" i="15"/>
  <c r="U99" i="15" s="1"/>
  <c r="V99" i="15" s="1"/>
  <c r="AA279" i="15"/>
  <c r="AC279" i="15" s="1"/>
  <c r="AD279" i="15" s="1"/>
  <c r="AE121" i="15"/>
  <c r="AG121" i="15" s="1"/>
  <c r="AH121" i="15" s="1"/>
  <c r="AM310" i="15"/>
  <c r="AN310" i="15" s="1"/>
  <c r="AQ144" i="15"/>
  <c r="AS144" i="15" s="1"/>
  <c r="AT144" i="15" s="1"/>
  <c r="AY340" i="15"/>
  <c r="BA340" i="15" s="1"/>
  <c r="BB340" i="15" s="1"/>
  <c r="O176" i="15"/>
  <c r="S18" i="15"/>
  <c r="U18" i="15" s="1"/>
  <c r="V18" i="15" s="1"/>
  <c r="AA198" i="15"/>
  <c r="AC198" i="15" s="1"/>
  <c r="AD198" i="15" s="1"/>
  <c r="AE32" i="15"/>
  <c r="AG32" i="15" s="1"/>
  <c r="AH32" i="15" s="1"/>
  <c r="AM221" i="15"/>
  <c r="AO221" i="15" s="1"/>
  <c r="AP221" i="15" s="1"/>
  <c r="AQ55" i="15"/>
  <c r="AR55" i="15" s="1"/>
  <c r="AY243" i="15"/>
  <c r="BA243" i="15" s="1"/>
  <c r="BB243" i="15" s="1"/>
  <c r="O63" i="15"/>
  <c r="P63" i="15" s="1"/>
  <c r="W259" i="15"/>
  <c r="Y259" i="15" s="1"/>
  <c r="Z259" i="15" s="1"/>
  <c r="AA93" i="15"/>
  <c r="AC93" i="15" s="1"/>
  <c r="AD93" i="15" s="1"/>
  <c r="AI274" i="15"/>
  <c r="AJ274" i="15" s="1"/>
  <c r="AM116" i="15"/>
  <c r="AO116" i="15" s="1"/>
  <c r="AP116" i="15" s="1"/>
  <c r="AU296" i="15"/>
  <c r="AW296" i="15" s="1"/>
  <c r="AX296" i="15" s="1"/>
  <c r="AY138" i="15"/>
  <c r="BA138" i="15" s="1"/>
  <c r="BB138" i="15" s="1"/>
  <c r="S320" i="15"/>
  <c r="U320" i="15" s="1"/>
  <c r="V320" i="15" s="1"/>
  <c r="W162" i="15"/>
  <c r="Y162" i="15" s="1"/>
  <c r="Z162" i="15" s="1"/>
  <c r="AE342" i="15"/>
  <c r="AI185" i="15"/>
  <c r="AK185" i="15" s="1"/>
  <c r="AL185" i="15" s="1"/>
  <c r="AM27" i="15"/>
  <c r="AN27" i="15" s="1"/>
  <c r="AU207" i="15"/>
  <c r="AW207" i="15" s="1"/>
  <c r="AX207" i="15" s="1"/>
  <c r="AY41" i="15"/>
  <c r="S223" i="15"/>
  <c r="W65" i="15"/>
  <c r="Y65" i="15" s="1"/>
  <c r="Z65" i="15" s="1"/>
  <c r="AE253" i="15"/>
  <c r="AG253" i="15" s="1"/>
  <c r="AH253" i="15" s="1"/>
  <c r="AI88" i="15"/>
  <c r="AJ88" i="15" s="1"/>
  <c r="AQ284" i="15"/>
  <c r="AR284" i="15" s="1"/>
  <c r="AU118" i="15"/>
  <c r="AW118" i="15" s="1"/>
  <c r="AX118" i="15" s="1"/>
  <c r="O300" i="15"/>
  <c r="Q300" i="15" s="1"/>
  <c r="R300" i="15" s="1"/>
  <c r="S134" i="15"/>
  <c r="U134" i="15" s="1"/>
  <c r="V134" i="15" s="1"/>
  <c r="AA322" i="15"/>
  <c r="AB322" i="15" s="1"/>
  <c r="AE156" i="15"/>
  <c r="AF156" i="15" s="1"/>
  <c r="AM337" i="15"/>
  <c r="AO337" i="15" s="1"/>
  <c r="AP337" i="15" s="1"/>
  <c r="AQ179" i="15"/>
  <c r="AU13" i="15"/>
  <c r="AV13" i="15" s="1"/>
  <c r="O187" i="15"/>
  <c r="Q187" i="15" s="1"/>
  <c r="R187" i="15" s="1"/>
  <c r="S21" i="15"/>
  <c r="T21" i="15" s="1"/>
  <c r="AA209" i="15"/>
  <c r="AC209" i="15" s="1"/>
  <c r="AD209" i="15" s="1"/>
  <c r="AE51" i="15"/>
  <c r="AM232" i="15"/>
  <c r="AN232" i="15" s="1"/>
  <c r="AQ74" i="15"/>
  <c r="AR74" i="15" s="1"/>
  <c r="AY262" i="15"/>
  <c r="BA262" i="15" s="1"/>
  <c r="BB262" i="15" s="1"/>
  <c r="O98" i="15"/>
  <c r="P98" i="15" s="1"/>
  <c r="W278" i="15"/>
  <c r="Y278" i="15" s="1"/>
  <c r="Z278" i="15" s="1"/>
  <c r="AA112" i="15"/>
  <c r="AB112" i="15" s="1"/>
  <c r="AI301" i="15"/>
  <c r="AK301" i="15" s="1"/>
  <c r="AL301" i="15" s="1"/>
  <c r="AM135" i="15"/>
  <c r="O185" i="15"/>
  <c r="Q185" i="15" s="1"/>
  <c r="R185" i="15" s="1"/>
  <c r="AM238" i="15"/>
  <c r="AO238" i="15" s="1"/>
  <c r="AP238" i="15" s="1"/>
  <c r="W292" i="15"/>
  <c r="Y292" i="15" s="1"/>
  <c r="Z292" i="15" s="1"/>
  <c r="AU329" i="15"/>
  <c r="AV329" i="15" s="1"/>
  <c r="AA21" i="15"/>
  <c r="AC21" i="15" s="1"/>
  <c r="AD21" i="15" s="1"/>
  <c r="G43" i="15"/>
  <c r="H43" i="15" s="1"/>
  <c r="K137" i="15"/>
  <c r="L137" i="15" s="1"/>
  <c r="K31" i="15"/>
  <c r="K44" i="15"/>
  <c r="L44" i="15" s="1"/>
  <c r="G335" i="15"/>
  <c r="H335" i="15" s="1"/>
  <c r="G351" i="15"/>
  <c r="H351" i="15" s="1"/>
  <c r="C182" i="15"/>
  <c r="D182" i="15" s="1"/>
  <c r="C288" i="15"/>
  <c r="D288" i="15" s="1"/>
  <c r="C221" i="15"/>
  <c r="D221" i="15" s="1"/>
  <c r="C164" i="15"/>
  <c r="D164" i="15" s="1"/>
  <c r="C275" i="15"/>
  <c r="D275" i="15" s="1"/>
  <c r="K328" i="15"/>
  <c r="L328" i="15" s="1"/>
  <c r="G241" i="15"/>
  <c r="H241" i="15" s="1"/>
  <c r="C25" i="15"/>
  <c r="D25" i="15" s="1"/>
  <c r="K288" i="15"/>
  <c r="L288" i="15" s="1"/>
  <c r="G62" i="15"/>
  <c r="H62" i="15" s="1"/>
  <c r="G100" i="15"/>
  <c r="H100" i="15" s="1"/>
  <c r="K343" i="15"/>
  <c r="L343" i="15" s="1"/>
  <c r="K182" i="15"/>
  <c r="L182" i="15" s="1"/>
  <c r="K13" i="15"/>
  <c r="L13" i="15" s="1"/>
  <c r="K195" i="15"/>
  <c r="L195" i="15" s="1"/>
  <c r="C347" i="15"/>
  <c r="D347" i="15" s="1"/>
  <c r="C312" i="15"/>
  <c r="D312" i="15" s="1"/>
  <c r="C151" i="15"/>
  <c r="D151" i="15" s="1"/>
  <c r="C245" i="15"/>
  <c r="D245" i="15" s="1"/>
  <c r="G214" i="15"/>
  <c r="H214" i="15" s="1"/>
  <c r="G174" i="15"/>
  <c r="H174" i="15" s="1"/>
  <c r="G307" i="15"/>
  <c r="H307" i="15" s="1"/>
  <c r="C75" i="15"/>
  <c r="D75" i="15" s="1"/>
  <c r="C202" i="15"/>
  <c r="D202" i="15" s="1"/>
  <c r="C337" i="15"/>
  <c r="D337" i="15" s="1"/>
  <c r="G161" i="15"/>
  <c r="H161" i="15" s="1"/>
  <c r="G39" i="15"/>
  <c r="H39" i="15" s="1"/>
  <c r="G29" i="15"/>
  <c r="H29" i="15" s="1"/>
  <c r="K121" i="15"/>
  <c r="K302" i="15"/>
  <c r="L302" i="15" s="1"/>
  <c r="K133" i="15"/>
  <c r="L133" i="15" s="1"/>
  <c r="K315" i="15"/>
  <c r="L315" i="15" s="1"/>
  <c r="G207" i="15"/>
  <c r="H207" i="15" s="1"/>
  <c r="G19" i="15"/>
  <c r="H19" i="15" s="1"/>
  <c r="C143" i="15"/>
  <c r="D143" i="15" s="1"/>
  <c r="G223" i="15"/>
  <c r="H223" i="15" s="1"/>
  <c r="C150" i="15"/>
  <c r="C256" i="15"/>
  <c r="D256" i="15" s="1"/>
  <c r="C189" i="15"/>
  <c r="D189" i="15" s="1"/>
  <c r="C212" i="15"/>
  <c r="D212" i="15" s="1"/>
  <c r="C323" i="15"/>
  <c r="D323" i="15" s="1"/>
  <c r="G128" i="15"/>
  <c r="H128" i="15" s="1"/>
  <c r="G289" i="15"/>
  <c r="H289" i="15" s="1"/>
  <c r="C73" i="15"/>
  <c r="D73" i="15" s="1"/>
  <c r="G26" i="15"/>
  <c r="H26" i="15" s="1"/>
  <c r="K272" i="15"/>
  <c r="L272" i="15" s="1"/>
  <c r="G20" i="15"/>
  <c r="H20" i="15" s="1"/>
  <c r="K199" i="15"/>
  <c r="L199" i="15" s="1"/>
  <c r="K317" i="15"/>
  <c r="L317" i="15" s="1"/>
  <c r="K148" i="15"/>
  <c r="L148" i="15" s="1"/>
  <c r="C335" i="15"/>
  <c r="D335" i="15" s="1"/>
  <c r="C175" i="15"/>
  <c r="D175" i="15" s="1"/>
  <c r="C262" i="15"/>
  <c r="G113" i="15"/>
  <c r="H113" i="15" s="1"/>
  <c r="C301" i="15"/>
  <c r="D301" i="15" s="1"/>
  <c r="C268" i="15"/>
  <c r="D268" i="15" s="1"/>
  <c r="K186" i="15"/>
  <c r="L186" i="15" s="1"/>
  <c r="G218" i="15"/>
  <c r="H218" i="15" s="1"/>
  <c r="G345" i="15"/>
  <c r="H345" i="15" s="1"/>
  <c r="C129" i="15"/>
  <c r="D129" i="15" s="1"/>
  <c r="G82" i="15"/>
  <c r="G38" i="15"/>
  <c r="H38" i="15" s="1"/>
  <c r="G12" i="15"/>
  <c r="H12" i="15" s="1"/>
  <c r="K191" i="15"/>
  <c r="L191" i="15" s="1"/>
  <c r="K30" i="15"/>
  <c r="L30" i="15" s="1"/>
  <c r="K204" i="15"/>
  <c r="L204" i="15" s="1"/>
  <c r="K43" i="15"/>
  <c r="L43" i="15" s="1"/>
  <c r="G193" i="15"/>
  <c r="H193" i="15" s="1"/>
  <c r="K306" i="15"/>
  <c r="G262" i="15"/>
  <c r="H262" i="15" s="1"/>
  <c r="K216" i="15"/>
  <c r="L216" i="15" s="1"/>
  <c r="G204" i="15"/>
  <c r="H204" i="15" s="1"/>
  <c r="G311" i="15"/>
  <c r="H311" i="15" s="1"/>
  <c r="G244" i="15"/>
  <c r="H244" i="15" s="1"/>
  <c r="C68" i="15"/>
  <c r="D68" i="15" s="1"/>
  <c r="C179" i="15"/>
  <c r="D179" i="15" s="1"/>
  <c r="C242" i="15"/>
  <c r="D242" i="15" s="1"/>
  <c r="C313" i="15"/>
  <c r="D313" i="15" s="1"/>
  <c r="G99" i="15"/>
  <c r="H99" i="15" s="1"/>
  <c r="G15" i="15"/>
  <c r="H15" i="15" s="1"/>
  <c r="K106" i="15"/>
  <c r="L106" i="15" s="1"/>
  <c r="K97" i="15"/>
  <c r="L97" i="15" s="1"/>
  <c r="K278" i="15"/>
  <c r="L278" i="15" s="1"/>
  <c r="K109" i="15"/>
  <c r="L109" i="15" s="1"/>
  <c r="K291" i="15"/>
  <c r="G67" i="15"/>
  <c r="H67" i="15" s="1"/>
  <c r="G249" i="15"/>
  <c r="H249" i="15" s="1"/>
  <c r="C79" i="15"/>
  <c r="D79" i="15" s="1"/>
  <c r="G230" i="15"/>
  <c r="H230" i="15" s="1"/>
  <c r="G131" i="15"/>
  <c r="H131" i="15" s="1"/>
  <c r="G268" i="15"/>
  <c r="H268" i="15" s="1"/>
  <c r="C269" i="15"/>
  <c r="D269" i="15" s="1"/>
  <c r="C188" i="15"/>
  <c r="C299" i="15"/>
  <c r="D299" i="15" s="1"/>
  <c r="G64" i="15"/>
  <c r="H64" i="15" s="1"/>
  <c r="G201" i="15"/>
  <c r="H201" i="15" s="1"/>
  <c r="G272" i="15"/>
  <c r="H272" i="15" s="1"/>
  <c r="G135" i="15"/>
  <c r="H135" i="15" s="1"/>
  <c r="G125" i="15"/>
  <c r="H125" i="15" s="1"/>
  <c r="K104" i="15"/>
  <c r="L104" i="15" s="1"/>
  <c r="K175" i="15"/>
  <c r="L175" i="15" s="1"/>
  <c r="K14" i="15"/>
  <c r="L14" i="15" s="1"/>
  <c r="K188" i="15"/>
  <c r="L188" i="15" s="1"/>
  <c r="K27" i="15"/>
  <c r="L27" i="15" s="1"/>
  <c r="C44" i="15"/>
  <c r="D44" i="15" s="1"/>
  <c r="G45" i="15"/>
  <c r="H45" i="15" s="1"/>
  <c r="C223" i="15"/>
  <c r="D223" i="15" s="1"/>
  <c r="G286" i="15"/>
  <c r="H286" i="15" s="1"/>
  <c r="C37" i="15"/>
  <c r="G245" i="15"/>
  <c r="H245" i="15" s="1"/>
  <c r="K56" i="15"/>
  <c r="L56" i="15" s="1"/>
  <c r="G203" i="15"/>
  <c r="H203" i="15" s="1"/>
  <c r="G258" i="15"/>
  <c r="H258" i="15" s="1"/>
  <c r="C34" i="15"/>
  <c r="D34" i="15" s="1"/>
  <c r="C169" i="15"/>
  <c r="D169" i="15" s="1"/>
  <c r="G58" i="15"/>
  <c r="H58" i="15" s="1"/>
  <c r="G142" i="15"/>
  <c r="G180" i="15"/>
  <c r="H180" i="15" s="1"/>
  <c r="K81" i="15"/>
  <c r="L81" i="15" s="1"/>
  <c r="K262" i="15"/>
  <c r="L262" i="15" s="1"/>
  <c r="K93" i="15"/>
  <c r="L93" i="15" s="1"/>
  <c r="K275" i="15"/>
  <c r="L275" i="15" s="1"/>
  <c r="S169" i="15"/>
  <c r="U169" i="15" s="1"/>
  <c r="V169" i="15" s="1"/>
  <c r="W11" i="15"/>
  <c r="AE191" i="15"/>
  <c r="AI26" i="15"/>
  <c r="AJ26" i="15" s="1"/>
  <c r="AQ214" i="15"/>
  <c r="AS214" i="15" s="1"/>
  <c r="AT214" i="15" s="1"/>
  <c r="AU48" i="15"/>
  <c r="O238" i="15"/>
  <c r="P238" i="15" s="1"/>
  <c r="S72" i="15"/>
  <c r="T72" i="15" s="1"/>
  <c r="AA260" i="15"/>
  <c r="AC260" i="15" s="1"/>
  <c r="AD260" i="15" s="1"/>
  <c r="AE94" i="15"/>
  <c r="AM291" i="15"/>
  <c r="AO291" i="15" s="1"/>
  <c r="AP291" i="15" s="1"/>
  <c r="AQ125" i="15"/>
  <c r="AY305" i="15"/>
  <c r="BA305" i="15" s="1"/>
  <c r="BB305" i="15" s="1"/>
  <c r="O141" i="15"/>
  <c r="W329" i="15"/>
  <c r="Y329" i="15" s="1"/>
  <c r="Z329" i="15" s="1"/>
  <c r="AA171" i="15"/>
  <c r="AB171" i="15" s="1"/>
  <c r="AI352" i="15"/>
  <c r="AK352" i="15" s="1"/>
  <c r="AL352" i="15" s="1"/>
  <c r="AM194" i="15"/>
  <c r="AU318" i="15"/>
  <c r="AY152" i="15"/>
  <c r="AZ152" i="15" s="1"/>
  <c r="S334" i="15"/>
  <c r="T334" i="15" s="1"/>
  <c r="W168" i="15"/>
  <c r="AA10" i="15"/>
  <c r="AC10" i="15" s="1"/>
  <c r="AD10" i="15" s="1"/>
  <c r="AI191" i="15"/>
  <c r="AJ191" i="15" s="1"/>
  <c r="AM25" i="15"/>
  <c r="AO25" i="15" s="1"/>
  <c r="AP25" i="15" s="1"/>
  <c r="AU213" i="15"/>
  <c r="AY47" i="15"/>
  <c r="AZ47" i="15" s="1"/>
  <c r="S221" i="15"/>
  <c r="W55" i="15"/>
  <c r="Y55" i="15" s="1"/>
  <c r="Z55" i="15" s="1"/>
  <c r="AE251" i="15"/>
  <c r="AI86" i="15"/>
  <c r="AJ86" i="15" s="1"/>
  <c r="AQ274" i="15"/>
  <c r="AR274" i="15" s="1"/>
  <c r="AU116" i="15"/>
  <c r="AW116" i="15" s="1"/>
  <c r="AX116" i="15" s="1"/>
  <c r="O298" i="15"/>
  <c r="Q298" i="15" s="1"/>
  <c r="R298" i="15" s="1"/>
  <c r="S132" i="15"/>
  <c r="AA312" i="15"/>
  <c r="AE154" i="15"/>
  <c r="AG154" i="15" s="1"/>
  <c r="AH154" i="15" s="1"/>
  <c r="AM335" i="15"/>
  <c r="AQ169" i="15"/>
  <c r="AR169" i="15" s="1"/>
  <c r="AU11" i="15"/>
  <c r="AW11" i="15" s="1"/>
  <c r="AX11" i="15" s="1"/>
  <c r="O193" i="15"/>
  <c r="Q193" i="15" s="1"/>
  <c r="R193" i="15" s="1"/>
  <c r="S35" i="15"/>
  <c r="AA215" i="15"/>
  <c r="AB215" i="15" s="1"/>
  <c r="AE57" i="15"/>
  <c r="AM246" i="15"/>
  <c r="AN246" i="15" s="1"/>
  <c r="AQ80" i="15"/>
  <c r="AY276" i="15"/>
  <c r="AZ276" i="15" s="1"/>
  <c r="O112" i="15"/>
  <c r="Q112" i="15" s="1"/>
  <c r="R112" i="15" s="1"/>
  <c r="W300" i="15"/>
  <c r="X300" i="15" s="1"/>
  <c r="AA134" i="15"/>
  <c r="AI323" i="15"/>
  <c r="AM157" i="15"/>
  <c r="AU337" i="15"/>
  <c r="AW337" i="15" s="1"/>
  <c r="AX337" i="15" s="1"/>
  <c r="AY179" i="15"/>
  <c r="S353" i="15"/>
  <c r="T353" i="15" s="1"/>
  <c r="W195" i="15"/>
  <c r="Y195" i="15" s="1"/>
  <c r="Z195" i="15" s="1"/>
  <c r="AA29" i="15"/>
  <c r="AC29" i="15" s="1"/>
  <c r="AD29" i="15" s="1"/>
  <c r="AI210" i="15"/>
  <c r="AM52" i="15"/>
  <c r="AN52" i="15" s="1"/>
  <c r="AU232" i="15"/>
  <c r="AY74" i="15"/>
  <c r="BA74" i="15" s="1"/>
  <c r="BB74" i="15" s="1"/>
  <c r="S256" i="15"/>
  <c r="U256" i="15" s="1"/>
  <c r="V256" i="15" s="1"/>
  <c r="W98" i="15"/>
  <c r="X98" i="15" s="1"/>
  <c r="AE278" i="15"/>
  <c r="AG278" i="15" s="1"/>
  <c r="AH278" i="15" s="1"/>
  <c r="AI121" i="15"/>
  <c r="AK121" i="15" s="1"/>
  <c r="AL121" i="15" s="1"/>
  <c r="AQ309" i="15"/>
  <c r="AS309" i="15" s="1"/>
  <c r="AT309" i="15" s="1"/>
  <c r="AU143" i="15"/>
  <c r="O325" i="15"/>
  <c r="P325" i="15" s="1"/>
  <c r="S159" i="15"/>
  <c r="U159" i="15" s="1"/>
  <c r="V159" i="15" s="1"/>
  <c r="AA7" i="15"/>
  <c r="AE189" i="15"/>
  <c r="AF189" i="15" s="1"/>
  <c r="AI24" i="15"/>
  <c r="AK24" i="15" s="1"/>
  <c r="AL24" i="15" s="1"/>
  <c r="AQ220" i="15"/>
  <c r="AS220" i="15" s="1"/>
  <c r="AT220" i="15" s="1"/>
  <c r="AU54" i="15"/>
  <c r="O236" i="15"/>
  <c r="P236" i="15" s="1"/>
  <c r="S70" i="15"/>
  <c r="AA258" i="15"/>
  <c r="AC258" i="15" s="1"/>
  <c r="AD258" i="15" s="1"/>
  <c r="AE92" i="15"/>
  <c r="AM273" i="15"/>
  <c r="AN273" i="15" s="1"/>
  <c r="AQ115" i="15"/>
  <c r="AS115" i="15" s="1"/>
  <c r="AT115" i="15" s="1"/>
  <c r="AY295" i="15"/>
  <c r="AZ295" i="15" s="1"/>
  <c r="O123" i="15"/>
  <c r="W303" i="15"/>
  <c r="AA145" i="15"/>
  <c r="AB145" i="15" s="1"/>
  <c r="AI334" i="15"/>
  <c r="AK334" i="15" s="1"/>
  <c r="AL334" i="15" s="1"/>
  <c r="AM168" i="15"/>
  <c r="AQ10" i="15"/>
  <c r="AR10" i="15" s="1"/>
  <c r="AY198" i="15"/>
  <c r="BA198" i="15" s="1"/>
  <c r="BB198" i="15" s="1"/>
  <c r="O34" i="15"/>
  <c r="Q34" i="15" s="1"/>
  <c r="R34" i="15" s="1"/>
  <c r="W214" i="15"/>
  <c r="AA48" i="15"/>
  <c r="AB48" i="15" s="1"/>
  <c r="AI237" i="15"/>
  <c r="AM71" i="15"/>
  <c r="AO71" i="15" s="1"/>
  <c r="AP71" i="15" s="1"/>
  <c r="S283" i="15"/>
  <c r="AQ328" i="15"/>
  <c r="AS328" i="15" s="1"/>
  <c r="AT328" i="15" s="1"/>
  <c r="W36" i="15"/>
  <c r="Y36" i="15" s="1"/>
  <c r="Z36" i="15" s="1"/>
  <c r="AY251" i="15"/>
  <c r="BA251" i="15" s="1"/>
  <c r="BB251" i="15" s="1"/>
  <c r="AQ63" i="15"/>
  <c r="AM229" i="15"/>
  <c r="AE40" i="15"/>
  <c r="AG40" i="15" s="1"/>
  <c r="AH40" i="15" s="1"/>
  <c r="AA206" i="15"/>
  <c r="AC206" i="15" s="1"/>
  <c r="AD206" i="15" s="1"/>
  <c r="S26" i="15"/>
  <c r="O184" i="15"/>
  <c r="Q184" i="15" s="1"/>
  <c r="R184" i="15" s="1"/>
  <c r="AY348" i="15"/>
  <c r="BA348" i="15" s="1"/>
  <c r="BB348" i="15" s="1"/>
  <c r="AQ152" i="15"/>
  <c r="AS152" i="15" s="1"/>
  <c r="AT152" i="15" s="1"/>
  <c r="AM318" i="15"/>
  <c r="AO318" i="15" s="1"/>
  <c r="AP318" i="15" s="1"/>
  <c r="AE193" i="15"/>
  <c r="AG193" i="15" s="1"/>
  <c r="AH193" i="15" s="1"/>
  <c r="AA351" i="15"/>
  <c r="AC351" i="15" s="1"/>
  <c r="AD351" i="15" s="1"/>
  <c r="S171" i="15"/>
  <c r="T171" i="15" s="1"/>
  <c r="O329" i="15"/>
  <c r="Q329" i="15" s="1"/>
  <c r="R329" i="15" s="1"/>
  <c r="AU147" i="15"/>
  <c r="AW147" i="15" s="1"/>
  <c r="AX147" i="15" s="1"/>
  <c r="AQ305" i="15"/>
  <c r="AR305" i="15" s="1"/>
  <c r="AI125" i="15"/>
  <c r="AJ125" i="15" s="1"/>
  <c r="AE290" i="15"/>
  <c r="AG290" i="15" s="1"/>
  <c r="AH290" i="15" s="1"/>
  <c r="W102" i="15"/>
  <c r="S268" i="15"/>
  <c r="U268" i="15" s="1"/>
  <c r="V268" i="15" s="1"/>
  <c r="AY86" i="15"/>
  <c r="BA86" i="15" s="1"/>
  <c r="BB86" i="15" s="1"/>
  <c r="AU252" i="15"/>
  <c r="AM56" i="15"/>
  <c r="AO56" i="15" s="1"/>
  <c r="AP56" i="15" s="1"/>
  <c r="AI222" i="15"/>
  <c r="AK222" i="15" s="1"/>
  <c r="AL222" i="15" s="1"/>
  <c r="AA33" i="15"/>
  <c r="AC33" i="15" s="1"/>
  <c r="AD33" i="15" s="1"/>
  <c r="W191" i="15"/>
  <c r="O11" i="15"/>
  <c r="Q11" i="15" s="1"/>
  <c r="R11" i="15" s="1"/>
  <c r="AY183" i="15"/>
  <c r="BA183" i="15" s="1"/>
  <c r="BB183" i="15" s="1"/>
  <c r="AU349" i="15"/>
  <c r="AW349" i="15" s="1"/>
  <c r="AX349" i="15" s="1"/>
  <c r="AM161" i="15"/>
  <c r="AI327" i="15"/>
  <c r="AK327" i="15" s="1"/>
  <c r="AL327" i="15" s="1"/>
  <c r="AA146" i="15"/>
  <c r="AC146" i="15" s="1"/>
  <c r="AD146" i="15" s="1"/>
  <c r="W304" i="15"/>
  <c r="Y304" i="15" s="1"/>
  <c r="Z304" i="15" s="1"/>
  <c r="O124" i="15"/>
  <c r="AY288" i="15"/>
  <c r="AQ108" i="15"/>
  <c r="AS108" i="15" s="1"/>
  <c r="AT108" i="15" s="1"/>
  <c r="AM266" i="15"/>
  <c r="AN266" i="15" s="1"/>
  <c r="AE77" i="15"/>
  <c r="AG77" i="15" s="1"/>
  <c r="AH77" i="15" s="1"/>
  <c r="AA243" i="15"/>
  <c r="AB243" i="15" s="1"/>
  <c r="S47" i="15"/>
  <c r="U47" i="15" s="1"/>
  <c r="V47" i="15" s="1"/>
  <c r="O213" i="15"/>
  <c r="P213" i="15" s="1"/>
  <c r="AU31" i="15"/>
  <c r="AW31" i="15" s="1"/>
  <c r="AX31" i="15" s="1"/>
  <c r="AQ197" i="15"/>
  <c r="AS197" i="15" s="1"/>
  <c r="AT197" i="15" s="1"/>
  <c r="AI9" i="15"/>
  <c r="AK9" i="15" s="1"/>
  <c r="AL9" i="15" s="1"/>
  <c r="AE166" i="15"/>
  <c r="AG166" i="15" s="1"/>
  <c r="AH166" i="15" s="1"/>
  <c r="AA332" i="15"/>
  <c r="S144" i="15"/>
  <c r="U144" i="15" s="1"/>
  <c r="V144" i="15" s="1"/>
  <c r="O310" i="15"/>
  <c r="Q310" i="15" s="1"/>
  <c r="R310" i="15" s="1"/>
  <c r="AU120" i="15"/>
  <c r="AW120" i="15" s="1"/>
  <c r="AX120" i="15" s="1"/>
  <c r="AQ286" i="15"/>
  <c r="AS286" i="15" s="1"/>
  <c r="AT286" i="15" s="1"/>
  <c r="AI98" i="15"/>
  <c r="AE263" i="15"/>
  <c r="AG263" i="15" s="1"/>
  <c r="AH263" i="15" s="1"/>
  <c r="W83" i="15"/>
  <c r="Y83" i="15" s="1"/>
  <c r="Z83" i="15" s="1"/>
  <c r="S241" i="15"/>
  <c r="T241" i="15" s="1"/>
  <c r="AY67" i="15"/>
  <c r="AZ67" i="15" s="1"/>
  <c r="AU225" i="15"/>
  <c r="AW225" i="15" s="1"/>
  <c r="AX225" i="15" s="1"/>
  <c r="AM45" i="15"/>
  <c r="AO45" i="15" s="1"/>
  <c r="AP45" i="15" s="1"/>
  <c r="AI211" i="15"/>
  <c r="AA22" i="15"/>
  <c r="AC22" i="15" s="1"/>
  <c r="AD22" i="15" s="1"/>
  <c r="W188" i="15"/>
  <c r="Y188" i="15" s="1"/>
  <c r="Z188" i="15" s="1"/>
  <c r="S354" i="15"/>
  <c r="U354" i="15" s="1"/>
  <c r="V354" i="15" s="1"/>
  <c r="AY164" i="15"/>
  <c r="AQ32" i="15"/>
  <c r="AR32" i="15" s="1"/>
  <c r="AM198" i="15"/>
  <c r="AO198" i="15" s="1"/>
  <c r="AP198" i="15" s="1"/>
  <c r="AE9" i="15"/>
  <c r="AG9" i="15" s="1"/>
  <c r="AH9" i="15" s="1"/>
  <c r="AA167" i="15"/>
  <c r="W333" i="15"/>
  <c r="O145" i="15"/>
  <c r="Q145" i="15" s="1"/>
  <c r="R145" i="15" s="1"/>
  <c r="AY309" i="15"/>
  <c r="BA309" i="15" s="1"/>
  <c r="BB309" i="15" s="1"/>
  <c r="AQ121" i="15"/>
  <c r="AM287" i="15"/>
  <c r="AN287" i="15" s="1"/>
  <c r="AE106" i="15"/>
  <c r="AG106" i="15" s="1"/>
  <c r="AH106" i="15" s="1"/>
  <c r="AA264" i="15"/>
  <c r="AB264" i="15" s="1"/>
  <c r="S84" i="15"/>
  <c r="U84" i="15" s="1"/>
  <c r="V84" i="15" s="1"/>
  <c r="O250" i="15"/>
  <c r="Q250" i="15" s="1"/>
  <c r="R250" i="15" s="1"/>
  <c r="AU68" i="15"/>
  <c r="AW68" i="15" s="1"/>
  <c r="AX68" i="15" s="1"/>
  <c r="AQ226" i="15"/>
  <c r="AS226" i="15" s="1"/>
  <c r="AT226" i="15" s="1"/>
  <c r="AI38" i="15"/>
  <c r="AE203" i="15"/>
  <c r="AF203" i="15" s="1"/>
  <c r="W71" i="15"/>
  <c r="X71" i="15" s="1"/>
  <c r="S237" i="15"/>
  <c r="T237" i="15" s="1"/>
  <c r="AY63" i="15"/>
  <c r="BA63" i="15" s="1"/>
  <c r="BB63" i="15" s="1"/>
  <c r="AU229" i="15"/>
  <c r="AV229" i="15" s="1"/>
  <c r="AM41" i="15"/>
  <c r="AO41" i="15" s="1"/>
  <c r="AP41" i="15" s="1"/>
  <c r="AI207" i="15"/>
  <c r="AK207" i="15" s="1"/>
  <c r="AL207" i="15" s="1"/>
  <c r="AA26" i="15"/>
  <c r="W184" i="15"/>
  <c r="Y184" i="15" s="1"/>
  <c r="Z184" i="15" s="1"/>
  <c r="S350" i="15"/>
  <c r="U350" i="15" s="1"/>
  <c r="V350" i="15" s="1"/>
  <c r="AY168" i="15"/>
  <c r="AZ168" i="15" s="1"/>
  <c r="AU334" i="15"/>
  <c r="AM146" i="15"/>
  <c r="AI304" i="15"/>
  <c r="AK304" i="15" s="1"/>
  <c r="AL304" i="15" s="1"/>
  <c r="AA123" i="15"/>
  <c r="AB123" i="15" s="1"/>
  <c r="W281" i="15"/>
  <c r="O93" i="15"/>
  <c r="Q93" i="15" s="1"/>
  <c r="R93" i="15" s="1"/>
  <c r="AY257" i="15"/>
  <c r="BA257" i="15" s="1"/>
  <c r="BB257" i="15" s="1"/>
  <c r="AQ77" i="15"/>
  <c r="AS77" i="15" s="1"/>
  <c r="AT77" i="15" s="1"/>
  <c r="AM243" i="15"/>
  <c r="AE46" i="15"/>
  <c r="AF46" i="15" s="1"/>
  <c r="AA212" i="15"/>
  <c r="AC212" i="15" s="1"/>
  <c r="AD212" i="15" s="1"/>
  <c r="S24" i="15"/>
  <c r="U24" i="15" s="1"/>
  <c r="V24" i="15" s="1"/>
  <c r="O190" i="15"/>
  <c r="P190" i="15" s="1"/>
  <c r="AY354" i="15"/>
  <c r="BA354" i="15" s="1"/>
  <c r="BB354" i="15" s="1"/>
  <c r="AQ166" i="15"/>
  <c r="AS166" i="15" s="1"/>
  <c r="AT166" i="15" s="1"/>
  <c r="AM332" i="15"/>
  <c r="AO332" i="15" s="1"/>
  <c r="AP332" i="15" s="1"/>
  <c r="AE143" i="15"/>
  <c r="AG143" i="15" s="1"/>
  <c r="AH143" i="15" s="1"/>
  <c r="AA309" i="15"/>
  <c r="S121" i="15"/>
  <c r="U121" i="15" s="1"/>
  <c r="V121" i="15" s="1"/>
  <c r="O279" i="15"/>
  <c r="Q279" i="15" s="1"/>
  <c r="R279" i="15" s="1"/>
  <c r="AU41" i="15"/>
  <c r="AQ207" i="15"/>
  <c r="AS207" i="15" s="1"/>
  <c r="AT207" i="15" s="1"/>
  <c r="AI27" i="15"/>
  <c r="AK27" i="15" s="1"/>
  <c r="AL27" i="15" s="1"/>
  <c r="AE184" i="15"/>
  <c r="AG184" i="15" s="1"/>
  <c r="AH184" i="15" s="1"/>
  <c r="AA350" i="15"/>
  <c r="AC350" i="15" s="1"/>
  <c r="AD350" i="15" s="1"/>
  <c r="S170" i="15"/>
  <c r="U170" i="15" s="1"/>
  <c r="V170" i="15" s="1"/>
  <c r="O328" i="15"/>
  <c r="Q328" i="15" s="1"/>
  <c r="R328" i="15" s="1"/>
  <c r="AU138" i="15"/>
  <c r="AW138" i="15" s="1"/>
  <c r="AX138" i="15" s="1"/>
  <c r="AQ296" i="15"/>
  <c r="AI116" i="15"/>
  <c r="AK116" i="15" s="1"/>
  <c r="AL116" i="15" s="1"/>
  <c r="AE273" i="15"/>
  <c r="AG273" i="15" s="1"/>
  <c r="AH273" i="15" s="1"/>
  <c r="W85" i="15"/>
  <c r="Y85" i="15" s="1"/>
  <c r="Z85" i="15" s="1"/>
  <c r="S251" i="15"/>
  <c r="AY61" i="15"/>
  <c r="AU227" i="15"/>
  <c r="AW227" i="15" s="1"/>
  <c r="AX227" i="15" s="1"/>
  <c r="AM39" i="15"/>
  <c r="AO39" i="15" s="1"/>
  <c r="AP39" i="15" s="1"/>
  <c r="AI205" i="15"/>
  <c r="AJ205" i="15" s="1"/>
  <c r="AA16" i="15"/>
  <c r="AB16" i="15" s="1"/>
  <c r="W182" i="15"/>
  <c r="Y182" i="15" s="1"/>
  <c r="Z182" i="15" s="1"/>
  <c r="S348" i="15"/>
  <c r="U348" i="15" s="1"/>
  <c r="V348" i="15" s="1"/>
  <c r="AY166" i="15"/>
  <c r="AU332" i="15"/>
  <c r="AW332" i="15" s="1"/>
  <c r="AX332" i="15" s="1"/>
  <c r="AM136" i="15"/>
  <c r="AO136" i="15" s="1"/>
  <c r="AP136" i="15" s="1"/>
  <c r="AI302" i="15"/>
  <c r="AK302" i="15" s="1"/>
  <c r="AL302" i="15" s="1"/>
  <c r="AA113" i="15"/>
  <c r="W271" i="15"/>
  <c r="X271" i="15" s="1"/>
  <c r="O91" i="15"/>
  <c r="Q91" i="15" s="1"/>
  <c r="R91" i="15" s="1"/>
  <c r="AY263" i="15"/>
  <c r="AZ263" i="15" s="1"/>
  <c r="AQ83" i="15"/>
  <c r="AS83" i="15" s="1"/>
  <c r="AT83" i="15" s="1"/>
  <c r="AM241" i="15"/>
  <c r="AE60" i="15"/>
  <c r="AG60" i="15" s="1"/>
  <c r="AH60" i="15" s="1"/>
  <c r="AA226" i="15"/>
  <c r="AC226" i="15" s="1"/>
  <c r="AD226" i="15" s="1"/>
  <c r="S38" i="15"/>
  <c r="O204" i="15"/>
  <c r="P204" i="15" s="1"/>
  <c r="AU22" i="15"/>
  <c r="AV22" i="15" s="1"/>
  <c r="AQ188" i="15"/>
  <c r="AS188" i="15" s="1"/>
  <c r="AT188" i="15" s="1"/>
  <c r="AM346" i="15"/>
  <c r="AO346" i="15" s="1"/>
  <c r="AP346" i="15" s="1"/>
  <c r="AE157" i="15"/>
  <c r="AG157" i="15" s="1"/>
  <c r="AH157" i="15" s="1"/>
  <c r="AA323" i="15"/>
  <c r="AC323" i="15" s="1"/>
  <c r="AD323" i="15" s="1"/>
  <c r="S127" i="15"/>
  <c r="U127" i="15" s="1"/>
  <c r="V127" i="15" s="1"/>
  <c r="O293" i="15"/>
  <c r="P293" i="15" s="1"/>
  <c r="AU111" i="15"/>
  <c r="AV111" i="15" s="1"/>
  <c r="AQ277" i="15"/>
  <c r="AS277" i="15" s="1"/>
  <c r="AT277" i="15" s="1"/>
  <c r="AI89" i="15"/>
  <c r="AK89" i="15" s="1"/>
  <c r="AL89" i="15" s="1"/>
  <c r="AE246" i="15"/>
  <c r="W66" i="15"/>
  <c r="S224" i="15"/>
  <c r="U224" i="15" s="1"/>
  <c r="V224" i="15" s="1"/>
  <c r="AY42" i="15"/>
  <c r="BA42" i="15" s="1"/>
  <c r="BB42" i="15" s="1"/>
  <c r="AU200" i="15"/>
  <c r="AM20" i="15"/>
  <c r="AO20" i="15" s="1"/>
  <c r="AP20" i="15" s="1"/>
  <c r="AI178" i="15"/>
  <c r="AK178" i="15" s="1"/>
  <c r="AL178" i="15" s="1"/>
  <c r="AE343" i="15"/>
  <c r="AG343" i="15" s="1"/>
  <c r="AH343" i="15" s="1"/>
  <c r="W163" i="15"/>
  <c r="S321" i="15"/>
  <c r="T321" i="15" s="1"/>
  <c r="AY83" i="15"/>
  <c r="BA83" i="15" s="1"/>
  <c r="BB83" i="15" s="1"/>
  <c r="AU241" i="15"/>
  <c r="AW241" i="15" s="1"/>
  <c r="AX241" i="15" s="1"/>
  <c r="AM61" i="15"/>
  <c r="AI227" i="15"/>
  <c r="AK227" i="15" s="1"/>
  <c r="AL227" i="15" s="1"/>
  <c r="AA38" i="15"/>
  <c r="AC38" i="15" s="1"/>
  <c r="AD38" i="15" s="1"/>
  <c r="W204" i="15"/>
  <c r="Y204" i="15" s="1"/>
  <c r="Z204" i="15" s="1"/>
  <c r="O16" i="15"/>
  <c r="Q16" i="15" s="1"/>
  <c r="R16" i="15" s="1"/>
  <c r="AY180" i="15"/>
  <c r="AU338" i="15"/>
  <c r="AW338" i="15" s="1"/>
  <c r="AX338" i="15" s="1"/>
  <c r="AM150" i="15"/>
  <c r="AN150" i="15" s="1"/>
  <c r="AI316" i="15"/>
  <c r="AK316" i="15" s="1"/>
  <c r="AL316" i="15" s="1"/>
  <c r="AA119" i="15"/>
  <c r="AB119" i="15" s="1"/>
  <c r="W285" i="15"/>
  <c r="Y285" i="15" s="1"/>
  <c r="Z285" i="15" s="1"/>
  <c r="O97" i="15"/>
  <c r="Q97" i="15" s="1"/>
  <c r="R97" i="15" s="1"/>
  <c r="AY261" i="15"/>
  <c r="BA261" i="15" s="1"/>
  <c r="BB261" i="15" s="1"/>
  <c r="AQ73" i="15"/>
  <c r="AS73" i="15" s="1"/>
  <c r="AT73" i="15" s="1"/>
  <c r="AM239" i="15"/>
  <c r="AO239" i="15" s="1"/>
  <c r="AP239" i="15" s="1"/>
  <c r="AE58" i="15"/>
  <c r="AG58" i="15" s="1"/>
  <c r="AH58" i="15" s="1"/>
  <c r="AA216" i="15"/>
  <c r="S36" i="15"/>
  <c r="T36" i="15" s="1"/>
  <c r="O202" i="15"/>
  <c r="Q202" i="15" s="1"/>
  <c r="R202" i="15" s="1"/>
  <c r="AU20" i="15"/>
  <c r="AV20" i="15" s="1"/>
  <c r="AQ178" i="15"/>
  <c r="AM336" i="15"/>
  <c r="AE155" i="15"/>
  <c r="AG155" i="15" s="1"/>
  <c r="AH155" i="15" s="1"/>
  <c r="AA313" i="15"/>
  <c r="AB313" i="15" s="1"/>
  <c r="S125" i="15"/>
  <c r="O291" i="15"/>
  <c r="P291" i="15" s="1"/>
  <c r="AU117" i="15"/>
  <c r="AW117" i="15" s="1"/>
  <c r="AX117" i="15" s="1"/>
  <c r="AQ283" i="15"/>
  <c r="AS283" i="15" s="1"/>
  <c r="AT283" i="15" s="1"/>
  <c r="AI95" i="15"/>
  <c r="AE260" i="15"/>
  <c r="AG260" i="15" s="1"/>
  <c r="AH260" i="15" s="1"/>
  <c r="W72" i="15"/>
  <c r="Y72" i="15" s="1"/>
  <c r="Z72" i="15" s="1"/>
  <c r="S238" i="15"/>
  <c r="U238" i="15" s="1"/>
  <c r="V238" i="15" s="1"/>
  <c r="AY56" i="15"/>
  <c r="AZ56" i="15" s="1"/>
  <c r="AU222" i="15"/>
  <c r="AW222" i="15" s="1"/>
  <c r="AX222" i="15" s="1"/>
  <c r="AM34" i="15"/>
  <c r="AO34" i="15" s="1"/>
  <c r="AP34" i="15" s="1"/>
  <c r="AI192" i="15"/>
  <c r="AJ192" i="15" s="1"/>
  <c r="AA11" i="15"/>
  <c r="AC11" i="15" s="1"/>
  <c r="AD11" i="15" s="1"/>
  <c r="W169" i="15"/>
  <c r="O45" i="15"/>
  <c r="Q45" i="15" s="1"/>
  <c r="R45" i="15" s="1"/>
  <c r="AY209" i="15"/>
  <c r="AZ209" i="15" s="1"/>
  <c r="AQ29" i="15"/>
  <c r="AM195" i="15"/>
  <c r="AO195" i="15" s="1"/>
  <c r="AP195" i="15" s="1"/>
  <c r="AI353" i="15"/>
  <c r="AJ353" i="15" s="1"/>
  <c r="AA164" i="15"/>
  <c r="AC164" i="15" s="1"/>
  <c r="AD164" i="15" s="1"/>
  <c r="W330" i="15"/>
  <c r="Y330" i="15" s="1"/>
  <c r="Z330" i="15" s="1"/>
  <c r="O142" i="15"/>
  <c r="AY306" i="15"/>
  <c r="BA306" i="15" s="1"/>
  <c r="BB306" i="15" s="1"/>
  <c r="AQ118" i="15"/>
  <c r="AS118" i="15" s="1"/>
  <c r="AT118" i="15" s="1"/>
  <c r="AM284" i="15"/>
  <c r="AE95" i="15"/>
  <c r="AF95" i="15" s="1"/>
  <c r="AA261" i="15"/>
  <c r="AC261" i="15" s="1"/>
  <c r="AD261" i="15" s="1"/>
  <c r="S73" i="15"/>
  <c r="U73" i="15" s="1"/>
  <c r="V73" i="15" s="1"/>
  <c r="O231" i="15"/>
  <c r="AU57" i="15"/>
  <c r="AV57" i="15" s="1"/>
  <c r="AQ223" i="15"/>
  <c r="AS223" i="15" s="1"/>
  <c r="AT223" i="15" s="1"/>
  <c r="AI43" i="15"/>
  <c r="AJ43" i="15" s="1"/>
  <c r="AE200" i="15"/>
  <c r="AG200" i="15" s="1"/>
  <c r="AH200" i="15" s="1"/>
  <c r="W20" i="15"/>
  <c r="X20" i="15" s="1"/>
  <c r="S186" i="15"/>
  <c r="U186" i="15" s="1"/>
  <c r="V186" i="15" s="1"/>
  <c r="O344" i="15"/>
  <c r="Q344" i="15" s="1"/>
  <c r="R344" i="15" s="1"/>
  <c r="AU154" i="15"/>
  <c r="AQ312" i="15"/>
  <c r="AI132" i="15"/>
  <c r="AK132" i="15" s="1"/>
  <c r="AL132" i="15" s="1"/>
  <c r="AE289" i="15"/>
  <c r="AF289" i="15" s="1"/>
  <c r="W101" i="15"/>
  <c r="S267" i="15"/>
  <c r="U267" i="15" s="1"/>
  <c r="V267" i="15" s="1"/>
  <c r="AY77" i="15"/>
  <c r="BA77" i="15" s="1"/>
  <c r="BB77" i="15" s="1"/>
  <c r="AU243" i="15"/>
  <c r="AW243" i="15" s="1"/>
  <c r="AX243" i="15" s="1"/>
  <c r="AM55" i="15"/>
  <c r="AO55" i="15" s="1"/>
  <c r="AP55" i="15" s="1"/>
  <c r="AI221" i="15"/>
  <c r="AK221" i="15" s="1"/>
  <c r="AL221" i="15" s="1"/>
  <c r="AA32" i="15"/>
  <c r="AC32" i="15" s="1"/>
  <c r="AD32" i="15" s="1"/>
  <c r="W198" i="15"/>
  <c r="Y198" i="15" s="1"/>
  <c r="Z198" i="15" s="1"/>
  <c r="O18" i="15"/>
  <c r="AY182" i="15"/>
  <c r="BA182" i="15" s="1"/>
  <c r="BB182" i="15" s="1"/>
  <c r="AU348" i="15"/>
  <c r="AW348" i="15" s="1"/>
  <c r="AX348" i="15" s="1"/>
  <c r="AM152" i="15"/>
  <c r="AN152" i="15" s="1"/>
  <c r="AI318" i="15"/>
  <c r="AK318" i="15" s="1"/>
  <c r="AL318" i="15" s="1"/>
  <c r="AA193" i="15"/>
  <c r="W351" i="15"/>
  <c r="Y351" i="15" s="1"/>
  <c r="Z351" i="15" s="1"/>
  <c r="O171" i="15"/>
  <c r="P171" i="15" s="1"/>
  <c r="AY343" i="15"/>
  <c r="AQ163" i="15"/>
  <c r="AS163" i="15" s="1"/>
  <c r="AT163" i="15" s="1"/>
  <c r="AM321" i="15"/>
  <c r="AO321" i="15" s="1"/>
  <c r="AP321" i="15" s="1"/>
  <c r="AE140" i="15"/>
  <c r="AG140" i="15" s="1"/>
  <c r="AH140" i="15" s="1"/>
  <c r="AA306" i="15"/>
  <c r="S118" i="15"/>
  <c r="U118" i="15" s="1"/>
  <c r="V118" i="15" s="1"/>
  <c r="O284" i="15"/>
  <c r="Q284" i="15" s="1"/>
  <c r="R284" i="15" s="1"/>
  <c r="AU102" i="15"/>
  <c r="AW102" i="15" s="1"/>
  <c r="AX102" i="15" s="1"/>
  <c r="AQ268" i="15"/>
  <c r="AI72" i="15"/>
  <c r="AK72" i="15" s="1"/>
  <c r="AL72" i="15" s="1"/>
  <c r="AE237" i="15"/>
  <c r="AG237" i="15" s="1"/>
  <c r="AH237" i="15" s="1"/>
  <c r="W49" i="15"/>
  <c r="Y49" i="15" s="1"/>
  <c r="Z49" i="15" s="1"/>
  <c r="S207" i="15"/>
  <c r="AY25" i="15"/>
  <c r="AU191" i="15"/>
  <c r="AW191" i="15" s="1"/>
  <c r="AX191" i="15" s="1"/>
  <c r="AM11" i="15"/>
  <c r="AN11" i="15" s="1"/>
  <c r="AI169" i="15"/>
  <c r="AE326" i="15"/>
  <c r="AG326" i="15" s="1"/>
  <c r="AH326" i="15" s="1"/>
  <c r="W146" i="15"/>
  <c r="Y146" i="15" s="1"/>
  <c r="Z146" i="15" s="1"/>
  <c r="S304" i="15"/>
  <c r="U304" i="15" s="1"/>
  <c r="V304" i="15" s="1"/>
  <c r="AY122" i="15"/>
  <c r="BA122" i="15" s="1"/>
  <c r="BB122" i="15" s="1"/>
  <c r="AU280" i="15"/>
  <c r="AV280" i="15" s="1"/>
  <c r="AM100" i="15"/>
  <c r="AO100" i="15" s="1"/>
  <c r="AP100" i="15" s="1"/>
  <c r="AI322" i="15"/>
  <c r="AK322" i="15" s="1"/>
  <c r="AL322" i="15" s="1"/>
  <c r="AA141" i="15"/>
  <c r="AC141" i="15" s="1"/>
  <c r="AD141" i="15" s="1"/>
  <c r="W307" i="15"/>
  <c r="X307" i="15" s="1"/>
  <c r="O111" i="15"/>
  <c r="P111" i="15" s="1"/>
  <c r="AY291" i="15"/>
  <c r="BA291" i="15" s="1"/>
  <c r="BB291" i="15" s="1"/>
  <c r="AQ103" i="15"/>
  <c r="AS103" i="15" s="1"/>
  <c r="AT103" i="15" s="1"/>
  <c r="AM269" i="15"/>
  <c r="AE80" i="15"/>
  <c r="AG80" i="15" s="1"/>
  <c r="AH80" i="15" s="1"/>
  <c r="AA246" i="15"/>
  <c r="AB246" i="15" s="1"/>
  <c r="S66" i="15"/>
  <c r="O224" i="15"/>
  <c r="P224" i="15" s="1"/>
  <c r="AU34" i="15"/>
  <c r="AW34" i="15" s="1"/>
  <c r="AX34" i="15" s="1"/>
  <c r="AQ192" i="15"/>
  <c r="AR192" i="15" s="1"/>
  <c r="AI12" i="15"/>
  <c r="AE169" i="15"/>
  <c r="AG169" i="15" s="1"/>
  <c r="AH169" i="15" s="1"/>
  <c r="W45" i="15"/>
  <c r="Y45" i="15" s="1"/>
  <c r="Z45" i="15" s="1"/>
  <c r="S211" i="15"/>
  <c r="U211" i="15" s="1"/>
  <c r="V211" i="15" s="1"/>
  <c r="AY21" i="15"/>
  <c r="AU187" i="15"/>
  <c r="AV187" i="15" s="1"/>
  <c r="AQ345" i="15"/>
  <c r="AS345" i="15" s="1"/>
  <c r="AT345" i="15" s="1"/>
  <c r="AI165" i="15"/>
  <c r="AK165" i="15" s="1"/>
  <c r="AL165" i="15" s="1"/>
  <c r="AE330" i="15"/>
  <c r="W142" i="15"/>
  <c r="S308" i="15"/>
  <c r="U308" i="15" s="1"/>
  <c r="V308" i="15" s="1"/>
  <c r="AY126" i="15"/>
  <c r="BA126" i="15" s="1"/>
  <c r="BB126" i="15" s="1"/>
  <c r="AU292" i="15"/>
  <c r="AW292" i="15" s="1"/>
  <c r="AX292" i="15" s="1"/>
  <c r="AM160" i="15"/>
  <c r="AO160" i="15" s="1"/>
  <c r="AP160" i="15" s="1"/>
  <c r="AI326" i="15"/>
  <c r="AK326" i="15" s="1"/>
  <c r="AL326" i="15" s="1"/>
  <c r="AA137" i="15"/>
  <c r="AC137" i="15" s="1"/>
  <c r="AD137" i="15" s="1"/>
  <c r="W295" i="15"/>
  <c r="Y295" i="15" s="1"/>
  <c r="Z295" i="15" s="1"/>
  <c r="O115" i="15"/>
  <c r="Q115" i="15" s="1"/>
  <c r="R115" i="15" s="1"/>
  <c r="AY287" i="15"/>
  <c r="BA287" i="15" s="1"/>
  <c r="BB287" i="15" s="1"/>
  <c r="AQ107" i="15"/>
  <c r="AR107" i="15" s="1"/>
  <c r="AM265" i="15"/>
  <c r="AE84" i="15"/>
  <c r="AG84" i="15" s="1"/>
  <c r="AH84" i="15" s="1"/>
  <c r="AA250" i="15"/>
  <c r="AC250" i="15" s="1"/>
  <c r="AD250" i="15" s="1"/>
  <c r="S62" i="15"/>
  <c r="T62" i="15" s="1"/>
  <c r="O228" i="15"/>
  <c r="Q228" i="15" s="1"/>
  <c r="R228" i="15" s="1"/>
  <c r="AU46" i="15"/>
  <c r="AQ212" i="15"/>
  <c r="AS212" i="15" s="1"/>
  <c r="AT212" i="15" s="1"/>
  <c r="AI16" i="15"/>
  <c r="AJ16" i="15" s="1"/>
  <c r="AE181" i="15"/>
  <c r="AF181" i="15" s="1"/>
  <c r="AA347" i="15"/>
  <c r="AC347" i="15" s="1"/>
  <c r="AD347" i="15" s="1"/>
  <c r="S151" i="15"/>
  <c r="U151" i="15" s="1"/>
  <c r="V151" i="15" s="1"/>
  <c r="O317" i="15"/>
  <c r="Q317" i="15" s="1"/>
  <c r="R317" i="15" s="1"/>
  <c r="AU135" i="15"/>
  <c r="AQ301" i="15"/>
  <c r="AS301" i="15" s="1"/>
  <c r="AT301" i="15" s="1"/>
  <c r="AI113" i="15"/>
  <c r="AK113" i="15" s="1"/>
  <c r="AL113" i="15" s="1"/>
  <c r="AE270" i="15"/>
  <c r="AG270" i="15" s="1"/>
  <c r="AH270" i="15" s="1"/>
  <c r="W90" i="15"/>
  <c r="S248" i="15"/>
  <c r="U248" i="15" s="1"/>
  <c r="V248" i="15" s="1"/>
  <c r="AY66" i="15"/>
  <c r="BA66" i="15" s="1"/>
  <c r="BB66" i="15" s="1"/>
  <c r="AU224" i="15"/>
  <c r="AW224" i="15" s="1"/>
  <c r="AX224" i="15" s="1"/>
  <c r="AM44" i="15"/>
  <c r="AI202" i="15"/>
  <c r="AY315" i="15"/>
  <c r="AQ127" i="15"/>
  <c r="AS127" i="15" s="1"/>
  <c r="AT127" i="15" s="1"/>
  <c r="AM293" i="15"/>
  <c r="AE104" i="15"/>
  <c r="AF104" i="15" s="1"/>
  <c r="AA270" i="15"/>
  <c r="AC270" i="15" s="1"/>
  <c r="AD270" i="15" s="1"/>
  <c r="S90" i="15"/>
  <c r="U90" i="15" s="1"/>
  <c r="V90" i="15" s="1"/>
  <c r="O248" i="15"/>
  <c r="AU58" i="15"/>
  <c r="AW58" i="15" s="1"/>
  <c r="AX58" i="15" s="1"/>
  <c r="AQ216" i="15"/>
  <c r="AI36" i="15"/>
  <c r="AK36" i="15" s="1"/>
  <c r="AL36" i="15" s="1"/>
  <c r="AE257" i="15"/>
  <c r="W69" i="15"/>
  <c r="X69" i="15" s="1"/>
  <c r="S235" i="15"/>
  <c r="U235" i="15" s="1"/>
  <c r="V235" i="15" s="1"/>
  <c r="AY45" i="15"/>
  <c r="BA45" i="15" s="1"/>
  <c r="BB45" i="15" s="1"/>
  <c r="AU211" i="15"/>
  <c r="AM23" i="15"/>
  <c r="AI189" i="15"/>
  <c r="AE354" i="15"/>
  <c r="AG354" i="15" s="1"/>
  <c r="AH354" i="15" s="1"/>
  <c r="W166" i="15"/>
  <c r="X166" i="15" s="1"/>
  <c r="S332" i="15"/>
  <c r="T332" i="15" s="1"/>
  <c r="AY150" i="15"/>
  <c r="BA150" i="15" s="1"/>
  <c r="BB150" i="15" s="1"/>
  <c r="AU316" i="15"/>
  <c r="AW316" i="15" s="1"/>
  <c r="AX316" i="15" s="1"/>
  <c r="AM120" i="15"/>
  <c r="AI286" i="15"/>
  <c r="AK286" i="15" s="1"/>
  <c r="AL286" i="15" s="1"/>
  <c r="AA97" i="15"/>
  <c r="W255" i="15"/>
  <c r="Y255" i="15" s="1"/>
  <c r="Z255" i="15" s="1"/>
  <c r="O75" i="15"/>
  <c r="AY247" i="15"/>
  <c r="AZ247" i="15" s="1"/>
  <c r="AQ67" i="15"/>
  <c r="AS67" i="15" s="1"/>
  <c r="AT67" i="15" s="1"/>
  <c r="AM225" i="15"/>
  <c r="AN225" i="15" s="1"/>
  <c r="AE44" i="15"/>
  <c r="AG44" i="15" s="1"/>
  <c r="AH44" i="15" s="1"/>
  <c r="AA210" i="15"/>
  <c r="S22" i="15"/>
  <c r="O188" i="15"/>
  <c r="Q188" i="15" s="1"/>
  <c r="R188" i="15" s="1"/>
  <c r="AY352" i="15"/>
  <c r="AQ172" i="15"/>
  <c r="AR172" i="15" s="1"/>
  <c r="AM330" i="15"/>
  <c r="AO330" i="15" s="1"/>
  <c r="AP330" i="15" s="1"/>
  <c r="AE141" i="15"/>
  <c r="AG141" i="15" s="1"/>
  <c r="AH141" i="15" s="1"/>
  <c r="AA307" i="15"/>
  <c r="AC307" i="15" s="1"/>
  <c r="AD307" i="15" s="1"/>
  <c r="S111" i="15"/>
  <c r="U111" i="15" s="1"/>
  <c r="V111" i="15" s="1"/>
  <c r="O277" i="15"/>
  <c r="AU95" i="15"/>
  <c r="AW95" i="15" s="1"/>
  <c r="AX95" i="15" s="1"/>
  <c r="AQ261" i="15"/>
  <c r="AR261" i="15" s="1"/>
  <c r="AI73" i="15"/>
  <c r="AJ73" i="15" s="1"/>
  <c r="AE230" i="15"/>
  <c r="AF230" i="15" s="1"/>
  <c r="W50" i="15"/>
  <c r="Y50" i="15" s="1"/>
  <c r="Z50" i="15" s="1"/>
  <c r="S208" i="15"/>
  <c r="AY26" i="15"/>
  <c r="AU184" i="15"/>
  <c r="AQ350" i="15"/>
  <c r="AS350" i="15" s="1"/>
  <c r="AT350" i="15" s="1"/>
  <c r="AI162" i="15"/>
  <c r="AE327" i="15"/>
  <c r="AF327" i="15" s="1"/>
  <c r="W147" i="15"/>
  <c r="X147" i="15" s="1"/>
  <c r="S305" i="15"/>
  <c r="T305" i="15" s="1"/>
  <c r="AY131" i="15"/>
  <c r="AU289" i="15"/>
  <c r="AV289" i="15" s="1"/>
  <c r="AM109" i="15"/>
  <c r="AI275" i="15"/>
  <c r="AK275" i="15" s="1"/>
  <c r="AL275" i="15" s="1"/>
  <c r="AA86" i="15"/>
  <c r="W252" i="15"/>
  <c r="Y252" i="15" s="1"/>
  <c r="Z252" i="15" s="1"/>
  <c r="O64" i="15"/>
  <c r="P64" i="15" s="1"/>
  <c r="AY228" i="15"/>
  <c r="BA228" i="15" s="1"/>
  <c r="BB228" i="15" s="1"/>
  <c r="AQ96" i="15"/>
  <c r="AS96" i="15" s="1"/>
  <c r="AT96" i="15" s="1"/>
  <c r="AM262" i="15"/>
  <c r="AE73" i="15"/>
  <c r="AA231" i="15"/>
  <c r="AC231" i="15" s="1"/>
  <c r="AD231" i="15" s="1"/>
  <c r="S51" i="15"/>
  <c r="T51" i="15" s="1"/>
  <c r="O209" i="15"/>
  <c r="Q209" i="15" s="1"/>
  <c r="R209" i="15" s="1"/>
  <c r="AU27" i="15"/>
  <c r="AW27" i="15" s="1"/>
  <c r="AX27" i="15" s="1"/>
  <c r="AQ185" i="15"/>
  <c r="AS185" i="15" s="1"/>
  <c r="AT185" i="15" s="1"/>
  <c r="AM351" i="15"/>
  <c r="AO351" i="15" s="1"/>
  <c r="AP351" i="15" s="1"/>
  <c r="AE170" i="15"/>
  <c r="AG170" i="15" s="1"/>
  <c r="AH170" i="15" s="1"/>
  <c r="AA328" i="15"/>
  <c r="S148" i="15"/>
  <c r="T148" i="15" s="1"/>
  <c r="O314" i="15"/>
  <c r="AU132" i="15"/>
  <c r="AV132" i="15" s="1"/>
  <c r="AQ290" i="15"/>
  <c r="AS290" i="15" s="1"/>
  <c r="AT290" i="15" s="1"/>
  <c r="AI102" i="15"/>
  <c r="AK102" i="15" s="1"/>
  <c r="AL102" i="15" s="1"/>
  <c r="AE267" i="15"/>
  <c r="W135" i="15"/>
  <c r="S301" i="15"/>
  <c r="AY127" i="15"/>
  <c r="BA127" i="15" s="1"/>
  <c r="BB127" i="15" s="1"/>
  <c r="AU293" i="15"/>
  <c r="AM105" i="15"/>
  <c r="AN105" i="15" s="1"/>
  <c r="AI271" i="15"/>
  <c r="AK271" i="15" s="1"/>
  <c r="AL271" i="15" s="1"/>
  <c r="AA90" i="15"/>
  <c r="AC90" i="15" s="1"/>
  <c r="AD90" i="15" s="1"/>
  <c r="W248" i="15"/>
  <c r="O68" i="15"/>
  <c r="Q68" i="15" s="1"/>
  <c r="R68" i="15" s="1"/>
  <c r="AY232" i="15"/>
  <c r="AQ52" i="15"/>
  <c r="AR52" i="15" s="1"/>
  <c r="AM210" i="15"/>
  <c r="AN210" i="15" s="1"/>
  <c r="AE21" i="15"/>
  <c r="AF21" i="15" s="1"/>
  <c r="AA187" i="15"/>
  <c r="AC187" i="15" s="1"/>
  <c r="AD187" i="15" s="1"/>
  <c r="W345" i="15"/>
  <c r="X345" i="15" s="1"/>
  <c r="O157" i="15"/>
  <c r="AY321" i="15"/>
  <c r="AQ141" i="15"/>
  <c r="AM307" i="15"/>
  <c r="AO307" i="15" s="1"/>
  <c r="AP307" i="15" s="1"/>
  <c r="AE110" i="15"/>
  <c r="AA276" i="15"/>
  <c r="AB276" i="15" s="1"/>
  <c r="S88" i="15"/>
  <c r="U88" i="15" s="1"/>
  <c r="V88" i="15" s="1"/>
  <c r="O254" i="15"/>
  <c r="Q254" i="15" s="1"/>
  <c r="R254" i="15" s="1"/>
  <c r="AU64" i="15"/>
  <c r="AW64" i="15" s="1"/>
  <c r="AX64" i="15" s="1"/>
  <c r="AQ230" i="15"/>
  <c r="AS230" i="15" s="1"/>
  <c r="AT230" i="15" s="1"/>
  <c r="AI42" i="15"/>
  <c r="AE207" i="15"/>
  <c r="AF207" i="15" s="1"/>
  <c r="W27" i="15"/>
  <c r="S185" i="15"/>
  <c r="T185" i="15" s="1"/>
  <c r="O343" i="15"/>
  <c r="P343" i="15" s="1"/>
  <c r="AU105" i="15"/>
  <c r="AV105" i="15" s="1"/>
  <c r="AQ271" i="15"/>
  <c r="AI91" i="15"/>
  <c r="AJ91" i="15" s="1"/>
  <c r="AE248" i="15"/>
  <c r="W68" i="15"/>
  <c r="Y68" i="15" s="1"/>
  <c r="Z68" i="15" s="1"/>
  <c r="S234" i="15"/>
  <c r="U234" i="15" s="1"/>
  <c r="V234" i="15" s="1"/>
  <c r="AY44" i="15"/>
  <c r="BA44" i="15" s="1"/>
  <c r="BB44" i="15" s="1"/>
  <c r="AU202" i="15"/>
  <c r="AV202" i="15" s="1"/>
  <c r="AM14" i="15"/>
  <c r="AO14" i="15" s="1"/>
  <c r="AP14" i="15" s="1"/>
  <c r="AI180" i="15"/>
  <c r="AE337" i="15"/>
  <c r="W149" i="15"/>
  <c r="S315" i="15"/>
  <c r="U315" i="15" s="1"/>
  <c r="V315" i="15" s="1"/>
  <c r="AY125" i="15"/>
  <c r="AU291" i="15"/>
  <c r="AW291" i="15" s="1"/>
  <c r="AX291" i="15" s="1"/>
  <c r="AM103" i="15"/>
  <c r="AN103" i="15" s="1"/>
  <c r="AI269" i="15"/>
  <c r="AK269" i="15" s="1"/>
  <c r="AL269" i="15" s="1"/>
  <c r="AA80" i="15"/>
  <c r="AC80" i="15" s="1"/>
  <c r="AD80" i="15" s="1"/>
  <c r="W246" i="15"/>
  <c r="Y246" i="15" s="1"/>
  <c r="Z246" i="15" s="1"/>
  <c r="O66" i="15"/>
  <c r="AY230" i="15"/>
  <c r="AZ230" i="15" s="1"/>
  <c r="AQ42" i="15"/>
  <c r="AM200" i="15"/>
  <c r="AO200" i="15" s="1"/>
  <c r="AP200" i="15" s="1"/>
  <c r="AE19" i="15"/>
  <c r="AG19" i="15" s="1"/>
  <c r="AH19" i="15" s="1"/>
  <c r="AA177" i="15"/>
  <c r="AB177" i="15" s="1"/>
  <c r="W335" i="15"/>
  <c r="Y335" i="15" s="1"/>
  <c r="Z335" i="15" s="1"/>
  <c r="O155" i="15"/>
  <c r="AY327" i="15"/>
  <c r="AQ147" i="15"/>
  <c r="AS147" i="15" s="1"/>
  <c r="AT147" i="15" s="1"/>
  <c r="AM305" i="15"/>
  <c r="AE124" i="15"/>
  <c r="AG124" i="15" s="1"/>
  <c r="AH124" i="15" s="1"/>
  <c r="AA290" i="15"/>
  <c r="AC290" i="15" s="1"/>
  <c r="AD290" i="15" s="1"/>
  <c r="S102" i="15"/>
  <c r="U102" i="15" s="1"/>
  <c r="V102" i="15" s="1"/>
  <c r="O268" i="15"/>
  <c r="AU86" i="15"/>
  <c r="AW86" i="15" s="1"/>
  <c r="AX86" i="15" s="1"/>
  <c r="AQ252" i="15"/>
  <c r="AI56" i="15"/>
  <c r="AJ56" i="15" s="1"/>
  <c r="AE221" i="15"/>
  <c r="W33" i="15"/>
  <c r="Y33" i="15" s="1"/>
  <c r="Z33" i="15" s="1"/>
  <c r="S191" i="15"/>
  <c r="U191" i="15" s="1"/>
  <c r="V191" i="15" s="1"/>
  <c r="AY9" i="15"/>
  <c r="BA9" i="15" s="1"/>
  <c r="BB9" i="15" s="1"/>
  <c r="AU175" i="15"/>
  <c r="AQ341" i="15"/>
  <c r="AI153" i="15"/>
  <c r="AE310" i="15"/>
  <c r="AG310" i="15" s="1"/>
  <c r="AH310" i="15" s="1"/>
  <c r="W130" i="15"/>
  <c r="S288" i="15"/>
  <c r="U288" i="15" s="1"/>
  <c r="V288" i="15" s="1"/>
  <c r="AY106" i="15"/>
  <c r="BA106" i="15" s="1"/>
  <c r="BB106" i="15" s="1"/>
  <c r="AU264" i="15"/>
  <c r="AW264" i="15" s="1"/>
  <c r="AX264" i="15" s="1"/>
  <c r="AM84" i="15"/>
  <c r="AO84" i="15" s="1"/>
  <c r="AP84" i="15" s="1"/>
  <c r="AI242" i="15"/>
  <c r="AJ242" i="15" s="1"/>
  <c r="AA61" i="15"/>
  <c r="W227" i="15"/>
  <c r="Y227" i="15" s="1"/>
  <c r="Z227" i="15" s="1"/>
  <c r="O31" i="15"/>
  <c r="Q31" i="15" s="1"/>
  <c r="R31" i="15" s="1"/>
  <c r="AY147" i="15"/>
  <c r="BA147" i="15" s="1"/>
  <c r="BB147" i="15" s="1"/>
  <c r="AU305" i="15"/>
  <c r="AW305" i="15" s="1"/>
  <c r="AX305" i="15" s="1"/>
  <c r="AM125" i="15"/>
  <c r="AN125" i="15" s="1"/>
  <c r="AI291" i="15"/>
  <c r="AK291" i="15" s="1"/>
  <c r="AL291" i="15" s="1"/>
  <c r="AA102" i="15"/>
  <c r="W268" i="15"/>
  <c r="O80" i="15"/>
  <c r="Q80" i="15" s="1"/>
  <c r="R80" i="15" s="1"/>
  <c r="AY244" i="15"/>
  <c r="AQ48" i="15"/>
  <c r="AS48" i="15" s="1"/>
  <c r="AT48" i="15" s="1"/>
  <c r="AM214" i="15"/>
  <c r="AN214" i="15" s="1"/>
  <c r="AE25" i="15"/>
  <c r="AG25" i="15" s="1"/>
  <c r="AH25" i="15" s="1"/>
  <c r="AA183" i="15"/>
  <c r="W349" i="15"/>
  <c r="Y349" i="15" s="1"/>
  <c r="Z349" i="15" s="1"/>
  <c r="O161" i="15"/>
  <c r="AY325" i="15"/>
  <c r="BA325" i="15" s="1"/>
  <c r="BB325" i="15" s="1"/>
  <c r="AQ137" i="15"/>
  <c r="AM303" i="15"/>
  <c r="AO303" i="15" s="1"/>
  <c r="AP303" i="15" s="1"/>
  <c r="AE122" i="15"/>
  <c r="AF122" i="15" s="1"/>
  <c r="AA280" i="15"/>
  <c r="AC280" i="15" s="1"/>
  <c r="AD280" i="15" s="1"/>
  <c r="S100" i="15"/>
  <c r="O266" i="15"/>
  <c r="AU84" i="15"/>
  <c r="AQ242" i="15"/>
  <c r="AS242" i="15" s="1"/>
  <c r="AT242" i="15" s="1"/>
  <c r="AI54" i="15"/>
  <c r="AK54" i="15" s="1"/>
  <c r="AL54" i="15" s="1"/>
  <c r="AE219" i="15"/>
  <c r="AG219" i="15" s="1"/>
  <c r="AH219" i="15" s="1"/>
  <c r="W23" i="15"/>
  <c r="X23" i="15" s="1"/>
  <c r="S189" i="15"/>
  <c r="U189" i="15" s="1"/>
  <c r="V189" i="15" s="1"/>
  <c r="AY15" i="15"/>
  <c r="BA15" i="15" s="1"/>
  <c r="BB15" i="15" s="1"/>
  <c r="AU181" i="15"/>
  <c r="AW181" i="15" s="1"/>
  <c r="AX181" i="15" s="1"/>
  <c r="AQ347" i="15"/>
  <c r="AI159" i="15"/>
  <c r="AK159" i="15" s="1"/>
  <c r="AL159" i="15" s="1"/>
  <c r="AE324" i="15"/>
  <c r="W136" i="15"/>
  <c r="Y136" i="15" s="1"/>
  <c r="Z136" i="15" s="1"/>
  <c r="S302" i="15"/>
  <c r="U302" i="15" s="1"/>
  <c r="V302" i="15" s="1"/>
  <c r="AY120" i="15"/>
  <c r="AZ120" i="15" s="1"/>
  <c r="AU286" i="15"/>
  <c r="AW286" i="15" s="1"/>
  <c r="AX286" i="15" s="1"/>
  <c r="AM98" i="15"/>
  <c r="AI256" i="15"/>
  <c r="AA75" i="15"/>
  <c r="AC75" i="15" s="1"/>
  <c r="AD75" i="15" s="1"/>
  <c r="W233" i="15"/>
  <c r="O109" i="15"/>
  <c r="Q109" i="15" s="1"/>
  <c r="R109" i="15" s="1"/>
  <c r="AY273" i="15"/>
  <c r="BA273" i="15" s="1"/>
  <c r="BB273" i="15" s="1"/>
  <c r="AQ93" i="15"/>
  <c r="AS93" i="15" s="1"/>
  <c r="AT93" i="15" s="1"/>
  <c r="AM259" i="15"/>
  <c r="AE62" i="15"/>
  <c r="AG62" i="15" s="1"/>
  <c r="AH62" i="15" s="1"/>
  <c r="AA228" i="15"/>
  <c r="S40" i="15"/>
  <c r="U40" i="15" s="1"/>
  <c r="V40" i="15" s="1"/>
  <c r="O206" i="15"/>
  <c r="Q206" i="15" s="1"/>
  <c r="R206" i="15" s="1"/>
  <c r="AU16" i="15"/>
  <c r="AW16" i="15" s="1"/>
  <c r="AX16" i="15" s="1"/>
  <c r="AQ182" i="15"/>
  <c r="AS182" i="15" s="1"/>
  <c r="AT182" i="15" s="1"/>
  <c r="AM348" i="15"/>
  <c r="AO348" i="15" s="1"/>
  <c r="AP348" i="15" s="1"/>
  <c r="AE159" i="15"/>
  <c r="AA325" i="15"/>
  <c r="S137" i="15"/>
  <c r="O295" i="15"/>
  <c r="Q295" i="15" s="1"/>
  <c r="R295" i="15" s="1"/>
  <c r="AU121" i="15"/>
  <c r="AQ287" i="15"/>
  <c r="AS287" i="15" s="1"/>
  <c r="AT287" i="15" s="1"/>
  <c r="AI107" i="15"/>
  <c r="AK107" i="15" s="1"/>
  <c r="AL107" i="15" s="1"/>
  <c r="AE264" i="15"/>
  <c r="AG264" i="15" s="1"/>
  <c r="AH264" i="15" s="1"/>
  <c r="W84" i="15"/>
  <c r="Y84" i="15" s="1"/>
  <c r="Z84" i="15" s="1"/>
  <c r="S250" i="15"/>
  <c r="T250" i="15" s="1"/>
  <c r="AY60" i="15"/>
  <c r="AU218" i="15"/>
  <c r="AV218" i="15" s="1"/>
  <c r="AM30" i="15"/>
  <c r="AI196" i="15"/>
  <c r="AK196" i="15" s="1"/>
  <c r="AL196" i="15" s="1"/>
  <c r="AE353" i="15"/>
  <c r="AG353" i="15" s="1"/>
  <c r="AH353" i="15" s="1"/>
  <c r="W165" i="15"/>
  <c r="X165" i="15" s="1"/>
  <c r="S331" i="15"/>
  <c r="U331" i="15" s="1"/>
  <c r="V331" i="15" s="1"/>
  <c r="AY141" i="15"/>
  <c r="AU307" i="15"/>
  <c r="AM119" i="15"/>
  <c r="AO119" i="15" s="1"/>
  <c r="AP119" i="15" s="1"/>
  <c r="AI285" i="15"/>
  <c r="AA96" i="15"/>
  <c r="AC96" i="15" s="1"/>
  <c r="AD96" i="15" s="1"/>
  <c r="W262" i="15"/>
  <c r="Y262" i="15" s="1"/>
  <c r="Z262" i="15" s="1"/>
  <c r="O82" i="15"/>
  <c r="Q82" i="15" s="1"/>
  <c r="R82" i="15" s="1"/>
  <c r="AY246" i="15"/>
  <c r="AQ58" i="15"/>
  <c r="AS58" i="15" s="1"/>
  <c r="AT58" i="15" s="1"/>
  <c r="AM216" i="15"/>
  <c r="AE35" i="15"/>
  <c r="AG35" i="15" s="1"/>
  <c r="AH35" i="15" s="1"/>
  <c r="AA257" i="15"/>
  <c r="S69" i="15"/>
  <c r="U69" i="15" s="1"/>
  <c r="V69" i="15" s="1"/>
  <c r="O235" i="15"/>
  <c r="Q235" i="15" s="1"/>
  <c r="R235" i="15" s="1"/>
  <c r="AU61" i="15"/>
  <c r="AW61" i="15" s="1"/>
  <c r="AX61" i="15" s="1"/>
  <c r="AQ227" i="15"/>
  <c r="AI39" i="15"/>
  <c r="AE204" i="15"/>
  <c r="W16" i="15"/>
  <c r="Y16" i="15" s="1"/>
  <c r="Z16" i="15" s="1"/>
  <c r="S182" i="15"/>
  <c r="O348" i="15"/>
  <c r="Q348" i="15" s="1"/>
  <c r="R348" i="15" s="1"/>
  <c r="AU166" i="15"/>
  <c r="AW166" i="15" s="1"/>
  <c r="AX166" i="15" s="1"/>
  <c r="AQ332" i="15"/>
  <c r="AS332" i="15" s="1"/>
  <c r="AT332" i="15" s="1"/>
  <c r="AI136" i="15"/>
  <c r="AK136" i="15" s="1"/>
  <c r="AL136" i="15" s="1"/>
  <c r="AE301" i="15"/>
  <c r="AG301" i="15" s="1"/>
  <c r="AH301" i="15" s="1"/>
  <c r="W113" i="15"/>
  <c r="S271" i="15"/>
  <c r="U271" i="15" s="1"/>
  <c r="V271" i="15" s="1"/>
  <c r="AY89" i="15"/>
  <c r="AZ89" i="15" s="1"/>
  <c r="AU255" i="15"/>
  <c r="AW255" i="15" s="1"/>
  <c r="AX255" i="15" s="1"/>
  <c r="AM75" i="15"/>
  <c r="AO75" i="15" s="1"/>
  <c r="AP75" i="15" s="1"/>
  <c r="AI233" i="15"/>
  <c r="AJ233" i="15" s="1"/>
  <c r="AA44" i="15"/>
  <c r="AC44" i="15" s="1"/>
  <c r="AD44" i="15" s="1"/>
  <c r="W210" i="15"/>
  <c r="O22" i="15"/>
  <c r="AY186" i="15"/>
  <c r="BA186" i="15" s="1"/>
  <c r="BB186" i="15" s="1"/>
  <c r="AU344" i="15"/>
  <c r="AM164" i="15"/>
  <c r="AO164" i="15" s="1"/>
  <c r="AP164" i="15" s="1"/>
  <c r="AE39" i="15"/>
  <c r="AF39" i="15" s="1"/>
  <c r="AA205" i="15"/>
  <c r="AC205" i="15" s="1"/>
  <c r="AD205" i="15" s="1"/>
  <c r="S17" i="15"/>
  <c r="O175" i="15"/>
  <c r="Q175" i="15" s="1"/>
  <c r="R175" i="15" s="1"/>
  <c r="AY7" i="15"/>
  <c r="AQ167" i="15"/>
  <c r="AS167" i="15" s="1"/>
  <c r="AT167" i="15" s="1"/>
  <c r="AM333" i="15"/>
  <c r="AE144" i="15"/>
  <c r="AG144" i="15" s="1"/>
  <c r="AH144" i="15" s="1"/>
  <c r="AA310" i="15"/>
  <c r="AB310" i="15" s="1"/>
  <c r="S130" i="15"/>
  <c r="U130" i="15" s="1"/>
  <c r="V130" i="15" s="1"/>
  <c r="O288" i="15"/>
  <c r="AU98" i="15"/>
  <c r="AQ256" i="15"/>
  <c r="AI76" i="15"/>
  <c r="AK76" i="15" s="1"/>
  <c r="AL76" i="15" s="1"/>
  <c r="AE233" i="15"/>
  <c r="AF233" i="15" s="1"/>
  <c r="W109" i="15"/>
  <c r="Y109" i="15" s="1"/>
  <c r="Z109" i="15" s="1"/>
  <c r="S275" i="15"/>
  <c r="T275" i="15" s="1"/>
  <c r="AY85" i="15"/>
  <c r="BA85" i="15" s="1"/>
  <c r="BB85" i="15" s="1"/>
  <c r="AU251" i="15"/>
  <c r="AW251" i="15" s="1"/>
  <c r="AX251" i="15" s="1"/>
  <c r="AM63" i="15"/>
  <c r="AO63" i="15" s="1"/>
  <c r="AP63" i="15" s="1"/>
  <c r="AI229" i="15"/>
  <c r="AA40" i="15"/>
  <c r="AB40" i="15" s="1"/>
  <c r="W206" i="15"/>
  <c r="O26" i="15"/>
  <c r="Q26" i="15" s="1"/>
  <c r="R26" i="15" s="1"/>
  <c r="AY190" i="15"/>
  <c r="AZ190" i="15" s="1"/>
  <c r="AQ66" i="15"/>
  <c r="AS66" i="15" s="1"/>
  <c r="AT66" i="15" s="1"/>
  <c r="AM224" i="15"/>
  <c r="AO224" i="15" s="1"/>
  <c r="AP224" i="15" s="1"/>
  <c r="AE43" i="15"/>
  <c r="AA201" i="15"/>
  <c r="S13" i="15"/>
  <c r="T13" i="15" s="1"/>
  <c r="O179" i="15"/>
  <c r="AY351" i="15"/>
  <c r="BA351" i="15" s="1"/>
  <c r="BB351" i="15" s="1"/>
  <c r="AQ171" i="15"/>
  <c r="AS171" i="15" s="1"/>
  <c r="AT171" i="15" s="1"/>
  <c r="AM329" i="15"/>
  <c r="AO329" i="15" s="1"/>
  <c r="AP329" i="15" s="1"/>
  <c r="AE148" i="15"/>
  <c r="AA314" i="15"/>
  <c r="AC314" i="15" s="1"/>
  <c r="AD314" i="15" s="1"/>
  <c r="S126" i="15"/>
  <c r="O292" i="15"/>
  <c r="Q292" i="15" s="1"/>
  <c r="R292" i="15" s="1"/>
  <c r="AU110" i="15"/>
  <c r="AW110" i="15" s="1"/>
  <c r="AX110" i="15" s="1"/>
  <c r="AQ276" i="15"/>
  <c r="AR276" i="15" s="1"/>
  <c r="AI80" i="15"/>
  <c r="AK80" i="15" s="1"/>
  <c r="AL80" i="15" s="1"/>
  <c r="AE245" i="15"/>
  <c r="AF245" i="15" s="1"/>
  <c r="W57" i="15"/>
  <c r="S215" i="15"/>
  <c r="AY33" i="15"/>
  <c r="AU199" i="15"/>
  <c r="AV199" i="15" s="1"/>
  <c r="AM19" i="15"/>
  <c r="AI177" i="15"/>
  <c r="AJ177" i="15" s="1"/>
  <c r="AE334" i="15"/>
  <c r="AG334" i="15" s="1"/>
  <c r="AH334" i="15" s="1"/>
  <c r="W154" i="15"/>
  <c r="Y154" i="15" s="1"/>
  <c r="Z154" i="15" s="1"/>
  <c r="S312" i="15"/>
  <c r="U312" i="15" s="1"/>
  <c r="V312" i="15" s="1"/>
  <c r="AY130" i="15"/>
  <c r="BA130" i="15" s="1"/>
  <c r="BB130" i="15" s="1"/>
  <c r="AU288" i="15"/>
  <c r="AM108" i="15"/>
  <c r="AN108" i="15" s="1"/>
  <c r="AI266" i="15"/>
  <c r="AA85" i="15"/>
  <c r="AC85" i="15" s="1"/>
  <c r="AD85" i="15" s="1"/>
  <c r="W251" i="15"/>
  <c r="Y251" i="15" s="1"/>
  <c r="Z251" i="15" s="1"/>
  <c r="O55" i="15"/>
  <c r="Q55" i="15" s="1"/>
  <c r="R55" i="15" s="1"/>
  <c r="AY235" i="15"/>
  <c r="BA235" i="15" s="1"/>
  <c r="BB235" i="15" s="1"/>
  <c r="AQ47" i="15"/>
  <c r="AM213" i="15"/>
  <c r="AE24" i="15"/>
  <c r="AF24" i="15" s="1"/>
  <c r="AA190" i="15"/>
  <c r="AB190" i="15" s="1"/>
  <c r="S10" i="15"/>
  <c r="T10" i="15" s="1"/>
  <c r="O168" i="15"/>
  <c r="Q168" i="15" s="1"/>
  <c r="R168" i="15" s="1"/>
  <c r="AY332" i="15"/>
  <c r="BA332" i="15" s="1"/>
  <c r="BB332" i="15" s="1"/>
  <c r="AQ136" i="15"/>
  <c r="AM302" i="15"/>
  <c r="AN302" i="15" s="1"/>
  <c r="AE113" i="15"/>
  <c r="AA271" i="15"/>
  <c r="AC271" i="15" s="1"/>
  <c r="AD271" i="15" s="1"/>
  <c r="S91" i="15"/>
  <c r="O249" i="15"/>
  <c r="Q249" i="15" s="1"/>
  <c r="R249" i="15" s="1"/>
  <c r="AU67" i="15"/>
  <c r="AW67" i="15" s="1"/>
  <c r="AX67" i="15" s="1"/>
  <c r="AU25" i="15"/>
  <c r="AW25" i="15" s="1"/>
  <c r="AX25" i="15" s="1"/>
  <c r="AQ191" i="15"/>
  <c r="AS191" i="15" s="1"/>
  <c r="AT191" i="15" s="1"/>
  <c r="AI11" i="15"/>
  <c r="AJ11" i="15" s="1"/>
  <c r="AE168" i="15"/>
  <c r="AG168" i="15" s="1"/>
  <c r="AH168" i="15" s="1"/>
  <c r="AA334" i="15"/>
  <c r="AC334" i="15" s="1"/>
  <c r="AD334" i="15" s="1"/>
  <c r="S154" i="15"/>
  <c r="U154" i="15" s="1"/>
  <c r="V154" i="15" s="1"/>
  <c r="O312" i="15"/>
  <c r="Q312" i="15" s="1"/>
  <c r="R312" i="15" s="1"/>
  <c r="AU122" i="15"/>
  <c r="AW122" i="15" s="1"/>
  <c r="AX122" i="15" s="1"/>
  <c r="AQ280" i="15"/>
  <c r="AR280" i="15" s="1"/>
  <c r="AI100" i="15"/>
  <c r="AE321" i="15"/>
  <c r="W133" i="15"/>
  <c r="Y133" i="15" s="1"/>
  <c r="Z133" i="15" s="1"/>
  <c r="S299" i="15"/>
  <c r="T299" i="15" s="1"/>
  <c r="AY109" i="15"/>
  <c r="AU275" i="15"/>
  <c r="AW275" i="15" s="1"/>
  <c r="AX275" i="15" s="1"/>
  <c r="AM87" i="15"/>
  <c r="AO87" i="15" s="1"/>
  <c r="AP87" i="15" s="1"/>
  <c r="AI253" i="15"/>
  <c r="AK253" i="15" s="1"/>
  <c r="AL253" i="15" s="1"/>
  <c r="AA64" i="15"/>
  <c r="W230" i="15"/>
  <c r="X230" i="15" s="1"/>
  <c r="O50" i="15"/>
  <c r="Q50" i="15" s="1"/>
  <c r="R50" i="15" s="1"/>
  <c r="AY214" i="15"/>
  <c r="AZ214" i="15" s="1"/>
  <c r="AQ26" i="15"/>
  <c r="AM184" i="15"/>
  <c r="AO184" i="15" s="1"/>
  <c r="AP184" i="15" s="1"/>
  <c r="AI350" i="15"/>
  <c r="AK350" i="15" s="1"/>
  <c r="AL350" i="15" s="1"/>
  <c r="AA161" i="15"/>
  <c r="AC161" i="15" s="1"/>
  <c r="AD161" i="15" s="1"/>
  <c r="W319" i="15"/>
  <c r="Y319" i="15" s="1"/>
  <c r="Z319" i="15" s="1"/>
  <c r="O139" i="15"/>
  <c r="AY311" i="15"/>
  <c r="BA311" i="15" s="1"/>
  <c r="BB311" i="15" s="1"/>
  <c r="AQ131" i="15"/>
  <c r="AR131" i="15" s="1"/>
  <c r="AM289" i="15"/>
  <c r="AE108" i="15"/>
  <c r="AG108" i="15" s="1"/>
  <c r="AH108" i="15" s="1"/>
  <c r="AA274" i="15"/>
  <c r="AC274" i="15" s="1"/>
  <c r="AD274" i="15" s="1"/>
  <c r="S86" i="15"/>
  <c r="U86" i="15" s="1"/>
  <c r="V86" i="15" s="1"/>
  <c r="O252" i="15"/>
  <c r="AU70" i="15"/>
  <c r="AV70" i="15" s="1"/>
  <c r="AQ236" i="15"/>
  <c r="AS236" i="15" s="1"/>
  <c r="AT236" i="15" s="1"/>
  <c r="AI40" i="15"/>
  <c r="AK40" i="15" s="1"/>
  <c r="AL40" i="15" s="1"/>
  <c r="AE205" i="15"/>
  <c r="W17" i="15"/>
  <c r="Y17" i="15" s="1"/>
  <c r="Z17" i="15" s="1"/>
  <c r="S175" i="15"/>
  <c r="T175" i="15" s="1"/>
  <c r="O341" i="15"/>
  <c r="P341" i="15" s="1"/>
  <c r="AU159" i="15"/>
  <c r="AQ325" i="15"/>
  <c r="AI137" i="15"/>
  <c r="AK137" i="15" s="1"/>
  <c r="AL137" i="15" s="1"/>
  <c r="AE294" i="15"/>
  <c r="AF294" i="15" s="1"/>
  <c r="W114" i="15"/>
  <c r="S272" i="15"/>
  <c r="U272" i="15" s="1"/>
  <c r="V272" i="15" s="1"/>
  <c r="AY90" i="15"/>
  <c r="AZ90" i="15" s="1"/>
  <c r="AU248" i="15"/>
  <c r="AW248" i="15" s="1"/>
  <c r="AX248" i="15" s="1"/>
  <c r="AM68" i="15"/>
  <c r="AI226" i="15"/>
  <c r="AJ226" i="15" s="1"/>
  <c r="AA45" i="15"/>
  <c r="AC45" i="15" s="1"/>
  <c r="AD45" i="15" s="1"/>
  <c r="W211" i="15"/>
  <c r="Y211" i="15" s="1"/>
  <c r="Z211" i="15" s="1"/>
  <c r="O15" i="15"/>
  <c r="AY195" i="15"/>
  <c r="BA195" i="15" s="1"/>
  <c r="BB195" i="15" s="1"/>
  <c r="AU353" i="15"/>
  <c r="AV353" i="15" s="1"/>
  <c r="AM173" i="15"/>
  <c r="AO173" i="15" s="1"/>
  <c r="AP173" i="15" s="1"/>
  <c r="AI339" i="15"/>
  <c r="AK339" i="15" s="1"/>
  <c r="AL339" i="15" s="1"/>
  <c r="AA150" i="15"/>
  <c r="W316" i="15"/>
  <c r="Y316" i="15" s="1"/>
  <c r="Z316" i="15" s="1"/>
  <c r="O128" i="15"/>
  <c r="P128" i="15" s="1"/>
  <c r="AY292" i="15"/>
  <c r="AZ292" i="15" s="1"/>
  <c r="AQ160" i="15"/>
  <c r="AS160" i="15" s="1"/>
  <c r="AT160" i="15" s="1"/>
  <c r="AM326" i="15"/>
  <c r="AN326" i="15" s="1"/>
  <c r="AE137" i="15"/>
  <c r="AG137" i="15" s="1"/>
  <c r="AH137" i="15" s="1"/>
  <c r="AA295" i="15"/>
  <c r="AC295" i="15" s="1"/>
  <c r="AD295" i="15" s="1"/>
  <c r="S115" i="15"/>
  <c r="T115" i="15" s="1"/>
  <c r="O273" i="15"/>
  <c r="Q273" i="15" s="1"/>
  <c r="R273" i="15" s="1"/>
  <c r="AU91" i="15"/>
  <c r="AW91" i="15" s="1"/>
  <c r="AX91" i="15" s="1"/>
  <c r="AQ249" i="15"/>
  <c r="AI69" i="15"/>
  <c r="AK69" i="15" s="1"/>
  <c r="AL69" i="15" s="1"/>
  <c r="AE234" i="15"/>
  <c r="AF234" i="15" s="1"/>
  <c r="W46" i="15"/>
  <c r="X46" i="15" s="1"/>
  <c r="S212" i="15"/>
  <c r="AY30" i="15"/>
  <c r="AU196" i="15"/>
  <c r="AW196" i="15" s="1"/>
  <c r="AX196" i="15" s="1"/>
  <c r="AQ354" i="15"/>
  <c r="AR354" i="15" s="1"/>
  <c r="AI166" i="15"/>
  <c r="AE331" i="15"/>
  <c r="AG331" i="15" s="1"/>
  <c r="AH331" i="15" s="1"/>
  <c r="W199" i="15"/>
  <c r="X199" i="15" s="1"/>
  <c r="O19" i="15"/>
  <c r="Q19" i="15" s="1"/>
  <c r="R19" i="15" s="1"/>
  <c r="AY191" i="15"/>
  <c r="AQ11" i="15"/>
  <c r="AR11" i="15" s="1"/>
  <c r="AM169" i="15"/>
  <c r="AO169" i="15" s="1"/>
  <c r="AP169" i="15" s="1"/>
  <c r="AI335" i="15"/>
  <c r="AJ335" i="15" s="1"/>
  <c r="AA154" i="15"/>
  <c r="W312" i="15"/>
  <c r="Y312" i="15" s="1"/>
  <c r="Z312" i="15" s="1"/>
  <c r="O132" i="15"/>
  <c r="P132" i="15" s="1"/>
  <c r="AY296" i="15"/>
  <c r="BA296" i="15" s="1"/>
  <c r="BB296" i="15" s="1"/>
  <c r="AQ116" i="15"/>
  <c r="AS116" i="15" s="1"/>
  <c r="AT116" i="15" s="1"/>
  <c r="AM274" i="15"/>
  <c r="AE85" i="15"/>
  <c r="AG85" i="15" s="1"/>
  <c r="AH85" i="15" s="1"/>
  <c r="AA251" i="15"/>
  <c r="AB251" i="15" s="1"/>
  <c r="S55" i="15"/>
  <c r="T55" i="15" s="1"/>
  <c r="O221" i="15"/>
  <c r="Q221" i="15" s="1"/>
  <c r="R221" i="15" s="1"/>
  <c r="AU39" i="15"/>
  <c r="AV39" i="15" s="1"/>
  <c r="AQ205" i="15"/>
  <c r="AR205" i="15" s="1"/>
  <c r="AI17" i="15"/>
  <c r="AK17" i="15" s="1"/>
  <c r="AL17" i="15" s="1"/>
  <c r="AE174" i="15"/>
  <c r="AF174" i="15" s="1"/>
  <c r="AA340" i="15"/>
  <c r="AC340" i="15" s="1"/>
  <c r="AD340" i="15" s="1"/>
  <c r="S152" i="15"/>
  <c r="U152" i="15" s="1"/>
  <c r="V152" i="15" s="1"/>
  <c r="O318" i="15"/>
  <c r="AU128" i="15"/>
  <c r="AV128" i="15" s="1"/>
  <c r="AQ294" i="15"/>
  <c r="AR294" i="15" s="1"/>
  <c r="AI106" i="15"/>
  <c r="AK106" i="15" s="1"/>
  <c r="AL106" i="15" s="1"/>
  <c r="AE271" i="15"/>
  <c r="W91" i="15"/>
  <c r="S249" i="15"/>
  <c r="U249" i="15" s="1"/>
  <c r="V249" i="15" s="1"/>
  <c r="AY11" i="15"/>
  <c r="AZ11" i="15" s="1"/>
  <c r="AU169" i="15"/>
  <c r="AQ335" i="15"/>
  <c r="AR335" i="15" s="1"/>
  <c r="AI155" i="15"/>
  <c r="AJ155" i="15" s="1"/>
  <c r="AE312" i="15"/>
  <c r="AG312" i="15" s="1"/>
  <c r="AH312" i="15" s="1"/>
  <c r="W132" i="15"/>
  <c r="S298" i="15"/>
  <c r="U298" i="15" s="1"/>
  <c r="V298" i="15" s="1"/>
  <c r="AY108" i="15"/>
  <c r="BA108" i="15" s="1"/>
  <c r="BB108" i="15" s="1"/>
  <c r="AU266" i="15"/>
  <c r="AW266" i="15" s="1"/>
  <c r="AX266" i="15" s="1"/>
  <c r="AM78" i="15"/>
  <c r="AI244" i="15"/>
  <c r="AJ244" i="15" s="1"/>
  <c r="AA47" i="15"/>
  <c r="AB47" i="15" s="1"/>
  <c r="W213" i="15"/>
  <c r="Y213" i="15" s="1"/>
  <c r="Z213" i="15" s="1"/>
  <c r="O25" i="15"/>
  <c r="Q25" i="15" s="1"/>
  <c r="R25" i="15" s="1"/>
  <c r="AY189" i="15"/>
  <c r="AU7" i="15"/>
  <c r="AW7" i="15" s="1"/>
  <c r="AX7" i="15" s="1"/>
  <c r="AM167" i="15"/>
  <c r="AO167" i="15" s="1"/>
  <c r="AP167" i="15" s="1"/>
  <c r="AI333" i="15"/>
  <c r="AK333" i="15" s="1"/>
  <c r="AL333" i="15" s="1"/>
  <c r="AA144" i="15"/>
  <c r="AB144" i="15" s="1"/>
  <c r="W310" i="15"/>
  <c r="X310" i="15" s="1"/>
  <c r="O130" i="15"/>
  <c r="P130" i="15" s="1"/>
  <c r="AY294" i="15"/>
  <c r="BA294" i="15" s="1"/>
  <c r="BB294" i="15" s="1"/>
  <c r="AQ106" i="15"/>
  <c r="AS106" i="15" s="1"/>
  <c r="AT106" i="15" s="1"/>
  <c r="AM264" i="15"/>
  <c r="AO264" i="15" s="1"/>
  <c r="AP264" i="15" s="1"/>
  <c r="AE83" i="15"/>
  <c r="AG83" i="15" s="1"/>
  <c r="AH83" i="15" s="1"/>
  <c r="AA241" i="15"/>
  <c r="S53" i="15"/>
  <c r="T53" i="15" s="1"/>
  <c r="O219" i="15"/>
  <c r="P219" i="15" s="1"/>
  <c r="AU45" i="15"/>
  <c r="AW45" i="15" s="1"/>
  <c r="AX45" i="15" s="1"/>
  <c r="AQ211" i="15"/>
  <c r="AI23" i="15"/>
  <c r="AE188" i="15"/>
  <c r="AG188" i="15" s="1"/>
  <c r="AH188" i="15" s="1"/>
  <c r="AA354" i="15"/>
  <c r="AC354" i="15" s="1"/>
  <c r="AD354" i="15" s="1"/>
  <c r="S166" i="15"/>
  <c r="O332" i="15"/>
  <c r="Q332" i="15" s="1"/>
  <c r="R332" i="15" s="1"/>
  <c r="AU150" i="15"/>
  <c r="AV150" i="15" s="1"/>
  <c r="AQ316" i="15"/>
  <c r="AR316" i="15" s="1"/>
  <c r="AI120" i="15"/>
  <c r="AE285" i="15"/>
  <c r="AG285" i="15" s="1"/>
  <c r="AH285" i="15" s="1"/>
  <c r="W97" i="15"/>
  <c r="Y97" i="15" s="1"/>
  <c r="Z97" i="15" s="1"/>
  <c r="S255" i="15"/>
  <c r="U255" i="15" s="1"/>
  <c r="V255" i="15" s="1"/>
  <c r="AY73" i="15"/>
  <c r="AZ73" i="15" s="1"/>
  <c r="AU239" i="15"/>
  <c r="AW239" i="15" s="1"/>
  <c r="AX239" i="15" s="1"/>
  <c r="AM59" i="15"/>
  <c r="AN59" i="15" s="1"/>
  <c r="AI217" i="15"/>
  <c r="AK217" i="15" s="1"/>
  <c r="AL217" i="15" s="1"/>
  <c r="AA28" i="15"/>
  <c r="AC28" i="15" s="1"/>
  <c r="AD28" i="15" s="1"/>
  <c r="W194" i="15"/>
  <c r="S352" i="15"/>
  <c r="U352" i="15" s="1"/>
  <c r="V352" i="15" s="1"/>
  <c r="AY170" i="15"/>
  <c r="BA170" i="15" s="1"/>
  <c r="BB170" i="15" s="1"/>
  <c r="AU328" i="15"/>
  <c r="AM148" i="15"/>
  <c r="AN148" i="15" s="1"/>
  <c r="AI306" i="15"/>
  <c r="AJ306" i="15" s="1"/>
  <c r="AA125" i="15"/>
  <c r="AC125" i="15" s="1"/>
  <c r="AD125" i="15" s="1"/>
  <c r="W291" i="15"/>
  <c r="Y291" i="15" s="1"/>
  <c r="Z291" i="15" s="1"/>
  <c r="O95" i="15"/>
  <c r="AY211" i="15"/>
  <c r="BA211" i="15" s="1"/>
  <c r="BB211" i="15" s="1"/>
  <c r="AQ23" i="15"/>
  <c r="AS23" i="15" s="1"/>
  <c r="AT23" i="15" s="1"/>
  <c r="AM189" i="15"/>
  <c r="AI7" i="15"/>
  <c r="AJ7" i="15" s="1"/>
  <c r="AA166" i="15"/>
  <c r="AB166" i="15" s="1"/>
  <c r="W332" i="15"/>
  <c r="Y332" i="15" s="1"/>
  <c r="Z332" i="15" s="1"/>
  <c r="O144" i="15"/>
  <c r="AY308" i="15"/>
  <c r="BA308" i="15" s="1"/>
  <c r="BB308" i="15" s="1"/>
  <c r="AQ112" i="15"/>
  <c r="AS112" i="15" s="1"/>
  <c r="AT112" i="15" s="1"/>
  <c r="AM278" i="15"/>
  <c r="AO278" i="15" s="1"/>
  <c r="AP278" i="15" s="1"/>
  <c r="AE89" i="15"/>
  <c r="AF89" i="15" s="1"/>
  <c r="AA247" i="15"/>
  <c r="AB247" i="15" s="1"/>
  <c r="S67" i="15"/>
  <c r="U67" i="15" s="1"/>
  <c r="V67" i="15" s="1"/>
  <c r="O225" i="15"/>
  <c r="P225" i="15" s="1"/>
  <c r="AU43" i="15"/>
  <c r="AQ201" i="15"/>
  <c r="AI21" i="15"/>
  <c r="AK21" i="15" s="1"/>
  <c r="AL21" i="15" s="1"/>
  <c r="AE186" i="15"/>
  <c r="AG186" i="15" s="1"/>
  <c r="AH186" i="15" s="1"/>
  <c r="AA344" i="15"/>
  <c r="S164" i="15"/>
  <c r="U164" i="15" s="1"/>
  <c r="V164" i="15" s="1"/>
  <c r="O330" i="15"/>
  <c r="Q330" i="15" s="1"/>
  <c r="R330" i="15" s="1"/>
  <c r="AU148" i="15"/>
  <c r="AW148" i="15" s="1"/>
  <c r="AX148" i="15" s="1"/>
  <c r="AQ306" i="15"/>
  <c r="AS306" i="15" s="1"/>
  <c r="AT306" i="15" s="1"/>
  <c r="AI118" i="15"/>
  <c r="AJ118" i="15" s="1"/>
  <c r="AE283" i="15"/>
  <c r="AG283" i="15" s="1"/>
  <c r="AH283" i="15" s="1"/>
  <c r="W87" i="15"/>
  <c r="Y87" i="15" s="1"/>
  <c r="Z87" i="15" s="1"/>
  <c r="S253" i="15"/>
  <c r="AY79" i="15"/>
  <c r="AZ79" i="15" s="1"/>
  <c r="AU245" i="15"/>
  <c r="AW245" i="15" s="1"/>
  <c r="AX245" i="15" s="1"/>
  <c r="AM57" i="15"/>
  <c r="AO57" i="15" s="1"/>
  <c r="AP57" i="15" s="1"/>
  <c r="AI223" i="15"/>
  <c r="AK223" i="15" s="1"/>
  <c r="AL223" i="15" s="1"/>
  <c r="AA42" i="15"/>
  <c r="AC42" i="15" s="1"/>
  <c r="AD42" i="15" s="1"/>
  <c r="W200" i="15"/>
  <c r="Y200" i="15" s="1"/>
  <c r="Z200" i="15" s="1"/>
  <c r="O20" i="15"/>
  <c r="Q20" i="15" s="1"/>
  <c r="R20" i="15" s="1"/>
  <c r="AY184" i="15"/>
  <c r="AU350" i="15"/>
  <c r="AV350" i="15" s="1"/>
  <c r="AM162" i="15"/>
  <c r="AO162" i="15" s="1"/>
  <c r="AP162" i="15" s="1"/>
  <c r="AI320" i="15"/>
  <c r="AK320" i="15" s="1"/>
  <c r="AL320" i="15" s="1"/>
  <c r="AA139" i="15"/>
  <c r="W297" i="15"/>
  <c r="O173" i="15"/>
  <c r="Q173" i="15" s="1"/>
  <c r="R173" i="15" s="1"/>
  <c r="AY337" i="15"/>
  <c r="BA337" i="15" s="1"/>
  <c r="BB337" i="15" s="1"/>
  <c r="AQ157" i="15"/>
  <c r="AR157" i="15" s="1"/>
  <c r="AM323" i="15"/>
  <c r="AO323" i="15" s="1"/>
  <c r="AP323" i="15" s="1"/>
  <c r="AE126" i="15"/>
  <c r="AG126" i="15" s="1"/>
  <c r="AH126" i="15" s="1"/>
  <c r="AA292" i="15"/>
  <c r="AB292" i="15" s="1"/>
  <c r="S104" i="15"/>
  <c r="O270" i="15"/>
  <c r="P270" i="15" s="1"/>
  <c r="AU80" i="15"/>
  <c r="AW80" i="15" s="1"/>
  <c r="AX80" i="15" s="1"/>
  <c r="AQ246" i="15"/>
  <c r="AS246" i="15" s="1"/>
  <c r="AT246" i="15" s="1"/>
  <c r="AI58" i="15"/>
  <c r="AE223" i="15"/>
  <c r="AF223" i="15" s="1"/>
  <c r="W43" i="15"/>
  <c r="Y43" i="15" s="1"/>
  <c r="Z43" i="15" s="1"/>
  <c r="S201" i="15"/>
  <c r="U201" i="15" s="1"/>
  <c r="V201" i="15" s="1"/>
  <c r="AY27" i="15"/>
  <c r="BA27" i="15" s="1"/>
  <c r="BB27" i="15" s="1"/>
  <c r="AU185" i="15"/>
  <c r="AQ351" i="15"/>
  <c r="AS351" i="15" s="1"/>
  <c r="AT351" i="15" s="1"/>
  <c r="AI171" i="15"/>
  <c r="AK171" i="15" s="1"/>
  <c r="AL171" i="15" s="1"/>
  <c r="AE328" i="15"/>
  <c r="W148" i="15"/>
  <c r="Y148" i="15" s="1"/>
  <c r="Z148" i="15" s="1"/>
  <c r="S314" i="15"/>
  <c r="U314" i="15" s="1"/>
  <c r="V314" i="15" s="1"/>
  <c r="AY124" i="15"/>
  <c r="BA124" i="15" s="1"/>
  <c r="BB124" i="15" s="1"/>
  <c r="AU282" i="15"/>
  <c r="AW282" i="15" s="1"/>
  <c r="AX282" i="15" s="1"/>
  <c r="AM94" i="15"/>
  <c r="AN94" i="15" s="1"/>
  <c r="AI260" i="15"/>
  <c r="AK260" i="15" s="1"/>
  <c r="AL260" i="15" s="1"/>
  <c r="AA63" i="15"/>
  <c r="AC63" i="15" s="1"/>
  <c r="AD63" i="15" s="1"/>
  <c r="W229" i="15"/>
  <c r="O41" i="15"/>
  <c r="Q41" i="15" s="1"/>
  <c r="R41" i="15" s="1"/>
  <c r="AY205" i="15"/>
  <c r="AZ205" i="15" s="1"/>
  <c r="AQ17" i="15"/>
  <c r="AR17" i="15" s="1"/>
  <c r="AM183" i="15"/>
  <c r="AI349" i="15"/>
  <c r="AK349" i="15" s="1"/>
  <c r="AL349" i="15" s="1"/>
  <c r="AA160" i="15"/>
  <c r="AC160" i="15" s="1"/>
  <c r="AD160" i="15" s="1"/>
  <c r="W326" i="15"/>
  <c r="X326" i="15" s="1"/>
  <c r="O146" i="15"/>
  <c r="Q146" i="15" s="1"/>
  <c r="R146" i="15" s="1"/>
  <c r="AY310" i="15"/>
  <c r="BA310" i="15" s="1"/>
  <c r="BB310" i="15" s="1"/>
  <c r="AQ122" i="15"/>
  <c r="AS122" i="15" s="1"/>
  <c r="AT122" i="15" s="1"/>
  <c r="AM280" i="15"/>
  <c r="AO280" i="15" s="1"/>
  <c r="AP280" i="15" s="1"/>
  <c r="AE99" i="15"/>
  <c r="AA321" i="15"/>
  <c r="S133" i="15"/>
  <c r="U133" i="15" s="1"/>
  <c r="V133" i="15" s="1"/>
  <c r="O299" i="15"/>
  <c r="Q299" i="15" s="1"/>
  <c r="R299" i="15" s="1"/>
  <c r="AU125" i="15"/>
  <c r="AQ291" i="15"/>
  <c r="AS291" i="15" s="1"/>
  <c r="AT291" i="15" s="1"/>
  <c r="AI103" i="15"/>
  <c r="AK103" i="15" s="1"/>
  <c r="AL103" i="15" s="1"/>
  <c r="AE268" i="15"/>
  <c r="AG268" i="15" s="1"/>
  <c r="AH268" i="15" s="1"/>
  <c r="W80" i="15"/>
  <c r="Y80" i="15" s="1"/>
  <c r="Z80" i="15" s="1"/>
  <c r="S246" i="15"/>
  <c r="AY64" i="15"/>
  <c r="BA64" i="15" s="1"/>
  <c r="BB64" i="15" s="1"/>
  <c r="AU230" i="15"/>
  <c r="AV230" i="15" s="1"/>
  <c r="AM42" i="15"/>
  <c r="AI200" i="15"/>
  <c r="AK200" i="15" s="1"/>
  <c r="AL200" i="15" s="1"/>
  <c r="AA19" i="15"/>
  <c r="AC19" i="15" s="1"/>
  <c r="AD19" i="15" s="1"/>
  <c r="W177" i="15"/>
  <c r="Y177" i="15" s="1"/>
  <c r="Z177" i="15" s="1"/>
  <c r="S335" i="15"/>
  <c r="U335" i="15" s="1"/>
  <c r="V335" i="15" s="1"/>
  <c r="AY153" i="15"/>
  <c r="BA153" i="15" s="1"/>
  <c r="BB153" i="15" s="1"/>
  <c r="AU319" i="15"/>
  <c r="AW319" i="15" s="1"/>
  <c r="AX319" i="15" s="1"/>
  <c r="AM139" i="15"/>
  <c r="AO139" i="15" s="1"/>
  <c r="AP139" i="15" s="1"/>
  <c r="AI297" i="15"/>
  <c r="AJ297" i="15" s="1"/>
  <c r="AA108" i="15"/>
  <c r="AC108" i="15" s="1"/>
  <c r="AD108" i="15" s="1"/>
  <c r="W274" i="15"/>
  <c r="Y274" i="15" s="1"/>
  <c r="Z274" i="15" s="1"/>
  <c r="O86" i="15"/>
  <c r="P86" i="15" s="1"/>
  <c r="AY250" i="15"/>
  <c r="AQ62" i="15"/>
  <c r="AM228" i="15"/>
  <c r="AO228" i="15" s="1"/>
  <c r="AP228" i="15" s="1"/>
  <c r="AE103" i="15"/>
  <c r="AF103" i="15" s="1"/>
  <c r="AA269" i="15"/>
  <c r="S81" i="15"/>
  <c r="U81" i="15" s="1"/>
  <c r="V81" i="15" s="1"/>
  <c r="O239" i="15"/>
  <c r="Q239" i="15" s="1"/>
  <c r="R239" i="15" s="1"/>
  <c r="AU65" i="15"/>
  <c r="AW65" i="15" s="1"/>
  <c r="AX65" i="15" s="1"/>
  <c r="AQ231" i="15"/>
  <c r="AI51" i="15"/>
  <c r="AE208" i="15"/>
  <c r="AG208" i="15" s="1"/>
  <c r="AH208" i="15" s="1"/>
  <c r="W28" i="15"/>
  <c r="Y28" i="15" s="1"/>
  <c r="Z28" i="15" s="1"/>
  <c r="S194" i="15"/>
  <c r="O352" i="15"/>
  <c r="Q352" i="15" s="1"/>
  <c r="R352" i="15" s="1"/>
  <c r="AU162" i="15"/>
  <c r="AW162" i="15" s="1"/>
  <c r="AX162" i="15" s="1"/>
  <c r="AQ320" i="15"/>
  <c r="AS320" i="15" s="1"/>
  <c r="AT320" i="15" s="1"/>
  <c r="AI140" i="15"/>
  <c r="AK140" i="15" s="1"/>
  <c r="AL140" i="15" s="1"/>
  <c r="AE297" i="15"/>
  <c r="AG297" i="15" s="1"/>
  <c r="AH297" i="15" s="1"/>
  <c r="W173" i="15"/>
  <c r="Y173" i="15" s="1"/>
  <c r="Z173" i="15" s="1"/>
  <c r="S339" i="15"/>
  <c r="U339" i="15" s="1"/>
  <c r="V339" i="15" s="1"/>
  <c r="AY149" i="15"/>
  <c r="AU315" i="15"/>
  <c r="AW315" i="15" s="1"/>
  <c r="AX315" i="15" s="1"/>
  <c r="AM127" i="15"/>
  <c r="AO127" i="15" s="1"/>
  <c r="AP127" i="15" s="1"/>
  <c r="AI293" i="15"/>
  <c r="AK293" i="15" s="1"/>
  <c r="AL293" i="15" s="1"/>
  <c r="AA104" i="15"/>
  <c r="AC104" i="15" s="1"/>
  <c r="AD104" i="15" s="1"/>
  <c r="W270" i="15"/>
  <c r="Y270" i="15" s="1"/>
  <c r="Z270" i="15" s="1"/>
  <c r="O90" i="15"/>
  <c r="Q90" i="15" s="1"/>
  <c r="R90" i="15" s="1"/>
  <c r="AY254" i="15"/>
  <c r="BA254" i="15" s="1"/>
  <c r="BB254" i="15" s="1"/>
  <c r="AQ130" i="15"/>
  <c r="AR130" i="15" s="1"/>
  <c r="AM288" i="15"/>
  <c r="AO288" i="15" s="1"/>
  <c r="AP288" i="15" s="1"/>
  <c r="AE107" i="15"/>
  <c r="AF107" i="15" s="1"/>
  <c r="AA265" i="15"/>
  <c r="AB265" i="15" s="1"/>
  <c r="S77" i="15"/>
  <c r="O243" i="15"/>
  <c r="AU69" i="15"/>
  <c r="AW69" i="15" s="1"/>
  <c r="AX69" i="15" s="1"/>
  <c r="AQ235" i="15"/>
  <c r="AS235" i="15" s="1"/>
  <c r="AT235" i="15" s="1"/>
  <c r="AI47" i="15"/>
  <c r="AE212" i="15"/>
  <c r="AG212" i="15" s="1"/>
  <c r="AH212" i="15" s="1"/>
  <c r="W24" i="15"/>
  <c r="X24" i="15" s="1"/>
  <c r="S190" i="15"/>
  <c r="U190" i="15" s="1"/>
  <c r="V190" i="15" s="1"/>
  <c r="AY8" i="15"/>
  <c r="AU174" i="15"/>
  <c r="AW174" i="15" s="1"/>
  <c r="AX174" i="15" s="1"/>
  <c r="AQ340" i="15"/>
  <c r="AS340" i="15" s="1"/>
  <c r="AT340" i="15" s="1"/>
  <c r="AI144" i="15"/>
  <c r="AK144" i="15" s="1"/>
  <c r="AL144" i="15" s="1"/>
  <c r="AE309" i="15"/>
  <c r="W121" i="15"/>
  <c r="Y121" i="15" s="1"/>
  <c r="Z121" i="15" s="1"/>
  <c r="S279" i="15"/>
  <c r="T279" i="15" s="1"/>
  <c r="AY97" i="15"/>
  <c r="BA97" i="15" s="1"/>
  <c r="BB97" i="15" s="1"/>
  <c r="AU263" i="15"/>
  <c r="AW263" i="15" s="1"/>
  <c r="AX263" i="15" s="1"/>
  <c r="AM83" i="15"/>
  <c r="AI241" i="15"/>
  <c r="AK241" i="15" s="1"/>
  <c r="AL241" i="15" s="1"/>
  <c r="AA52" i="15"/>
  <c r="AC52" i="15" s="1"/>
  <c r="AD52" i="15" s="1"/>
  <c r="W218" i="15"/>
  <c r="O30" i="15"/>
  <c r="Q30" i="15" s="1"/>
  <c r="R30" i="15" s="1"/>
  <c r="AY194" i="15"/>
  <c r="AZ194" i="15" s="1"/>
  <c r="AU352" i="15"/>
  <c r="AW352" i="15" s="1"/>
  <c r="AX352" i="15" s="1"/>
  <c r="AM172" i="15"/>
  <c r="AO172" i="15" s="1"/>
  <c r="AP172" i="15" s="1"/>
  <c r="AI330" i="15"/>
  <c r="AJ330" i="15" s="1"/>
  <c r="AA149" i="15"/>
  <c r="AC149" i="15" s="1"/>
  <c r="AD149" i="15" s="1"/>
  <c r="W315" i="15"/>
  <c r="Y315" i="15" s="1"/>
  <c r="Z315" i="15" s="1"/>
  <c r="O119" i="15"/>
  <c r="P119" i="15" s="1"/>
  <c r="AY299" i="15"/>
  <c r="BA299" i="15" s="1"/>
  <c r="BB299" i="15" s="1"/>
  <c r="AQ111" i="15"/>
  <c r="AR111" i="15" s="1"/>
  <c r="AM277" i="15"/>
  <c r="AN277" i="15" s="1"/>
  <c r="AE88" i="15"/>
  <c r="AA254" i="15"/>
  <c r="S74" i="15"/>
  <c r="U74" i="15" s="1"/>
  <c r="V74" i="15" s="1"/>
  <c r="O232" i="15"/>
  <c r="Q232" i="15" s="1"/>
  <c r="R232" i="15" s="1"/>
  <c r="AU42" i="15"/>
  <c r="AQ200" i="15"/>
  <c r="AR200" i="15" s="1"/>
  <c r="AI20" i="15"/>
  <c r="AJ20" i="15" s="1"/>
  <c r="AE177" i="15"/>
  <c r="AG177" i="15" s="1"/>
  <c r="AH177" i="15" s="1"/>
  <c r="AA335" i="15"/>
  <c r="S155" i="15"/>
  <c r="O313" i="15"/>
  <c r="Q313" i="15" s="1"/>
  <c r="R313" i="15" s="1"/>
  <c r="AU131" i="15"/>
  <c r="AV131" i="15" s="1"/>
  <c r="AQ289" i="15"/>
  <c r="AU89" i="15"/>
  <c r="AV89" i="15" s="1"/>
  <c r="AQ255" i="15"/>
  <c r="AR255" i="15" s="1"/>
  <c r="AI75" i="15"/>
  <c r="AK75" i="15" s="1"/>
  <c r="AL75" i="15" s="1"/>
  <c r="AE232" i="15"/>
  <c r="W52" i="15"/>
  <c r="Y52" i="15" s="1"/>
  <c r="Z52" i="15" s="1"/>
  <c r="S218" i="15"/>
  <c r="U218" i="15" s="1"/>
  <c r="V218" i="15" s="1"/>
  <c r="AY28" i="15"/>
  <c r="BA28" i="15" s="1"/>
  <c r="BB28" i="15" s="1"/>
  <c r="AU186" i="15"/>
  <c r="AQ344" i="15"/>
  <c r="AR344" i="15" s="1"/>
  <c r="AI164" i="15"/>
  <c r="AA31" i="15"/>
  <c r="AC31" i="15" s="1"/>
  <c r="AD31" i="15" s="1"/>
  <c r="W197" i="15"/>
  <c r="O9" i="15"/>
  <c r="Q9" i="15" s="1"/>
  <c r="R9" i="15" s="1"/>
  <c r="AY173" i="15"/>
  <c r="BA173" i="15" s="1"/>
  <c r="BB173" i="15" s="1"/>
  <c r="AU339" i="15"/>
  <c r="AW339" i="15" s="1"/>
  <c r="AX339" i="15" s="1"/>
  <c r="AM151" i="15"/>
  <c r="AI317" i="15"/>
  <c r="AJ317" i="15" s="1"/>
  <c r="AA128" i="15"/>
  <c r="W294" i="15"/>
  <c r="Y294" i="15" s="1"/>
  <c r="Z294" i="15" s="1"/>
  <c r="O114" i="15"/>
  <c r="Q114" i="15" s="1"/>
  <c r="R114" i="15" s="1"/>
  <c r="AY278" i="15"/>
  <c r="AQ90" i="15"/>
  <c r="AS90" i="15" s="1"/>
  <c r="AT90" i="15" s="1"/>
  <c r="AM248" i="15"/>
  <c r="AO248" i="15" s="1"/>
  <c r="AP248" i="15" s="1"/>
  <c r="AE67" i="15"/>
  <c r="AF67" i="15" s="1"/>
  <c r="AA225" i="15"/>
  <c r="AB225" i="15" s="1"/>
  <c r="S37" i="15"/>
  <c r="O203" i="15"/>
  <c r="P203" i="15" s="1"/>
  <c r="AU29" i="15"/>
  <c r="AQ195" i="15"/>
  <c r="AR195" i="15" s="1"/>
  <c r="AM353" i="15"/>
  <c r="AO353" i="15" s="1"/>
  <c r="AP353" i="15" s="1"/>
  <c r="AE172" i="15"/>
  <c r="AG172" i="15" s="1"/>
  <c r="AH172" i="15" s="1"/>
  <c r="AA338" i="15"/>
  <c r="S150" i="15"/>
  <c r="T150" i="15" s="1"/>
  <c r="O316" i="15"/>
  <c r="AU134" i="15"/>
  <c r="AW134" i="15" s="1"/>
  <c r="AX134" i="15" s="1"/>
  <c r="AQ300" i="15"/>
  <c r="AI104" i="15"/>
  <c r="AK104" i="15" s="1"/>
  <c r="AL104" i="15" s="1"/>
  <c r="AE269" i="15"/>
  <c r="AG269" i="15" s="1"/>
  <c r="AH269" i="15" s="1"/>
  <c r="W81" i="15"/>
  <c r="Y81" i="15" s="1"/>
  <c r="Z81" i="15" s="1"/>
  <c r="S239" i="15"/>
  <c r="AY57" i="15"/>
  <c r="AZ57" i="15" s="1"/>
  <c r="AU223" i="15"/>
  <c r="AM43" i="15"/>
  <c r="AO43" i="15" s="1"/>
  <c r="AP43" i="15" s="1"/>
  <c r="AI201" i="15"/>
  <c r="AA12" i="15"/>
  <c r="W178" i="15"/>
  <c r="Y178" i="15" s="1"/>
  <c r="Z178" i="15" s="1"/>
  <c r="S336" i="15"/>
  <c r="U336" i="15" s="1"/>
  <c r="V336" i="15" s="1"/>
  <c r="AY154" i="15"/>
  <c r="AU312" i="15"/>
  <c r="AV312" i="15" s="1"/>
  <c r="AM132" i="15"/>
  <c r="AI290" i="15"/>
  <c r="AK290" i="15" s="1"/>
  <c r="AL290" i="15" s="1"/>
  <c r="AA109" i="15"/>
  <c r="AC109" i="15" s="1"/>
  <c r="AD109" i="15" s="1"/>
  <c r="W275" i="15"/>
  <c r="X275" i="15" s="1"/>
  <c r="O79" i="15"/>
  <c r="Q79" i="15" s="1"/>
  <c r="R79" i="15" s="1"/>
  <c r="AY259" i="15"/>
  <c r="BA259" i="15" s="1"/>
  <c r="BB259" i="15" s="1"/>
  <c r="AQ71" i="15"/>
  <c r="AR71" i="15" s="1"/>
  <c r="AM237" i="15"/>
  <c r="AN237" i="15" s="1"/>
  <c r="AE48" i="15"/>
  <c r="AF48" i="15" s="1"/>
  <c r="AA214" i="15"/>
  <c r="AB214" i="15" s="1"/>
  <c r="S34" i="15"/>
  <c r="O192" i="15"/>
  <c r="Q192" i="15" s="1"/>
  <c r="R192" i="15" s="1"/>
  <c r="AU66" i="15"/>
  <c r="AW66" i="15" s="1"/>
  <c r="AX66" i="15" s="1"/>
  <c r="AQ224" i="15"/>
  <c r="AS224" i="15" s="1"/>
  <c r="AT224" i="15" s="1"/>
  <c r="AI44" i="15"/>
  <c r="AE201" i="15"/>
  <c r="AF201" i="15" s="1"/>
  <c r="W13" i="15"/>
  <c r="S179" i="15"/>
  <c r="U179" i="15" s="1"/>
  <c r="V179" i="15" s="1"/>
  <c r="O337" i="15"/>
  <c r="AU155" i="15"/>
  <c r="AQ313" i="15"/>
  <c r="AS313" i="15" s="1"/>
  <c r="AT313" i="15" s="1"/>
  <c r="AI133" i="15"/>
  <c r="AK133" i="15" s="1"/>
  <c r="AL133" i="15" s="1"/>
  <c r="AE298" i="15"/>
  <c r="W110" i="15"/>
  <c r="X110" i="15" s="1"/>
  <c r="S276" i="15"/>
  <c r="AY94" i="15"/>
  <c r="BA94" i="15" s="1"/>
  <c r="BB94" i="15" s="1"/>
  <c r="AU260" i="15"/>
  <c r="AM64" i="15"/>
  <c r="AN64" i="15" s="1"/>
  <c r="AI230" i="15"/>
  <c r="AK230" i="15" s="1"/>
  <c r="AL230" i="15" s="1"/>
  <c r="AA41" i="15"/>
  <c r="AC41" i="15" s="1"/>
  <c r="AD41" i="15" s="1"/>
  <c r="W263" i="15"/>
  <c r="O83" i="15"/>
  <c r="P83" i="15" s="1"/>
  <c r="AY255" i="15"/>
  <c r="AQ75" i="15"/>
  <c r="AS75" i="15" s="1"/>
  <c r="AT75" i="15" s="1"/>
  <c r="AM233" i="15"/>
  <c r="AO233" i="15" s="1"/>
  <c r="AP233" i="15" s="1"/>
  <c r="AE52" i="15"/>
  <c r="AG52" i="15" s="1"/>
  <c r="AH52" i="15" s="1"/>
  <c r="AA218" i="15"/>
  <c r="AB218" i="15" s="1"/>
  <c r="S30" i="15"/>
  <c r="U30" i="15" s="1"/>
  <c r="V30" i="15" s="1"/>
  <c r="O196" i="15"/>
  <c r="Q196" i="15" s="1"/>
  <c r="R196" i="15" s="1"/>
  <c r="AU14" i="15"/>
  <c r="AV14" i="15" s="1"/>
  <c r="AQ180" i="15"/>
  <c r="AM338" i="15"/>
  <c r="AN338" i="15" s="1"/>
  <c r="AE149" i="15"/>
  <c r="AA315" i="15"/>
  <c r="S119" i="15"/>
  <c r="O285" i="15"/>
  <c r="Q285" i="15" s="1"/>
  <c r="R285" i="15" s="1"/>
  <c r="AU103" i="15"/>
  <c r="AQ269" i="15"/>
  <c r="AR269" i="15" s="1"/>
  <c r="AI81" i="15"/>
  <c r="AE238" i="15"/>
  <c r="AG238" i="15" s="1"/>
  <c r="AH238" i="15" s="1"/>
  <c r="W58" i="15"/>
  <c r="S216" i="15"/>
  <c r="T216" i="15" s="1"/>
  <c r="AY34" i="15"/>
  <c r="AZ34" i="15" s="1"/>
  <c r="AU192" i="15"/>
  <c r="AW192" i="15" s="1"/>
  <c r="AX192" i="15" s="1"/>
  <c r="AM12" i="15"/>
  <c r="AI170" i="15"/>
  <c r="AJ170" i="15" s="1"/>
  <c r="AE335" i="15"/>
  <c r="W155" i="15"/>
  <c r="Y155" i="15" s="1"/>
  <c r="Z155" i="15" s="1"/>
  <c r="S313" i="15"/>
  <c r="AY75" i="15"/>
  <c r="BA75" i="15" s="1"/>
  <c r="BB75" i="15" s="1"/>
  <c r="AU233" i="15"/>
  <c r="AM53" i="15"/>
  <c r="AO53" i="15" s="1"/>
  <c r="AP53" i="15" s="1"/>
  <c r="AI219" i="15"/>
  <c r="AA30" i="15"/>
  <c r="AB30" i="15" s="1"/>
  <c r="W196" i="15"/>
  <c r="O8" i="15"/>
  <c r="Q8" i="15" s="1"/>
  <c r="R8" i="15" s="1"/>
  <c r="AY172" i="15"/>
  <c r="BA172" i="15" s="1"/>
  <c r="BB172" i="15" s="1"/>
  <c r="AU330" i="15"/>
  <c r="AM142" i="15"/>
  <c r="AI308" i="15"/>
  <c r="AK308" i="15" s="1"/>
  <c r="AL308" i="15" s="1"/>
  <c r="AA111" i="15"/>
  <c r="AC111" i="15" s="1"/>
  <c r="AD111" i="15" s="1"/>
  <c r="W277" i="15"/>
  <c r="Y277" i="15" s="1"/>
  <c r="Z277" i="15" s="1"/>
  <c r="O89" i="15"/>
  <c r="P89" i="15" s="1"/>
  <c r="AY253" i="15"/>
  <c r="BA253" i="15" s="1"/>
  <c r="BB253" i="15" s="1"/>
  <c r="AQ65" i="15"/>
  <c r="AM231" i="15"/>
  <c r="AN231" i="15" s="1"/>
  <c r="AE50" i="15"/>
  <c r="AA208" i="15"/>
  <c r="AB208" i="15" s="1"/>
  <c r="S28" i="15"/>
  <c r="O194" i="15"/>
  <c r="P194" i="15" s="1"/>
  <c r="AU12" i="15"/>
  <c r="AQ170" i="15"/>
  <c r="AS170" i="15" s="1"/>
  <c r="AT170" i="15" s="1"/>
  <c r="AM328" i="15"/>
  <c r="AE147" i="15"/>
  <c r="AG147" i="15" s="1"/>
  <c r="AH147" i="15" s="1"/>
  <c r="AA305" i="15"/>
  <c r="S117" i="15"/>
  <c r="T117" i="15" s="1"/>
  <c r="O283" i="15"/>
  <c r="AU109" i="15"/>
  <c r="AV109" i="15" s="1"/>
  <c r="AQ275" i="15"/>
  <c r="AI87" i="15"/>
  <c r="AJ87" i="15" s="1"/>
  <c r="AE252" i="15"/>
  <c r="W64" i="15"/>
  <c r="S230" i="15"/>
  <c r="AY48" i="15"/>
  <c r="AZ48" i="15" s="1"/>
  <c r="AU214" i="15"/>
  <c r="AV214" i="15" s="1"/>
  <c r="AM26" i="15"/>
  <c r="AN26" i="15" s="1"/>
  <c r="AI184" i="15"/>
  <c r="AE349" i="15"/>
  <c r="AG349" i="15" s="1"/>
  <c r="AH349" i="15" s="1"/>
  <c r="W161" i="15"/>
  <c r="Y161" i="15" s="1"/>
  <c r="Z161" i="15" s="1"/>
  <c r="S319" i="15"/>
  <c r="T319" i="15" s="1"/>
  <c r="AY137" i="15"/>
  <c r="AU303" i="15"/>
  <c r="AV303" i="15" s="1"/>
  <c r="AM123" i="15"/>
  <c r="AI281" i="15"/>
  <c r="AJ281" i="15" s="1"/>
  <c r="AA92" i="15"/>
  <c r="W258" i="15"/>
  <c r="Y258" i="15" s="1"/>
  <c r="Z258" i="15" s="1"/>
  <c r="O70" i="15"/>
  <c r="AY234" i="15"/>
  <c r="BA234" i="15" s="1"/>
  <c r="BB234" i="15" s="1"/>
  <c r="AQ46" i="15"/>
  <c r="AM212" i="15"/>
  <c r="AN212" i="15" s="1"/>
  <c r="AE23" i="15"/>
  <c r="AA189" i="15"/>
  <c r="AB189" i="15" s="1"/>
  <c r="W7" i="15"/>
  <c r="O159" i="15"/>
  <c r="Q159" i="15" s="1"/>
  <c r="R159" i="15" s="1"/>
  <c r="AY275" i="15"/>
  <c r="AQ87" i="15"/>
  <c r="AM253" i="15"/>
  <c r="AE64" i="15"/>
  <c r="AF64" i="15" s="1"/>
  <c r="AA230" i="15"/>
  <c r="S50" i="15"/>
  <c r="T50" i="15" s="1"/>
  <c r="O208" i="15"/>
  <c r="AU18" i="15"/>
  <c r="AV18" i="15" s="1"/>
  <c r="AQ176" i="15"/>
  <c r="AM342" i="15"/>
  <c r="AE153" i="15"/>
  <c r="AA311" i="15"/>
  <c r="AB311" i="15" s="1"/>
  <c r="S131" i="15"/>
  <c r="T131" i="15" s="1"/>
  <c r="O289" i="15"/>
  <c r="P289" i="15" s="1"/>
  <c r="AU107" i="15"/>
  <c r="AQ265" i="15"/>
  <c r="AS265" i="15" s="1"/>
  <c r="AT265" i="15" s="1"/>
  <c r="AI85" i="15"/>
  <c r="AK85" i="15" s="1"/>
  <c r="AL85" i="15" s="1"/>
  <c r="AE250" i="15"/>
  <c r="AG250" i="15" s="1"/>
  <c r="AH250" i="15" s="1"/>
  <c r="W62" i="15"/>
  <c r="S228" i="15"/>
  <c r="T228" i="15" s="1"/>
  <c r="AY46" i="15"/>
  <c r="AU212" i="15"/>
  <c r="AV212" i="15" s="1"/>
  <c r="AM16" i="15"/>
  <c r="AN16" i="15" s="1"/>
  <c r="AI182" i="15"/>
  <c r="AK182" i="15" s="1"/>
  <c r="AL182" i="15" s="1"/>
  <c r="AE347" i="15"/>
  <c r="W151" i="15"/>
  <c r="S317" i="15"/>
  <c r="AY143" i="15"/>
  <c r="AZ143" i="15" s="1"/>
  <c r="AU309" i="15"/>
  <c r="AM121" i="15"/>
  <c r="AN121" i="15" s="1"/>
  <c r="AI287" i="15"/>
  <c r="AK287" i="15" s="1"/>
  <c r="AL287" i="15" s="1"/>
  <c r="AA106" i="15"/>
  <c r="AC106" i="15" s="1"/>
  <c r="AD106" i="15" s="1"/>
  <c r="W264" i="15"/>
  <c r="O84" i="15"/>
  <c r="P84" i="15" s="1"/>
  <c r="AY248" i="15"/>
  <c r="AQ68" i="15"/>
  <c r="AR68" i="15" s="1"/>
  <c r="AM226" i="15"/>
  <c r="AE37" i="15"/>
  <c r="AF37" i="15" s="1"/>
  <c r="AA203" i="15"/>
  <c r="S71" i="15"/>
  <c r="T71" i="15" s="1"/>
  <c r="O237" i="15"/>
  <c r="AU55" i="15"/>
  <c r="AW55" i="15" s="1"/>
  <c r="AX55" i="15" s="1"/>
  <c r="AQ221" i="15"/>
  <c r="AI33" i="15"/>
  <c r="AJ33" i="15" s="1"/>
  <c r="AE190" i="15"/>
  <c r="AG190" i="15" s="1"/>
  <c r="AH190" i="15" s="1"/>
  <c r="W10" i="15"/>
  <c r="X10" i="15" s="1"/>
  <c r="S168" i="15"/>
  <c r="U168" i="15" s="1"/>
  <c r="V168" i="15" s="1"/>
  <c r="O334" i="15"/>
  <c r="Q334" i="15" s="1"/>
  <c r="R334" i="15" s="1"/>
  <c r="AU144" i="15"/>
  <c r="AW144" i="15" s="1"/>
  <c r="AX144" i="15" s="1"/>
  <c r="AQ310" i="15"/>
  <c r="AI122" i="15"/>
  <c r="AE287" i="15"/>
  <c r="AF287" i="15" s="1"/>
  <c r="W107" i="15"/>
  <c r="S265" i="15"/>
  <c r="T265" i="15" s="1"/>
  <c r="AY91" i="15"/>
  <c r="AU249" i="15"/>
  <c r="AW249" i="15" s="1"/>
  <c r="AX249" i="15" s="1"/>
  <c r="AM69" i="15"/>
  <c r="AI235" i="15"/>
  <c r="AJ235" i="15" s="1"/>
  <c r="AA46" i="15"/>
  <c r="W212" i="15"/>
  <c r="X212" i="15" s="1"/>
  <c r="O24" i="15"/>
  <c r="AY188" i="15"/>
  <c r="AZ188" i="15" s="1"/>
  <c r="AU346" i="15"/>
  <c r="AW346" i="15" s="1"/>
  <c r="AX346" i="15" s="1"/>
  <c r="AM158" i="15"/>
  <c r="AO158" i="15" s="1"/>
  <c r="AP158" i="15" s="1"/>
  <c r="AI324" i="15"/>
  <c r="AA127" i="15"/>
  <c r="AC127" i="15" s="1"/>
  <c r="AD127" i="15" s="1"/>
  <c r="W293" i="15"/>
  <c r="O105" i="15"/>
  <c r="P105" i="15" s="1"/>
  <c r="AY269" i="15"/>
  <c r="AQ81" i="15"/>
  <c r="AR81" i="15" s="1"/>
  <c r="AM247" i="15"/>
  <c r="AE66" i="15"/>
  <c r="AF66" i="15" s="1"/>
  <c r="AA224" i="15"/>
  <c r="S44" i="15"/>
  <c r="O210" i="15"/>
  <c r="AU28" i="15"/>
  <c r="AV28" i="15" s="1"/>
  <c r="AQ186" i="15"/>
  <c r="AS186" i="15" s="1"/>
  <c r="AT186" i="15" s="1"/>
  <c r="AM344" i="15"/>
  <c r="AN344" i="15" s="1"/>
  <c r="AE163" i="15"/>
  <c r="AG163" i="15" s="1"/>
  <c r="AH163" i="15" s="1"/>
  <c r="W31" i="15"/>
  <c r="Y31" i="15" s="1"/>
  <c r="Z31" i="15" s="1"/>
  <c r="S197" i="15"/>
  <c r="U197" i="15" s="1"/>
  <c r="V197" i="15" s="1"/>
  <c r="AY23" i="15"/>
  <c r="AU189" i="15"/>
  <c r="AQ7" i="15"/>
  <c r="AR7" i="15" s="1"/>
  <c r="AI167" i="15"/>
  <c r="AE332" i="15"/>
  <c r="AF332" i="15" s="1"/>
  <c r="W144" i="15"/>
  <c r="S310" i="15"/>
  <c r="U310" i="15" s="1"/>
  <c r="V310" i="15" s="1"/>
  <c r="AY128" i="15"/>
  <c r="AU294" i="15"/>
  <c r="AW294" i="15" s="1"/>
  <c r="AX294" i="15" s="1"/>
  <c r="AM106" i="15"/>
  <c r="AI264" i="15"/>
  <c r="AJ264" i="15" s="1"/>
  <c r="AA83" i="15"/>
  <c r="W241" i="15"/>
  <c r="X241" i="15" s="1"/>
  <c r="O53" i="15"/>
  <c r="AY217" i="15"/>
  <c r="BA217" i="15" s="1"/>
  <c r="BB217" i="15" s="1"/>
  <c r="AQ37" i="15"/>
  <c r="AM203" i="15"/>
  <c r="AE7" i="15"/>
  <c r="AA172" i="15"/>
  <c r="AB172" i="15" s="1"/>
  <c r="W338" i="15"/>
  <c r="O150" i="15"/>
  <c r="P150" i="15" s="1"/>
  <c r="AY314" i="15"/>
  <c r="BA314" i="15" s="1"/>
  <c r="BB314" i="15" s="1"/>
  <c r="AQ126" i="15"/>
  <c r="AR126" i="15" s="1"/>
  <c r="AM292" i="15"/>
  <c r="AE167" i="15"/>
  <c r="AG167" i="15" s="1"/>
  <c r="AH167" i="15" s="1"/>
  <c r="AA333" i="15"/>
  <c r="S145" i="15"/>
  <c r="T145" i="15" s="1"/>
  <c r="O303" i="15"/>
  <c r="Q303" i="15" s="1"/>
  <c r="R303" i="15" s="1"/>
  <c r="AU129" i="15"/>
  <c r="AV129" i="15" s="1"/>
  <c r="AQ295" i="15"/>
  <c r="AI115" i="15"/>
  <c r="AK115" i="15" s="1"/>
  <c r="AL115" i="15" s="1"/>
  <c r="AE272" i="15"/>
  <c r="AG272" i="15" s="1"/>
  <c r="AH272" i="15" s="1"/>
  <c r="W92" i="15"/>
  <c r="X92" i="15" s="1"/>
  <c r="S258" i="15"/>
  <c r="AY68" i="15"/>
  <c r="AZ68" i="15" s="1"/>
  <c r="AU226" i="15"/>
  <c r="AM38" i="15"/>
  <c r="AN38" i="15" s="1"/>
  <c r="AI204" i="15"/>
  <c r="AA71" i="15"/>
  <c r="AC71" i="15" s="1"/>
  <c r="AD71" i="15" s="1"/>
  <c r="W237" i="15"/>
  <c r="O49" i="15"/>
  <c r="Q49" i="15" s="1"/>
  <c r="R49" i="15" s="1"/>
  <c r="AY213" i="15"/>
  <c r="AQ25" i="15"/>
  <c r="AR25" i="15" s="1"/>
  <c r="AM191" i="15"/>
  <c r="AE10" i="15"/>
  <c r="AF10" i="15" s="1"/>
  <c r="AA168" i="15"/>
  <c r="AB168" i="15" s="1"/>
  <c r="W334" i="15"/>
  <c r="Y334" i="15" s="1"/>
  <c r="Z334" i="15" s="1"/>
  <c r="O154" i="15"/>
  <c r="AY318" i="15"/>
  <c r="BA318" i="15" s="1"/>
  <c r="BB318" i="15" s="1"/>
  <c r="AQ194" i="15"/>
  <c r="AM352" i="15"/>
  <c r="AN352" i="15" s="1"/>
  <c r="AE171" i="15"/>
  <c r="AA329" i="15"/>
  <c r="AC329" i="15" s="1"/>
  <c r="AD329" i="15" s="1"/>
  <c r="S141" i="15"/>
  <c r="O307" i="15"/>
  <c r="P307" i="15" s="1"/>
  <c r="AU133" i="15"/>
  <c r="AQ299" i="15"/>
  <c r="AI111" i="15"/>
  <c r="AE276" i="15"/>
  <c r="AF276" i="15" s="1"/>
  <c r="W88" i="15"/>
  <c r="Y88" i="15" s="1"/>
  <c r="Z88" i="15" s="1"/>
  <c r="S254" i="15"/>
  <c r="T254" i="15" s="1"/>
  <c r="AY72" i="15"/>
  <c r="AU238" i="15"/>
  <c r="AV238" i="15" s="1"/>
  <c r="AM50" i="15"/>
  <c r="AO50" i="15" s="1"/>
  <c r="AP50" i="15" s="1"/>
  <c r="AI208" i="15"/>
  <c r="AA27" i="15"/>
  <c r="W185" i="15"/>
  <c r="X185" i="15" s="1"/>
  <c r="S343" i="15"/>
  <c r="AY161" i="15"/>
  <c r="AZ161" i="15" s="1"/>
  <c r="AU327" i="15"/>
  <c r="AM147" i="15"/>
  <c r="AO147" i="15" s="1"/>
  <c r="AP147" i="15" s="1"/>
  <c r="AI305" i="15"/>
  <c r="AA116" i="15"/>
  <c r="AB116" i="15" s="1"/>
  <c r="W282" i="15"/>
  <c r="O94" i="15"/>
  <c r="P94" i="15" s="1"/>
  <c r="AY258" i="15"/>
  <c r="AQ70" i="15"/>
  <c r="AR70" i="15" s="1"/>
  <c r="AM236" i="15"/>
  <c r="AN236" i="15" s="1"/>
  <c r="AE47" i="15"/>
  <c r="AF47" i="15" s="1"/>
  <c r="AA213" i="15"/>
  <c r="S25" i="15"/>
  <c r="T25" i="15" s="1"/>
  <c r="O183" i="15"/>
  <c r="AU9" i="15"/>
  <c r="AV9" i="15" s="1"/>
  <c r="AQ175" i="15"/>
  <c r="AM341" i="15"/>
  <c r="AN341" i="15" s="1"/>
  <c r="AE152" i="15"/>
  <c r="AG152" i="15" s="1"/>
  <c r="AH152" i="15" s="1"/>
  <c r="AA318" i="15"/>
  <c r="AC318" i="15" s="1"/>
  <c r="AD318" i="15" s="1"/>
  <c r="S138" i="15"/>
  <c r="U138" i="15" s="1"/>
  <c r="V138" i="15" s="1"/>
  <c r="O296" i="15"/>
  <c r="AU106" i="15"/>
  <c r="AQ264" i="15"/>
  <c r="AR264" i="15" s="1"/>
  <c r="AI84" i="15"/>
  <c r="AE241" i="15"/>
  <c r="AG241" i="15" s="1"/>
  <c r="AH241" i="15" s="1"/>
  <c r="W53" i="15"/>
  <c r="X53" i="15" s="1"/>
  <c r="S219" i="15"/>
  <c r="U219" i="15" s="1"/>
  <c r="V219" i="15" s="1"/>
  <c r="AY29" i="15"/>
  <c r="AU195" i="15"/>
  <c r="AU153" i="15"/>
  <c r="AV153" i="15" s="1"/>
  <c r="AQ319" i="15"/>
  <c r="AR319" i="15" s="1"/>
  <c r="AI139" i="15"/>
  <c r="AK139" i="15" s="1"/>
  <c r="AL139" i="15" s="1"/>
  <c r="AE296" i="15"/>
  <c r="AG296" i="15" s="1"/>
  <c r="AH296" i="15" s="1"/>
  <c r="W116" i="15"/>
  <c r="Y116" i="15" s="1"/>
  <c r="Z116" i="15" s="1"/>
  <c r="S282" i="15"/>
  <c r="U282" i="15" s="1"/>
  <c r="V282" i="15" s="1"/>
  <c r="AY92" i="15"/>
  <c r="BA92" i="15" s="1"/>
  <c r="BB92" i="15" s="1"/>
  <c r="AU250" i="15"/>
  <c r="AW250" i="15" s="1"/>
  <c r="AX250" i="15" s="1"/>
  <c r="AM62" i="15"/>
  <c r="AI228" i="15"/>
  <c r="AK228" i="15" s="1"/>
  <c r="AL228" i="15" s="1"/>
  <c r="AA95" i="15"/>
  <c r="AC95" i="15" s="1"/>
  <c r="AD95" i="15" s="1"/>
  <c r="W261" i="15"/>
  <c r="Y261" i="15" s="1"/>
  <c r="Z261" i="15" s="1"/>
  <c r="O73" i="15"/>
  <c r="Q73" i="15" s="1"/>
  <c r="R73" i="15" s="1"/>
  <c r="AY237" i="15"/>
  <c r="AZ237" i="15" s="1"/>
  <c r="AQ49" i="15"/>
  <c r="AM215" i="15"/>
  <c r="AO215" i="15" s="1"/>
  <c r="AP215" i="15" s="1"/>
  <c r="AE34" i="15"/>
  <c r="AG34" i="15" s="1"/>
  <c r="AH34" i="15" s="1"/>
  <c r="AA192" i="15"/>
  <c r="AC192" i="15" s="1"/>
  <c r="AD192" i="15" s="1"/>
  <c r="S12" i="15"/>
  <c r="U12" i="15" s="1"/>
  <c r="V12" i="15" s="1"/>
  <c r="O178" i="15"/>
  <c r="P178" i="15" s="1"/>
  <c r="AY342" i="15"/>
  <c r="BA342" i="15" s="1"/>
  <c r="BB342" i="15" s="1"/>
  <c r="AQ154" i="15"/>
  <c r="AS154" i="15" s="1"/>
  <c r="AT154" i="15" s="1"/>
  <c r="AM312" i="15"/>
  <c r="AO312" i="15" s="1"/>
  <c r="AP312" i="15" s="1"/>
  <c r="AE131" i="15"/>
  <c r="AG131" i="15" s="1"/>
  <c r="AH131" i="15" s="1"/>
  <c r="AA289" i="15"/>
  <c r="S101" i="15"/>
  <c r="T101" i="15" s="1"/>
  <c r="O267" i="15"/>
  <c r="Q267" i="15" s="1"/>
  <c r="R267" i="15" s="1"/>
  <c r="AU93" i="15"/>
  <c r="AW93" i="15" s="1"/>
  <c r="AX93" i="15" s="1"/>
  <c r="AQ259" i="15"/>
  <c r="AS259" i="15" s="1"/>
  <c r="AT259" i="15" s="1"/>
  <c r="AI71" i="15"/>
  <c r="AJ71" i="15" s="1"/>
  <c r="AE236" i="15"/>
  <c r="W48" i="15"/>
  <c r="Y48" i="15" s="1"/>
  <c r="Z48" i="15" s="1"/>
  <c r="S214" i="15"/>
  <c r="T214" i="15" s="1"/>
  <c r="AY32" i="15"/>
  <c r="AZ32" i="15" s="1"/>
  <c r="AU198" i="15"/>
  <c r="AW198" i="15" s="1"/>
  <c r="AX198" i="15" s="1"/>
  <c r="AM10" i="15"/>
  <c r="AN10" i="15" s="1"/>
  <c r="AI168" i="15"/>
  <c r="AK168" i="15" s="1"/>
  <c r="AL168" i="15" s="1"/>
  <c r="AE333" i="15"/>
  <c r="AG333" i="15" s="1"/>
  <c r="AH333" i="15" s="1"/>
  <c r="W145" i="15"/>
  <c r="Y145" i="15" s="1"/>
  <c r="Z145" i="15" s="1"/>
  <c r="S303" i="15"/>
  <c r="U303" i="15" s="1"/>
  <c r="V303" i="15" s="1"/>
  <c r="AY121" i="15"/>
  <c r="AU287" i="15"/>
  <c r="AW287" i="15" s="1"/>
  <c r="AX287" i="15" s="1"/>
  <c r="AM107" i="15"/>
  <c r="AO107" i="15" s="1"/>
  <c r="AP107" i="15" s="1"/>
  <c r="AI265" i="15"/>
  <c r="AK265" i="15" s="1"/>
  <c r="AL265" i="15" s="1"/>
  <c r="AA76" i="15"/>
  <c r="AC76" i="15" s="1"/>
  <c r="AD76" i="15" s="1"/>
  <c r="W242" i="15"/>
  <c r="Y242" i="15" s="1"/>
  <c r="Z242" i="15" s="1"/>
  <c r="O54" i="15"/>
  <c r="AY218" i="15"/>
  <c r="BA218" i="15" s="1"/>
  <c r="BB218" i="15" s="1"/>
  <c r="AQ30" i="15"/>
  <c r="AM196" i="15"/>
  <c r="AN196" i="15" s="1"/>
  <c r="AI354" i="15"/>
  <c r="AK354" i="15" s="1"/>
  <c r="AL354" i="15" s="1"/>
  <c r="AA173" i="15"/>
  <c r="AC173" i="15" s="1"/>
  <c r="AD173" i="15" s="1"/>
  <c r="W339" i="15"/>
  <c r="O143" i="15"/>
  <c r="P143" i="15" s="1"/>
  <c r="AY323" i="15"/>
  <c r="BA323" i="15" s="1"/>
  <c r="BB323" i="15" s="1"/>
  <c r="AQ135" i="15"/>
  <c r="AS135" i="15" s="1"/>
  <c r="AT135" i="15" s="1"/>
  <c r="AM301" i="15"/>
  <c r="AO301" i="15" s="1"/>
  <c r="AP301" i="15" s="1"/>
  <c r="AE112" i="15"/>
  <c r="AG112" i="15" s="1"/>
  <c r="AH112" i="15" s="1"/>
  <c r="AA278" i="15"/>
  <c r="AC278" i="15" s="1"/>
  <c r="AD278" i="15" s="1"/>
  <c r="S98" i="15"/>
  <c r="T98" i="15" s="1"/>
  <c r="O256" i="15"/>
  <c r="AU130" i="15"/>
  <c r="AW130" i="15" s="1"/>
  <c r="AX130" i="15" s="1"/>
  <c r="AQ288" i="15"/>
  <c r="AI108" i="15"/>
  <c r="AK108" i="15" s="1"/>
  <c r="AL108" i="15" s="1"/>
  <c r="AE265" i="15"/>
  <c r="AF265" i="15" s="1"/>
  <c r="W77" i="15"/>
  <c r="Y77" i="15" s="1"/>
  <c r="Z77" i="15" s="1"/>
  <c r="S243" i="15"/>
  <c r="U243" i="15" s="1"/>
  <c r="V243" i="15" s="1"/>
  <c r="AY53" i="15"/>
  <c r="AZ53" i="15" s="1"/>
  <c r="AU219" i="15"/>
  <c r="AM31" i="15"/>
  <c r="AN31" i="15" s="1"/>
  <c r="AI197" i="15"/>
  <c r="AK197" i="15" s="1"/>
  <c r="AL197" i="15" s="1"/>
  <c r="AA8" i="15"/>
  <c r="AC8" i="15" s="1"/>
  <c r="AD8" i="15" s="1"/>
  <c r="W174" i="15"/>
  <c r="S340" i="15"/>
  <c r="U340" i="15" s="1"/>
  <c r="V340" i="15" s="1"/>
  <c r="AY158" i="15"/>
  <c r="BA158" i="15" s="1"/>
  <c r="BB158" i="15" s="1"/>
  <c r="AU324" i="15"/>
  <c r="AV324" i="15" s="1"/>
  <c r="AM128" i="15"/>
  <c r="AO128" i="15" s="1"/>
  <c r="AP128" i="15" s="1"/>
  <c r="AI294" i="15"/>
  <c r="AJ294" i="15" s="1"/>
  <c r="AA105" i="15"/>
  <c r="AB105" i="15" s="1"/>
  <c r="W327" i="15"/>
  <c r="O147" i="15"/>
  <c r="Q147" i="15" s="1"/>
  <c r="R147" i="15" s="1"/>
  <c r="AY319" i="15"/>
  <c r="BA319" i="15" s="1"/>
  <c r="BB319" i="15" s="1"/>
  <c r="AQ139" i="15"/>
  <c r="AS139" i="15" s="1"/>
  <c r="AT139" i="15" s="1"/>
  <c r="AM297" i="15"/>
  <c r="AN297" i="15" s="1"/>
  <c r="AE116" i="15"/>
  <c r="AG116" i="15" s="1"/>
  <c r="AH116" i="15" s="1"/>
  <c r="AA282" i="15"/>
  <c r="AB282" i="15" s="1"/>
  <c r="S94" i="15"/>
  <c r="U94" i="15" s="1"/>
  <c r="V94" i="15" s="1"/>
  <c r="O260" i="15"/>
  <c r="Q260" i="15" s="1"/>
  <c r="R260" i="15" s="1"/>
  <c r="AU78" i="15"/>
  <c r="AQ244" i="15"/>
  <c r="AS244" i="15" s="1"/>
  <c r="AT244" i="15" s="1"/>
  <c r="AI48" i="15"/>
  <c r="AK48" i="15" s="1"/>
  <c r="AL48" i="15" s="1"/>
  <c r="AE213" i="15"/>
  <c r="AG213" i="15" s="1"/>
  <c r="AH213" i="15" s="1"/>
  <c r="W25" i="15"/>
  <c r="S183" i="15"/>
  <c r="T183" i="15" s="1"/>
  <c r="O349" i="15"/>
  <c r="AU167" i="15"/>
  <c r="AW167" i="15" s="1"/>
  <c r="AX167" i="15" s="1"/>
  <c r="AQ333" i="15"/>
  <c r="AI145" i="15"/>
  <c r="AK145" i="15" s="1"/>
  <c r="AL145" i="15" s="1"/>
  <c r="AE302" i="15"/>
  <c r="AG302" i="15" s="1"/>
  <c r="AH302" i="15" s="1"/>
  <c r="W122" i="15"/>
  <c r="X122" i="15" s="1"/>
  <c r="S280" i="15"/>
  <c r="T280" i="15" s="1"/>
  <c r="AY98" i="15"/>
  <c r="BA98" i="15" s="1"/>
  <c r="BB98" i="15" s="1"/>
  <c r="AU256" i="15"/>
  <c r="AM76" i="15"/>
  <c r="AO76" i="15" s="1"/>
  <c r="AP76" i="15" s="1"/>
  <c r="AI234" i="15"/>
  <c r="AA53" i="15"/>
  <c r="AB53" i="15" s="1"/>
  <c r="W219" i="15"/>
  <c r="Y219" i="15" s="1"/>
  <c r="Z219" i="15" s="1"/>
  <c r="O23" i="15"/>
  <c r="P23" i="15" s="1"/>
  <c r="AY139" i="15"/>
  <c r="AU297" i="15"/>
  <c r="AW297" i="15" s="1"/>
  <c r="AX297" i="15" s="1"/>
  <c r="AM117" i="15"/>
  <c r="AI283" i="15"/>
  <c r="AK283" i="15" s="1"/>
  <c r="AL283" i="15" s="1"/>
  <c r="AA94" i="15"/>
  <c r="AC94" i="15" s="1"/>
  <c r="AD94" i="15" s="1"/>
  <c r="W260" i="15"/>
  <c r="O72" i="15"/>
  <c r="Q72" i="15" s="1"/>
  <c r="R72" i="15" s="1"/>
  <c r="AY236" i="15"/>
  <c r="AZ236" i="15" s="1"/>
  <c r="AQ40" i="15"/>
  <c r="AM206" i="15"/>
  <c r="AO206" i="15" s="1"/>
  <c r="AP206" i="15" s="1"/>
  <c r="AE17" i="15"/>
  <c r="AG17" i="15" s="1"/>
  <c r="AH17" i="15" s="1"/>
  <c r="AA175" i="15"/>
  <c r="AC175" i="15" s="1"/>
  <c r="AD175" i="15" s="1"/>
  <c r="W341" i="15"/>
  <c r="Y341" i="15" s="1"/>
  <c r="Z341" i="15" s="1"/>
  <c r="O153" i="15"/>
  <c r="AY317" i="15"/>
  <c r="BA317" i="15" s="1"/>
  <c r="BB317" i="15" s="1"/>
  <c r="AQ129" i="15"/>
  <c r="AR129" i="15" s="1"/>
  <c r="AM295" i="15"/>
  <c r="AO295" i="15" s="1"/>
  <c r="AP295" i="15" s="1"/>
  <c r="AE114" i="15"/>
  <c r="AG114" i="15" s="1"/>
  <c r="AH114" i="15" s="1"/>
  <c r="AA272" i="15"/>
  <c r="AC272" i="15" s="1"/>
  <c r="AD272" i="15" s="1"/>
  <c r="S92" i="15"/>
  <c r="U92" i="15" s="1"/>
  <c r="V92" i="15" s="1"/>
  <c r="O258" i="15"/>
  <c r="Q258" i="15" s="1"/>
  <c r="R258" i="15" s="1"/>
  <c r="AU76" i="15"/>
  <c r="AW76" i="15" s="1"/>
  <c r="AX76" i="15" s="1"/>
  <c r="AQ234" i="15"/>
  <c r="AS234" i="15" s="1"/>
  <c r="AT234" i="15" s="1"/>
  <c r="AI46" i="15"/>
  <c r="AK46" i="15" s="1"/>
  <c r="AL46" i="15" s="1"/>
  <c r="AE211" i="15"/>
  <c r="AG211" i="15" s="1"/>
  <c r="AH211" i="15" s="1"/>
  <c r="W15" i="15"/>
  <c r="Y15" i="15" s="1"/>
  <c r="Z15" i="15" s="1"/>
  <c r="S181" i="15"/>
  <c r="O347" i="15"/>
  <c r="Q347" i="15" s="1"/>
  <c r="R347" i="15" s="1"/>
  <c r="AU173" i="15"/>
  <c r="AQ339" i="15"/>
  <c r="AI151" i="15"/>
  <c r="AK151" i="15" s="1"/>
  <c r="AL151" i="15" s="1"/>
  <c r="AE316" i="15"/>
  <c r="AF316" i="15" s="1"/>
  <c r="W128" i="15"/>
  <c r="Y128" i="15" s="1"/>
  <c r="Z128" i="15" s="1"/>
  <c r="S294" i="15"/>
  <c r="U294" i="15" s="1"/>
  <c r="V294" i="15" s="1"/>
  <c r="AY112" i="15"/>
  <c r="BA112" i="15" s="1"/>
  <c r="BB112" i="15" s="1"/>
  <c r="AU278" i="15"/>
  <c r="AW278" i="15" s="1"/>
  <c r="AX278" i="15" s="1"/>
  <c r="AM90" i="15"/>
  <c r="AI248" i="15"/>
  <c r="AK248" i="15" s="1"/>
  <c r="AL248" i="15" s="1"/>
  <c r="AA67" i="15"/>
  <c r="AC67" i="15" s="1"/>
  <c r="AD67" i="15" s="1"/>
  <c r="W225" i="15"/>
  <c r="Y225" i="15" s="1"/>
  <c r="Z225" i="15" s="1"/>
  <c r="O37" i="15"/>
  <c r="Q37" i="15" s="1"/>
  <c r="R37" i="15" s="1"/>
  <c r="AY201" i="15"/>
  <c r="BA201" i="15" s="1"/>
  <c r="BB201" i="15" s="1"/>
  <c r="AQ21" i="15"/>
  <c r="AM187" i="15"/>
  <c r="AO187" i="15" s="1"/>
  <c r="AP187" i="15" s="1"/>
  <c r="AI345" i="15"/>
  <c r="AA156" i="15"/>
  <c r="AB156" i="15" s="1"/>
  <c r="W322" i="15"/>
  <c r="Y322" i="15" s="1"/>
  <c r="Z322" i="15" s="1"/>
  <c r="O134" i="15"/>
  <c r="Q134" i="15" s="1"/>
  <c r="R134" i="15" s="1"/>
  <c r="AY298" i="15"/>
  <c r="AQ110" i="15"/>
  <c r="AS110" i="15" s="1"/>
  <c r="AT110" i="15" s="1"/>
  <c r="AM276" i="15"/>
  <c r="AO276" i="15" s="1"/>
  <c r="AP276" i="15" s="1"/>
  <c r="AE87" i="15"/>
  <c r="AG87" i="15" s="1"/>
  <c r="AH87" i="15" s="1"/>
  <c r="AA253" i="15"/>
  <c r="AB253" i="15" s="1"/>
  <c r="S65" i="15"/>
  <c r="O223" i="15"/>
  <c r="Q223" i="15" s="1"/>
  <c r="R223" i="15" s="1"/>
  <c r="AY339" i="15"/>
  <c r="BA339" i="15" s="1"/>
  <c r="BB339" i="15" s="1"/>
  <c r="AQ151" i="15"/>
  <c r="AR151" i="15" s="1"/>
  <c r="AM317" i="15"/>
  <c r="AO317" i="15" s="1"/>
  <c r="AP317" i="15" s="1"/>
  <c r="AE128" i="15"/>
  <c r="AA294" i="15"/>
  <c r="AC294" i="15" s="1"/>
  <c r="AD294" i="15" s="1"/>
  <c r="S114" i="15"/>
  <c r="O272" i="15"/>
  <c r="AU82" i="15"/>
  <c r="AW82" i="15" s="1"/>
  <c r="AX82" i="15" s="1"/>
  <c r="AQ240" i="15"/>
  <c r="AR240" i="15" s="1"/>
  <c r="AI60" i="15"/>
  <c r="AK60" i="15" s="1"/>
  <c r="AL60" i="15" s="1"/>
  <c r="AE217" i="15"/>
  <c r="AF217" i="15" s="1"/>
  <c r="W29" i="15"/>
  <c r="Y29" i="15" s="1"/>
  <c r="Z29" i="15" s="1"/>
  <c r="S195" i="15"/>
  <c r="U195" i="15" s="1"/>
  <c r="V195" i="15" s="1"/>
  <c r="O353" i="15"/>
  <c r="AU171" i="15"/>
  <c r="AW171" i="15" s="1"/>
  <c r="AX171" i="15" s="1"/>
  <c r="AQ329" i="15"/>
  <c r="AS329" i="15" s="1"/>
  <c r="AT329" i="15" s="1"/>
  <c r="AI149" i="15"/>
  <c r="AJ149" i="15" s="1"/>
  <c r="AE314" i="15"/>
  <c r="AG314" i="15" s="1"/>
  <c r="AH314" i="15" s="1"/>
  <c r="W126" i="15"/>
  <c r="Y126" i="15" s="1"/>
  <c r="Z126" i="15" s="1"/>
  <c r="S292" i="15"/>
  <c r="U292" i="15" s="1"/>
  <c r="V292" i="15" s="1"/>
  <c r="AY110" i="15"/>
  <c r="BA110" i="15" s="1"/>
  <c r="BB110" i="15" s="1"/>
  <c r="AU276" i="15"/>
  <c r="AW276" i="15" s="1"/>
  <c r="AX276" i="15" s="1"/>
  <c r="AM80" i="15"/>
  <c r="AN80" i="15" s="1"/>
  <c r="AI246" i="15"/>
  <c r="AK246" i="15" s="1"/>
  <c r="AL246" i="15" s="1"/>
  <c r="AA57" i="15"/>
  <c r="AC57" i="15" s="1"/>
  <c r="AD57" i="15" s="1"/>
  <c r="W215" i="15"/>
  <c r="O35" i="15"/>
  <c r="Q35" i="15" s="1"/>
  <c r="R35" i="15" s="1"/>
  <c r="AY207" i="15"/>
  <c r="BA207" i="15" s="1"/>
  <c r="BB207" i="15" s="1"/>
  <c r="AQ27" i="15"/>
  <c r="AS27" i="15" s="1"/>
  <c r="AT27" i="15" s="1"/>
  <c r="AM185" i="15"/>
  <c r="AN185" i="15" s="1"/>
  <c r="AI351" i="15"/>
  <c r="AK351" i="15" s="1"/>
  <c r="AL351" i="15" s="1"/>
  <c r="AA170" i="15"/>
  <c r="AC170" i="15" s="1"/>
  <c r="AD170" i="15" s="1"/>
  <c r="W328" i="15"/>
  <c r="Y328" i="15" s="1"/>
  <c r="Z328" i="15" s="1"/>
  <c r="O148" i="15"/>
  <c r="P148" i="15" s="1"/>
  <c r="AY312" i="15"/>
  <c r="BA312" i="15" s="1"/>
  <c r="BB312" i="15" s="1"/>
  <c r="AQ132" i="15"/>
  <c r="AM290" i="15"/>
  <c r="AO290" i="15" s="1"/>
  <c r="AP290" i="15" s="1"/>
  <c r="AE101" i="15"/>
  <c r="AA267" i="15"/>
  <c r="S135" i="15"/>
  <c r="U135" i="15" s="1"/>
  <c r="V135" i="15" s="1"/>
  <c r="O301" i="15"/>
  <c r="P301" i="15" s="1"/>
  <c r="AU119" i="15"/>
  <c r="AV119" i="15" s="1"/>
  <c r="AQ285" i="15"/>
  <c r="AS285" i="15" s="1"/>
  <c r="AT285" i="15" s="1"/>
  <c r="AI97" i="15"/>
  <c r="AK97" i="15" s="1"/>
  <c r="AL97" i="15" s="1"/>
  <c r="AE254" i="15"/>
  <c r="W74" i="15"/>
  <c r="Y74" i="15" s="1"/>
  <c r="Z74" i="15" s="1"/>
  <c r="S232" i="15"/>
  <c r="AY50" i="15"/>
  <c r="BA50" i="15" s="1"/>
  <c r="BB50" i="15" s="1"/>
  <c r="AU208" i="15"/>
  <c r="AV208" i="15" s="1"/>
  <c r="AM28" i="15"/>
  <c r="AO28" i="15" s="1"/>
  <c r="AP28" i="15" s="1"/>
  <c r="AI186" i="15"/>
  <c r="AJ186" i="15" s="1"/>
  <c r="AE351" i="15"/>
  <c r="W171" i="15"/>
  <c r="Y171" i="15" s="1"/>
  <c r="Z171" i="15" s="1"/>
  <c r="S329" i="15"/>
  <c r="AY155" i="15"/>
  <c r="AU313" i="15"/>
  <c r="AW313" i="15" s="1"/>
  <c r="AX313" i="15" s="1"/>
  <c r="AM133" i="15"/>
  <c r="AO133" i="15" s="1"/>
  <c r="AP133" i="15" s="1"/>
  <c r="AI299" i="15"/>
  <c r="AK299" i="15" s="1"/>
  <c r="AL299" i="15" s="1"/>
  <c r="AA110" i="15"/>
  <c r="AB110" i="15" s="1"/>
  <c r="W276" i="15"/>
  <c r="Y276" i="15" s="1"/>
  <c r="Z276" i="15" s="1"/>
  <c r="O88" i="15"/>
  <c r="Q88" i="15" s="1"/>
  <c r="R88" i="15" s="1"/>
  <c r="AY252" i="15"/>
  <c r="AQ56" i="15"/>
  <c r="AR56" i="15" s="1"/>
  <c r="AM222" i="15"/>
  <c r="AO222" i="15" s="1"/>
  <c r="AP222" i="15" s="1"/>
  <c r="AE33" i="15"/>
  <c r="AG33" i="15" s="1"/>
  <c r="AH33" i="15" s="1"/>
  <c r="AA191" i="15"/>
  <c r="AC191" i="15" s="1"/>
  <c r="AD191" i="15" s="1"/>
  <c r="S11" i="15"/>
  <c r="U11" i="15" s="1"/>
  <c r="V11" i="15" s="1"/>
  <c r="O169" i="15"/>
  <c r="AY333" i="15"/>
  <c r="BA333" i="15" s="1"/>
  <c r="BB333" i="15" s="1"/>
  <c r="AQ145" i="15"/>
  <c r="AM311" i="15"/>
  <c r="AE130" i="15"/>
  <c r="AG130" i="15" s="1"/>
  <c r="AH130" i="15" s="1"/>
  <c r="AA288" i="15"/>
  <c r="AC288" i="15" s="1"/>
  <c r="AD288" i="15" s="1"/>
  <c r="S108" i="15"/>
  <c r="U108" i="15" s="1"/>
  <c r="V108" i="15" s="1"/>
  <c r="O274" i="15"/>
  <c r="Q274" i="15" s="1"/>
  <c r="R274" i="15" s="1"/>
  <c r="AU92" i="15"/>
  <c r="AW92" i="15" s="1"/>
  <c r="AX92" i="15" s="1"/>
  <c r="AQ250" i="15"/>
  <c r="AS250" i="15" s="1"/>
  <c r="AT250" i="15" s="1"/>
  <c r="AI62" i="15"/>
  <c r="AK62" i="15" s="1"/>
  <c r="AL62" i="15" s="1"/>
  <c r="AE227" i="15"/>
  <c r="AG227" i="15" s="1"/>
  <c r="AH227" i="15" s="1"/>
  <c r="W95" i="15"/>
  <c r="Y95" i="15" s="1"/>
  <c r="Z95" i="15" s="1"/>
  <c r="S261" i="15"/>
  <c r="U261" i="15" s="1"/>
  <c r="V261" i="15" s="1"/>
  <c r="AY87" i="15"/>
  <c r="BA87" i="15" s="1"/>
  <c r="BB87" i="15" s="1"/>
  <c r="AU253" i="15"/>
  <c r="AW253" i="15" s="1"/>
  <c r="AX253" i="15" s="1"/>
  <c r="AM65" i="15"/>
  <c r="AI231" i="15"/>
  <c r="AK231" i="15" s="1"/>
  <c r="AL231" i="15" s="1"/>
  <c r="AA50" i="15"/>
  <c r="AC50" i="15" s="1"/>
  <c r="AD50" i="15" s="1"/>
  <c r="W208" i="15"/>
  <c r="O28" i="15"/>
  <c r="Q28" i="15" s="1"/>
  <c r="R28" i="15" s="1"/>
  <c r="AY192" i="15"/>
  <c r="AZ192" i="15" s="1"/>
  <c r="AQ12" i="15"/>
  <c r="AS12" i="15" s="1"/>
  <c r="AT12" i="15" s="1"/>
  <c r="AM170" i="15"/>
  <c r="AN170" i="15" s="1"/>
  <c r="AI328" i="15"/>
  <c r="AK328" i="15" s="1"/>
  <c r="AL328" i="15" s="1"/>
  <c r="AA147" i="15"/>
  <c r="AC147" i="15" s="1"/>
  <c r="AD147" i="15" s="1"/>
  <c r="W305" i="15"/>
  <c r="O117" i="15"/>
  <c r="P117" i="15" s="1"/>
  <c r="AY281" i="15"/>
  <c r="BA281" i="15" s="1"/>
  <c r="BB281" i="15" s="1"/>
  <c r="AQ101" i="15"/>
  <c r="AR101" i="15" s="1"/>
  <c r="AM267" i="15"/>
  <c r="AO267" i="15" s="1"/>
  <c r="AP267" i="15" s="1"/>
  <c r="AE70" i="15"/>
  <c r="AG70" i="15" s="1"/>
  <c r="AH70" i="15" s="1"/>
  <c r="AA236" i="15"/>
  <c r="S48" i="15"/>
  <c r="U48" i="15" s="1"/>
  <c r="V48" i="15" s="1"/>
  <c r="O214" i="15"/>
  <c r="P214" i="15" s="1"/>
  <c r="AU24" i="15"/>
  <c r="AV24" i="15" s="1"/>
  <c r="AQ190" i="15"/>
  <c r="AS190" i="15" s="1"/>
  <c r="AT190" i="15" s="1"/>
  <c r="AI66" i="15"/>
  <c r="AJ66" i="15" s="1"/>
  <c r="AE231" i="15"/>
  <c r="AG231" i="15" s="1"/>
  <c r="AH231" i="15" s="1"/>
  <c r="W51" i="15"/>
  <c r="X51" i="15" s="1"/>
  <c r="S209" i="15"/>
  <c r="U209" i="15" s="1"/>
  <c r="V209" i="15" s="1"/>
  <c r="AY35" i="15"/>
  <c r="BA35" i="15" s="1"/>
  <c r="BB35" i="15" s="1"/>
  <c r="AU193" i="15"/>
  <c r="AM13" i="15"/>
  <c r="AI179" i="15"/>
  <c r="AE336" i="15"/>
  <c r="AF336" i="15" s="1"/>
  <c r="W156" i="15"/>
  <c r="S322" i="15"/>
  <c r="T322" i="15" s="1"/>
  <c r="AY132" i="15"/>
  <c r="AU290" i="15"/>
  <c r="AW290" i="15" s="1"/>
  <c r="AX290" i="15" s="1"/>
  <c r="AM102" i="15"/>
  <c r="AN102" i="15" s="1"/>
  <c r="AI268" i="15"/>
  <c r="AA135" i="15"/>
  <c r="W301" i="15"/>
  <c r="Y301" i="15" s="1"/>
  <c r="Z301" i="15" s="1"/>
  <c r="O113" i="15"/>
  <c r="AY277" i="15"/>
  <c r="BA277" i="15" s="1"/>
  <c r="BB277" i="15" s="1"/>
  <c r="AQ89" i="15"/>
  <c r="AS89" i="15" s="1"/>
  <c r="AT89" i="15" s="1"/>
  <c r="AM255" i="15"/>
  <c r="AO255" i="15" s="1"/>
  <c r="AP255" i="15" s="1"/>
  <c r="AE74" i="15"/>
  <c r="AA232" i="15"/>
  <c r="S52" i="15"/>
  <c r="O218" i="15"/>
  <c r="Q218" i="15" s="1"/>
  <c r="R218" i="15" s="1"/>
  <c r="AU36" i="15"/>
  <c r="AQ258" i="15"/>
  <c r="AS258" i="15" s="1"/>
  <c r="AT258" i="15" s="1"/>
  <c r="AI70" i="15"/>
  <c r="AK70" i="15" s="1"/>
  <c r="AL70" i="15" s="1"/>
  <c r="AE235" i="15"/>
  <c r="AG235" i="15" s="1"/>
  <c r="AH235" i="15" s="1"/>
  <c r="W39" i="15"/>
  <c r="X39" i="15" s="1"/>
  <c r="S205" i="15"/>
  <c r="U205" i="15" s="1"/>
  <c r="V205" i="15" s="1"/>
  <c r="AY31" i="15"/>
  <c r="AU197" i="15"/>
  <c r="AV197" i="15" s="1"/>
  <c r="AM9" i="15"/>
  <c r="AO9" i="15" s="1"/>
  <c r="AP9" i="15" s="1"/>
  <c r="AI175" i="15"/>
  <c r="AK175" i="15" s="1"/>
  <c r="AL175" i="15" s="1"/>
  <c r="AE340" i="15"/>
  <c r="AG340" i="15" s="1"/>
  <c r="AH340" i="15" s="1"/>
  <c r="W152" i="15"/>
  <c r="Y152" i="15" s="1"/>
  <c r="Z152" i="15" s="1"/>
  <c r="S318" i="15"/>
  <c r="AY136" i="15"/>
  <c r="BA136" i="15" s="1"/>
  <c r="BB136" i="15" s="1"/>
  <c r="AU302" i="15"/>
  <c r="AM114" i="15"/>
  <c r="AN114" i="15" s="1"/>
  <c r="AI272" i="15"/>
  <c r="AA91" i="15"/>
  <c r="AB91" i="15" s="1"/>
  <c r="W249" i="15"/>
  <c r="X249" i="15" s="1"/>
  <c r="O61" i="15"/>
  <c r="Q61" i="15" s="1"/>
  <c r="R61" i="15" s="1"/>
  <c r="AY225" i="15"/>
  <c r="BA225" i="15" s="1"/>
  <c r="BB225" i="15" s="1"/>
  <c r="AQ45" i="15"/>
  <c r="AS45" i="15" s="1"/>
  <c r="AT45" i="15" s="1"/>
  <c r="AM211" i="15"/>
  <c r="AE14" i="15"/>
  <c r="AG14" i="15" s="1"/>
  <c r="AH14" i="15" s="1"/>
  <c r="AA180" i="15"/>
  <c r="W346" i="15"/>
  <c r="X346" i="15" s="1"/>
  <c r="O158" i="15"/>
  <c r="AY322" i="15"/>
  <c r="BA322" i="15" s="1"/>
  <c r="BB322" i="15" s="1"/>
  <c r="AQ134" i="15"/>
  <c r="AM300" i="15"/>
  <c r="AO300" i="15" s="1"/>
  <c r="AP300" i="15" s="1"/>
  <c r="AE111" i="15"/>
  <c r="AY59" i="15"/>
  <c r="BA59" i="15" s="1"/>
  <c r="BB59" i="15" s="1"/>
  <c r="AU217" i="15"/>
  <c r="AM37" i="15"/>
  <c r="AO37" i="15" s="1"/>
  <c r="AP37" i="15" s="1"/>
  <c r="AI203" i="15"/>
  <c r="AJ203" i="15" s="1"/>
  <c r="AA14" i="15"/>
  <c r="W180" i="15"/>
  <c r="Y180" i="15" s="1"/>
  <c r="Z180" i="15" s="1"/>
  <c r="S346" i="15"/>
  <c r="U346" i="15" s="1"/>
  <c r="V346" i="15" s="1"/>
  <c r="AY156" i="15"/>
  <c r="AZ156" i="15" s="1"/>
  <c r="AU314" i="15"/>
  <c r="AV314" i="15" s="1"/>
  <c r="AM126" i="15"/>
  <c r="AI292" i="15"/>
  <c r="AK292" i="15" s="1"/>
  <c r="AL292" i="15" s="1"/>
  <c r="AA159" i="15"/>
  <c r="AB159" i="15" s="1"/>
  <c r="W325" i="15"/>
  <c r="Y325" i="15" s="1"/>
  <c r="Z325" i="15" s="1"/>
  <c r="O137" i="15"/>
  <c r="Q137" i="15" s="1"/>
  <c r="R137" i="15" s="1"/>
  <c r="AY301" i="15"/>
  <c r="AQ113" i="15"/>
  <c r="AM279" i="15"/>
  <c r="AO279" i="15" s="1"/>
  <c r="AP279" i="15" s="1"/>
  <c r="AE98" i="15"/>
  <c r="AA256" i="15"/>
  <c r="AB256" i="15" s="1"/>
  <c r="S76" i="15"/>
  <c r="U76" i="15" s="1"/>
  <c r="V76" i="15" s="1"/>
  <c r="O242" i="15"/>
  <c r="Q242" i="15" s="1"/>
  <c r="R242" i="15" s="1"/>
  <c r="AU60" i="15"/>
  <c r="AW60" i="15" s="1"/>
  <c r="AX60" i="15" s="1"/>
  <c r="AQ218" i="15"/>
  <c r="AI30" i="15"/>
  <c r="AJ30" i="15" s="1"/>
  <c r="AE195" i="15"/>
  <c r="AF195" i="15" s="1"/>
  <c r="AA353" i="15"/>
  <c r="AB353" i="15" s="1"/>
  <c r="S165" i="15"/>
  <c r="T165" i="15" s="1"/>
  <c r="O331" i="15"/>
  <c r="P331" i="15" s="1"/>
  <c r="AU157" i="15"/>
  <c r="AV157" i="15" s="1"/>
  <c r="AQ323" i="15"/>
  <c r="AS323" i="15" s="1"/>
  <c r="AT323" i="15" s="1"/>
  <c r="AI135" i="15"/>
  <c r="AJ135" i="15" s="1"/>
  <c r="AE300" i="15"/>
  <c r="W112" i="15"/>
  <c r="X112" i="15" s="1"/>
  <c r="S278" i="15"/>
  <c r="AY96" i="15"/>
  <c r="AZ96" i="15" s="1"/>
  <c r="AU262" i="15"/>
  <c r="AV262" i="15" s="1"/>
  <c r="AM74" i="15"/>
  <c r="AI232" i="15"/>
  <c r="AK232" i="15" s="1"/>
  <c r="AL232" i="15" s="1"/>
  <c r="AA51" i="15"/>
  <c r="AB51" i="15" s="1"/>
  <c r="W209" i="15"/>
  <c r="X209" i="15" s="1"/>
  <c r="O21" i="15"/>
  <c r="P21" i="15" s="1"/>
  <c r="AY185" i="15"/>
  <c r="AU351" i="15"/>
  <c r="AW351" i="15" s="1"/>
  <c r="AX351" i="15" s="1"/>
  <c r="AM171" i="15"/>
  <c r="AO171" i="15" s="1"/>
  <c r="AP171" i="15" s="1"/>
  <c r="AI329" i="15"/>
  <c r="AJ329" i="15" s="1"/>
  <c r="AA140" i="15"/>
  <c r="AC140" i="15" s="1"/>
  <c r="AD140" i="15" s="1"/>
  <c r="W306" i="15"/>
  <c r="X306" i="15" s="1"/>
  <c r="O118" i="15"/>
  <c r="Q118" i="15" s="1"/>
  <c r="R118" i="15" s="1"/>
  <c r="AY282" i="15"/>
  <c r="AZ282" i="15" s="1"/>
  <c r="AQ94" i="15"/>
  <c r="AR94" i="15" s="1"/>
  <c r="AM260" i="15"/>
  <c r="AO260" i="15" s="1"/>
  <c r="AP260" i="15" s="1"/>
  <c r="AE71" i="15"/>
  <c r="AG71" i="15" s="1"/>
  <c r="AH71" i="15" s="1"/>
  <c r="AA237" i="15"/>
  <c r="AC237" i="15" s="1"/>
  <c r="AD237" i="15" s="1"/>
  <c r="S49" i="15"/>
  <c r="U49" i="15" s="1"/>
  <c r="V49" i="15" s="1"/>
  <c r="O207" i="15"/>
  <c r="Q207" i="15" s="1"/>
  <c r="R207" i="15" s="1"/>
  <c r="AU33" i="15"/>
  <c r="AV33" i="15" s="1"/>
  <c r="AQ199" i="15"/>
  <c r="AR199" i="15" s="1"/>
  <c r="AI19" i="15"/>
  <c r="AE176" i="15"/>
  <c r="AF176" i="15" s="1"/>
  <c r="AA342" i="15"/>
  <c r="AB342" i="15" s="1"/>
  <c r="S162" i="15"/>
  <c r="U162" i="15" s="1"/>
  <c r="V162" i="15" s="1"/>
  <c r="O320" i="15"/>
  <c r="Q320" i="15" s="1"/>
  <c r="R320" i="15" s="1"/>
  <c r="AU194" i="15"/>
  <c r="AW194" i="15" s="1"/>
  <c r="AX194" i="15" s="1"/>
  <c r="AQ352" i="15"/>
  <c r="AS352" i="15" s="1"/>
  <c r="AT352" i="15" s="1"/>
  <c r="AI172" i="15"/>
  <c r="AK172" i="15" s="1"/>
  <c r="AL172" i="15" s="1"/>
  <c r="AE329" i="15"/>
  <c r="W141" i="15"/>
  <c r="Y141" i="15" s="1"/>
  <c r="Z141" i="15" s="1"/>
  <c r="S307" i="15"/>
  <c r="U307" i="15" s="1"/>
  <c r="V307" i="15" s="1"/>
  <c r="AY117" i="15"/>
  <c r="AU283" i="15"/>
  <c r="AW283" i="15" s="1"/>
  <c r="AX283" i="15" s="1"/>
  <c r="AM95" i="15"/>
  <c r="AO95" i="15" s="1"/>
  <c r="AP95" i="15" s="1"/>
  <c r="AI261" i="15"/>
  <c r="AJ261" i="15" s="1"/>
  <c r="AA72" i="15"/>
  <c r="AC72" i="15" s="1"/>
  <c r="AD72" i="15" s="1"/>
  <c r="W238" i="15"/>
  <c r="X238" i="15" s="1"/>
  <c r="O58" i="15"/>
  <c r="Q58" i="15" s="1"/>
  <c r="R58" i="15" s="1"/>
  <c r="AY222" i="15"/>
  <c r="BA222" i="15" s="1"/>
  <c r="BB222" i="15" s="1"/>
  <c r="AQ34" i="15"/>
  <c r="AS34" i="15" s="1"/>
  <c r="AT34" i="15" s="1"/>
  <c r="AM192" i="15"/>
  <c r="AO192" i="15" s="1"/>
  <c r="AP192" i="15" s="1"/>
  <c r="AE11" i="15"/>
  <c r="AA169" i="15"/>
  <c r="AB169" i="15" s="1"/>
  <c r="S45" i="15"/>
  <c r="U45" i="15" s="1"/>
  <c r="V45" i="15" s="1"/>
  <c r="O211" i="15"/>
  <c r="AU37" i="15"/>
  <c r="AV37" i="15" s="1"/>
  <c r="AQ203" i="15"/>
  <c r="AI15" i="15"/>
  <c r="AK15" i="15" s="1"/>
  <c r="AL15" i="15" s="1"/>
  <c r="AE180" i="15"/>
  <c r="AG180" i="15" s="1"/>
  <c r="AH180" i="15" s="1"/>
  <c r="AA346" i="15"/>
  <c r="AB346" i="15" s="1"/>
  <c r="S158" i="15"/>
  <c r="T158" i="15" s="1"/>
  <c r="O324" i="15"/>
  <c r="P324" i="15" s="1"/>
  <c r="AU142" i="15"/>
  <c r="AQ308" i="15"/>
  <c r="AR308" i="15" s="1"/>
  <c r="AI112" i="15"/>
  <c r="AJ112" i="15" s="1"/>
  <c r="AE277" i="15"/>
  <c r="AF277" i="15" s="1"/>
  <c r="W89" i="15"/>
  <c r="Y89" i="15" s="1"/>
  <c r="Z89" i="15" s="1"/>
  <c r="S247" i="15"/>
  <c r="T247" i="15" s="1"/>
  <c r="AY65" i="15"/>
  <c r="BA65" i="15" s="1"/>
  <c r="BB65" i="15" s="1"/>
  <c r="AU231" i="15"/>
  <c r="AV231" i="15" s="1"/>
  <c r="AM51" i="15"/>
  <c r="AN51" i="15" s="1"/>
  <c r="AI209" i="15"/>
  <c r="AJ209" i="15" s="1"/>
  <c r="AA20" i="15"/>
  <c r="AC20" i="15" s="1"/>
  <c r="AD20" i="15" s="1"/>
  <c r="W186" i="15"/>
  <c r="S344" i="15"/>
  <c r="U344" i="15" s="1"/>
  <c r="V344" i="15" s="1"/>
  <c r="AY162" i="15"/>
  <c r="BA162" i="15" s="1"/>
  <c r="BB162" i="15" s="1"/>
  <c r="AU320" i="15"/>
  <c r="AM140" i="15"/>
  <c r="AN140" i="15" s="1"/>
  <c r="AI298" i="15"/>
  <c r="AA117" i="15"/>
  <c r="AC117" i="15" s="1"/>
  <c r="AD117" i="15" s="1"/>
  <c r="W283" i="15"/>
  <c r="Y283" i="15" s="1"/>
  <c r="Z283" i="15" s="1"/>
  <c r="O87" i="15"/>
  <c r="AY203" i="15"/>
  <c r="BA203" i="15" s="1"/>
  <c r="BB203" i="15" s="1"/>
  <c r="AQ15" i="15"/>
  <c r="AS15" i="15" s="1"/>
  <c r="AT15" i="15" s="1"/>
  <c r="AM181" i="15"/>
  <c r="AO181" i="15" s="1"/>
  <c r="AP181" i="15" s="1"/>
  <c r="AI347" i="15"/>
  <c r="AK347" i="15" s="1"/>
  <c r="AL347" i="15" s="1"/>
  <c r="AA158" i="15"/>
  <c r="AC158" i="15" s="1"/>
  <c r="AD158" i="15" s="1"/>
  <c r="W324" i="15"/>
  <c r="Y324" i="15" s="1"/>
  <c r="Z324" i="15" s="1"/>
  <c r="O136" i="15"/>
  <c r="P136" i="15" s="1"/>
  <c r="AY300" i="15"/>
  <c r="BA300" i="15" s="1"/>
  <c r="BB300" i="15" s="1"/>
  <c r="AQ104" i="15"/>
  <c r="AS104" i="15" s="1"/>
  <c r="AT104" i="15" s="1"/>
  <c r="AM270" i="15"/>
  <c r="AN270" i="15" s="1"/>
  <c r="AE81" i="15"/>
  <c r="AG81" i="15" s="1"/>
  <c r="AH81" i="15" s="1"/>
  <c r="AA239" i="15"/>
  <c r="AC239" i="15" s="1"/>
  <c r="AD239" i="15" s="1"/>
  <c r="S59" i="15"/>
  <c r="O217" i="15"/>
  <c r="Q217" i="15" s="1"/>
  <c r="R217" i="15" s="1"/>
  <c r="AU35" i="15"/>
  <c r="AV35" i="15" s="1"/>
  <c r="AQ193" i="15"/>
  <c r="AI13" i="15"/>
  <c r="AK13" i="15" s="1"/>
  <c r="AL13" i="15" s="1"/>
  <c r="AE178" i="15"/>
  <c r="AF178" i="15" s="1"/>
  <c r="AA336" i="15"/>
  <c r="AB336" i="15" s="1"/>
  <c r="S156" i="15"/>
  <c r="U156" i="15" s="1"/>
  <c r="V156" i="15" s="1"/>
  <c r="O322" i="15"/>
  <c r="AU140" i="15"/>
  <c r="AW140" i="15" s="1"/>
  <c r="AX140" i="15" s="1"/>
  <c r="AQ298" i="15"/>
  <c r="AS298" i="15" s="1"/>
  <c r="AT298" i="15" s="1"/>
  <c r="AI110" i="15"/>
  <c r="AK110" i="15" s="1"/>
  <c r="AL110" i="15" s="1"/>
  <c r="AE275" i="15"/>
  <c r="AG275" i="15" s="1"/>
  <c r="AH275" i="15" s="1"/>
  <c r="W79" i="15"/>
  <c r="X79" i="15" s="1"/>
  <c r="S245" i="15"/>
  <c r="T245" i="15" s="1"/>
  <c r="AY71" i="15"/>
  <c r="AZ71" i="15" s="1"/>
  <c r="AU237" i="15"/>
  <c r="AM49" i="15"/>
  <c r="AN49" i="15" s="1"/>
  <c r="AI215" i="15"/>
  <c r="AK215" i="15" s="1"/>
  <c r="AL215" i="15" s="1"/>
  <c r="AA34" i="15"/>
  <c r="AB34" i="15" s="1"/>
  <c r="W192" i="15"/>
  <c r="Y192" i="15" s="1"/>
  <c r="Z192" i="15" s="1"/>
  <c r="O12" i="15"/>
  <c r="P12" i="15" s="1"/>
  <c r="AY176" i="15"/>
  <c r="AU342" i="15"/>
  <c r="AW342" i="15" s="1"/>
  <c r="AX342" i="15" s="1"/>
  <c r="AM154" i="15"/>
  <c r="AI312" i="15"/>
  <c r="AJ312" i="15" s="1"/>
  <c r="AA131" i="15"/>
  <c r="W289" i="15"/>
  <c r="Y289" i="15" s="1"/>
  <c r="Z289" i="15" s="1"/>
  <c r="O101" i="15"/>
  <c r="Q101" i="15" s="1"/>
  <c r="R101" i="15" s="1"/>
  <c r="AY265" i="15"/>
  <c r="BA265" i="15" s="1"/>
  <c r="BB265" i="15" s="1"/>
  <c r="AQ85" i="15"/>
  <c r="AR85" i="15" s="1"/>
  <c r="AM251" i="15"/>
  <c r="AN251" i="15" s="1"/>
  <c r="AE54" i="15"/>
  <c r="AG54" i="15" s="1"/>
  <c r="AH54" i="15" s="1"/>
  <c r="AA220" i="15"/>
  <c r="AB220" i="15" s="1"/>
  <c r="S32" i="15"/>
  <c r="T32" i="15" s="1"/>
  <c r="O198" i="15"/>
  <c r="P198" i="15" s="1"/>
  <c r="AU8" i="15"/>
  <c r="AW8" i="15" s="1"/>
  <c r="AX8" i="15" s="1"/>
  <c r="AQ174" i="15"/>
  <c r="AM340" i="15"/>
  <c r="AE151" i="15"/>
  <c r="AF151" i="15" s="1"/>
  <c r="AA317" i="15"/>
  <c r="S129" i="15"/>
  <c r="U129" i="15" s="1"/>
  <c r="V129" i="15" s="1"/>
  <c r="O287" i="15"/>
  <c r="Q287" i="15" s="1"/>
  <c r="R287" i="15" s="1"/>
  <c r="AU49" i="15"/>
  <c r="AV49" i="15" s="1"/>
  <c r="AQ215" i="15"/>
  <c r="AS215" i="15" s="1"/>
  <c r="AT215" i="15" s="1"/>
  <c r="AI35" i="15"/>
  <c r="AE192" i="15"/>
  <c r="W12" i="15"/>
  <c r="Y12" i="15" s="1"/>
  <c r="Z12" i="15" s="1"/>
  <c r="S178" i="15"/>
  <c r="O336" i="15"/>
  <c r="P336" i="15" s="1"/>
  <c r="AU146" i="15"/>
  <c r="AW146" i="15" s="1"/>
  <c r="AX146" i="15" s="1"/>
  <c r="AQ304" i="15"/>
  <c r="AS304" i="15" s="1"/>
  <c r="AT304" i="15" s="1"/>
  <c r="AI124" i="15"/>
  <c r="AK124" i="15" s="1"/>
  <c r="AL124" i="15" s="1"/>
  <c r="AE281" i="15"/>
  <c r="W93" i="15"/>
  <c r="Y93" i="15" s="1"/>
  <c r="Z93" i="15" s="1"/>
  <c r="S259" i="15"/>
  <c r="U259" i="15" s="1"/>
  <c r="V259" i="15" s="1"/>
  <c r="AY69" i="15"/>
  <c r="AU235" i="15"/>
  <c r="AW235" i="15" s="1"/>
  <c r="AX235" i="15" s="1"/>
  <c r="AM47" i="15"/>
  <c r="AN47" i="15" s="1"/>
  <c r="AI213" i="15"/>
  <c r="AJ213" i="15" s="1"/>
  <c r="AA24" i="15"/>
  <c r="AC24" i="15" s="1"/>
  <c r="AD24" i="15" s="1"/>
  <c r="W190" i="15"/>
  <c r="O10" i="15"/>
  <c r="AY174" i="15"/>
  <c r="BA174" i="15" s="1"/>
  <c r="BB174" i="15" s="1"/>
  <c r="AU340" i="15"/>
  <c r="AM144" i="15"/>
  <c r="AN144" i="15" s="1"/>
  <c r="AI310" i="15"/>
  <c r="AJ310" i="15" s="1"/>
  <c r="AA121" i="15"/>
  <c r="AB121" i="15" s="1"/>
  <c r="W279" i="15"/>
  <c r="Y279" i="15" s="1"/>
  <c r="Z279" i="15" s="1"/>
  <c r="O99" i="15"/>
  <c r="AY271" i="15"/>
  <c r="AQ91" i="15"/>
  <c r="AS91" i="15" s="1"/>
  <c r="AT91" i="15" s="1"/>
  <c r="AM249" i="15"/>
  <c r="AO249" i="15" s="1"/>
  <c r="AP249" i="15" s="1"/>
  <c r="AE68" i="15"/>
  <c r="AF68" i="15" s="1"/>
  <c r="AA234" i="15"/>
  <c r="AC234" i="15" s="1"/>
  <c r="AD234" i="15" s="1"/>
  <c r="S46" i="15"/>
  <c r="U46" i="15" s="1"/>
  <c r="V46" i="15" s="1"/>
  <c r="O212" i="15"/>
  <c r="Q212" i="15" s="1"/>
  <c r="R212" i="15" s="1"/>
  <c r="AU30" i="15"/>
  <c r="AV30" i="15" s="1"/>
  <c r="AQ196" i="15"/>
  <c r="AR196" i="15" s="1"/>
  <c r="AM354" i="15"/>
  <c r="AO354" i="15" s="1"/>
  <c r="AP354" i="15" s="1"/>
  <c r="AE165" i="15"/>
  <c r="AA331" i="15"/>
  <c r="AC331" i="15" s="1"/>
  <c r="AD331" i="15" s="1"/>
  <c r="S199" i="15"/>
  <c r="U199" i="15" s="1"/>
  <c r="V199" i="15" s="1"/>
  <c r="AY17" i="15"/>
  <c r="AU183" i="15"/>
  <c r="AW183" i="15" s="1"/>
  <c r="AX183" i="15" s="1"/>
  <c r="AQ349" i="15"/>
  <c r="AR349" i="15" s="1"/>
  <c r="AI161" i="15"/>
  <c r="AE318" i="15"/>
  <c r="AG318" i="15" s="1"/>
  <c r="AH318" i="15" s="1"/>
  <c r="W138" i="15"/>
  <c r="S296" i="15"/>
  <c r="U296" i="15" s="1"/>
  <c r="V296" i="15" s="1"/>
  <c r="AY114" i="15"/>
  <c r="AZ114" i="15" s="1"/>
  <c r="AU272" i="15"/>
  <c r="AW272" i="15" s="1"/>
  <c r="AX272" i="15" s="1"/>
  <c r="AM92" i="15"/>
  <c r="AO92" i="15" s="1"/>
  <c r="AP92" i="15" s="1"/>
  <c r="AI250" i="15"/>
  <c r="AK250" i="15" s="1"/>
  <c r="AL250" i="15" s="1"/>
  <c r="AA69" i="15"/>
  <c r="AB69" i="15" s="1"/>
  <c r="W235" i="15"/>
  <c r="X235" i="15" s="1"/>
  <c r="O39" i="15"/>
  <c r="AY219" i="15"/>
  <c r="BA219" i="15" s="1"/>
  <c r="BB219" i="15" s="1"/>
  <c r="AQ31" i="15"/>
  <c r="AR31" i="15" s="1"/>
  <c r="AM197" i="15"/>
  <c r="AE8" i="15"/>
  <c r="AG8" i="15" s="1"/>
  <c r="AH8" i="15" s="1"/>
  <c r="AA174" i="15"/>
  <c r="AC174" i="15" s="1"/>
  <c r="AD174" i="15" s="1"/>
  <c r="W340" i="15"/>
  <c r="Y340" i="15" s="1"/>
  <c r="Z340" i="15" s="1"/>
  <c r="O152" i="15"/>
  <c r="Q152" i="15" s="1"/>
  <c r="R152" i="15" s="1"/>
  <c r="AY316" i="15"/>
  <c r="AQ120" i="15"/>
  <c r="AS120" i="15" s="1"/>
  <c r="AT120" i="15" s="1"/>
  <c r="AM286" i="15"/>
  <c r="AO286" i="15" s="1"/>
  <c r="AP286" i="15" s="1"/>
  <c r="AE97" i="15"/>
  <c r="AG97" i="15" s="1"/>
  <c r="AH97" i="15" s="1"/>
  <c r="AA255" i="15"/>
  <c r="AC255" i="15" s="1"/>
  <c r="AD255" i="15" s="1"/>
  <c r="S75" i="15"/>
  <c r="U75" i="15" s="1"/>
  <c r="V75" i="15" s="1"/>
  <c r="O233" i="15"/>
  <c r="AU51" i="15"/>
  <c r="AW51" i="15" s="1"/>
  <c r="AX51" i="15" s="1"/>
  <c r="AQ209" i="15"/>
  <c r="AR209" i="15" s="1"/>
  <c r="AI29" i="15"/>
  <c r="AK29" i="15" s="1"/>
  <c r="AL29" i="15" s="1"/>
  <c r="AE194" i="15"/>
  <c r="AG194" i="15" s="1"/>
  <c r="AH194" i="15" s="1"/>
  <c r="AA352" i="15"/>
  <c r="AB352" i="15" s="1"/>
  <c r="S172" i="15"/>
  <c r="U172" i="15" s="1"/>
  <c r="V172" i="15" s="1"/>
  <c r="O338" i="15"/>
  <c r="AU156" i="15"/>
  <c r="AW156" i="15" s="1"/>
  <c r="AX156" i="15" s="1"/>
  <c r="AQ314" i="15"/>
  <c r="AR314" i="15" s="1"/>
  <c r="AI126" i="15"/>
  <c r="AE291" i="15"/>
  <c r="AG291" i="15" s="1"/>
  <c r="AH291" i="15" s="1"/>
  <c r="W159" i="15"/>
  <c r="S325" i="15"/>
  <c r="T325" i="15" s="1"/>
  <c r="AY151" i="15"/>
  <c r="BA151" i="15" s="1"/>
  <c r="BB151" i="15" s="1"/>
  <c r="AU317" i="15"/>
  <c r="AM129" i="15"/>
  <c r="AO129" i="15" s="1"/>
  <c r="AP129" i="15" s="1"/>
  <c r="AI295" i="15"/>
  <c r="AK295" i="15" s="1"/>
  <c r="AL295" i="15" s="1"/>
  <c r="AA114" i="15"/>
  <c r="AC114" i="15" s="1"/>
  <c r="AD114" i="15" s="1"/>
  <c r="W272" i="15"/>
  <c r="X272" i="15" s="1"/>
  <c r="O92" i="15"/>
  <c r="Q92" i="15" s="1"/>
  <c r="R92" i="15" s="1"/>
  <c r="AY256" i="15"/>
  <c r="BA256" i="15" s="1"/>
  <c r="BB256" i="15" s="1"/>
  <c r="AQ76" i="15"/>
  <c r="AS76" i="15" s="1"/>
  <c r="AT76" i="15" s="1"/>
  <c r="AM234" i="15"/>
  <c r="AO234" i="15" s="1"/>
  <c r="AP234" i="15" s="1"/>
  <c r="AE45" i="15"/>
  <c r="AA211" i="15"/>
  <c r="AC211" i="15" s="1"/>
  <c r="AD211" i="15" s="1"/>
  <c r="S15" i="15"/>
  <c r="O181" i="15"/>
  <c r="P181" i="15" s="1"/>
  <c r="AY345" i="15"/>
  <c r="BA345" i="15" s="1"/>
  <c r="BB345" i="15" s="1"/>
  <c r="AQ165" i="15"/>
  <c r="AS165" i="15" s="1"/>
  <c r="AT165" i="15" s="1"/>
  <c r="AM331" i="15"/>
  <c r="AO331" i="15" s="1"/>
  <c r="AP331" i="15" s="1"/>
  <c r="AE134" i="15"/>
  <c r="AG134" i="15" s="1"/>
  <c r="AH134" i="15" s="1"/>
  <c r="AA300" i="15"/>
  <c r="AB300" i="15" s="1"/>
  <c r="S112" i="15"/>
  <c r="T112" i="15" s="1"/>
  <c r="O278" i="15"/>
  <c r="AU88" i="15"/>
  <c r="AV88" i="15" s="1"/>
  <c r="AQ254" i="15"/>
  <c r="AI130" i="15"/>
  <c r="AK130" i="15" s="1"/>
  <c r="AL130" i="15" s="1"/>
  <c r="AE295" i="15"/>
  <c r="AG295" i="15" s="1"/>
  <c r="AH295" i="15" s="1"/>
  <c r="W115" i="15"/>
  <c r="X115" i="15" s="1"/>
  <c r="S273" i="15"/>
  <c r="AY99" i="15"/>
  <c r="BA99" i="15" s="1"/>
  <c r="BB99" i="15" s="1"/>
  <c r="AU257" i="15"/>
  <c r="AV257" i="15" s="1"/>
  <c r="AM77" i="15"/>
  <c r="AO77" i="15" s="1"/>
  <c r="AP77" i="15" s="1"/>
  <c r="AI243" i="15"/>
  <c r="AA54" i="15"/>
  <c r="AC54" i="15" s="1"/>
  <c r="AD54" i="15" s="1"/>
  <c r="W220" i="15"/>
  <c r="Y220" i="15" s="1"/>
  <c r="Z220" i="15" s="1"/>
  <c r="O32" i="15"/>
  <c r="Q32" i="15" s="1"/>
  <c r="R32" i="15" s="1"/>
  <c r="AY196" i="15"/>
  <c r="AZ196" i="15" s="1"/>
  <c r="AU354" i="15"/>
  <c r="AW354" i="15" s="1"/>
  <c r="AX354" i="15" s="1"/>
  <c r="AM166" i="15"/>
  <c r="AI332" i="15"/>
  <c r="AK332" i="15" s="1"/>
  <c r="AL332" i="15" s="1"/>
  <c r="AA199" i="15"/>
  <c r="AB199" i="15" s="1"/>
  <c r="S19" i="15"/>
  <c r="U19" i="15" s="1"/>
  <c r="V19" i="15" s="1"/>
  <c r="O177" i="15"/>
  <c r="Q177" i="15" s="1"/>
  <c r="R177" i="15" s="1"/>
  <c r="AY341" i="15"/>
  <c r="BA341" i="15" s="1"/>
  <c r="BB341" i="15" s="1"/>
  <c r="AQ153" i="15"/>
  <c r="AS153" i="15" s="1"/>
  <c r="AT153" i="15" s="1"/>
  <c r="AM319" i="15"/>
  <c r="AO319" i="15" s="1"/>
  <c r="AP319" i="15" s="1"/>
  <c r="AE138" i="15"/>
  <c r="AG138" i="15" s="1"/>
  <c r="AH138" i="15" s="1"/>
  <c r="AA296" i="15"/>
  <c r="AB296" i="15" s="1"/>
  <c r="S116" i="15"/>
  <c r="T116" i="15" s="1"/>
  <c r="O282" i="15"/>
  <c r="Q282" i="15" s="1"/>
  <c r="R282" i="15" s="1"/>
  <c r="AU100" i="15"/>
  <c r="AW100" i="15" s="1"/>
  <c r="AX100" i="15" s="1"/>
  <c r="AQ322" i="15"/>
  <c r="AI134" i="15"/>
  <c r="AE299" i="15"/>
  <c r="AG299" i="15" s="1"/>
  <c r="AH299" i="15" s="1"/>
  <c r="W103" i="15"/>
  <c r="S269" i="15"/>
  <c r="T269" i="15" s="1"/>
  <c r="AY95" i="15"/>
  <c r="BA95" i="15" s="1"/>
  <c r="BB95" i="15" s="1"/>
  <c r="AU261" i="15"/>
  <c r="AV261" i="15" s="1"/>
  <c r="AM73" i="15"/>
  <c r="AO73" i="15" s="1"/>
  <c r="AP73" i="15" s="1"/>
  <c r="AI239" i="15"/>
  <c r="AA58" i="15"/>
  <c r="AC58" i="15" s="1"/>
  <c r="AD58" i="15" s="1"/>
  <c r="W216" i="15"/>
  <c r="X216" i="15" s="1"/>
  <c r="O36" i="15"/>
  <c r="AY200" i="15"/>
  <c r="AZ200" i="15" s="1"/>
  <c r="AQ20" i="15"/>
  <c r="AM178" i="15"/>
  <c r="AO178" i="15" s="1"/>
  <c r="AP178" i="15" s="1"/>
  <c r="AI336" i="15"/>
  <c r="AK336" i="15" s="1"/>
  <c r="AL336" i="15" s="1"/>
  <c r="AA155" i="15"/>
  <c r="W313" i="15"/>
  <c r="Y313" i="15" s="1"/>
  <c r="Z313" i="15" s="1"/>
  <c r="O125" i="15"/>
  <c r="Q125" i="15" s="1"/>
  <c r="R125" i="15" s="1"/>
  <c r="AY289" i="15"/>
  <c r="AQ109" i="15"/>
  <c r="AR109" i="15" s="1"/>
  <c r="AM275" i="15"/>
  <c r="AO275" i="15" s="1"/>
  <c r="AP275" i="15" s="1"/>
  <c r="AE78" i="15"/>
  <c r="AG78" i="15" s="1"/>
  <c r="AH78" i="15" s="1"/>
  <c r="AA244" i="15"/>
  <c r="AC244" i="15" s="1"/>
  <c r="AD244" i="15" s="1"/>
  <c r="S56" i="15"/>
  <c r="O222" i="15"/>
  <c r="AU32" i="15"/>
  <c r="AW32" i="15" s="1"/>
  <c r="AX32" i="15" s="1"/>
  <c r="AQ198" i="15"/>
  <c r="AI10" i="15"/>
  <c r="AJ10" i="15" s="1"/>
  <c r="AE175" i="15"/>
  <c r="AG175" i="15" s="1"/>
  <c r="AH175" i="15" s="1"/>
  <c r="AA341" i="15"/>
  <c r="AC341" i="15" s="1"/>
  <c r="AD341" i="15" s="1"/>
  <c r="S153" i="15"/>
  <c r="U153" i="15" s="1"/>
  <c r="V153" i="15" s="1"/>
  <c r="O311" i="15"/>
  <c r="AU137" i="15"/>
  <c r="AQ303" i="15"/>
  <c r="AR303" i="15" s="1"/>
  <c r="AI123" i="15"/>
  <c r="AE280" i="15"/>
  <c r="AG280" i="15" s="1"/>
  <c r="AH280" i="15" s="1"/>
  <c r="W100" i="15"/>
  <c r="Y100" i="15" s="1"/>
  <c r="Z100" i="15" s="1"/>
  <c r="S266" i="15"/>
  <c r="U266" i="15" s="1"/>
  <c r="V266" i="15" s="1"/>
  <c r="AY76" i="15"/>
  <c r="BA76" i="15" s="1"/>
  <c r="BB76" i="15" s="1"/>
  <c r="AU234" i="15"/>
  <c r="AM46" i="15"/>
  <c r="AN46" i="15" s="1"/>
  <c r="AI212" i="15"/>
  <c r="AK212" i="15" s="1"/>
  <c r="AL212" i="15" s="1"/>
  <c r="AA15" i="15"/>
  <c r="W181" i="15"/>
  <c r="X181" i="15" s="1"/>
  <c r="S347" i="15"/>
  <c r="AY157" i="15"/>
  <c r="BA157" i="15" s="1"/>
  <c r="BB157" i="15" s="1"/>
  <c r="AU323" i="15"/>
  <c r="AW323" i="15" s="1"/>
  <c r="AX323" i="15" s="1"/>
  <c r="AY123" i="15"/>
  <c r="AZ123" i="15" s="1"/>
  <c r="AU281" i="15"/>
  <c r="AM101" i="15"/>
  <c r="AN101" i="15" s="1"/>
  <c r="AI267" i="15"/>
  <c r="AA78" i="15"/>
  <c r="AC78" i="15" s="1"/>
  <c r="AD78" i="15" s="1"/>
  <c r="W244" i="15"/>
  <c r="Y244" i="15" s="1"/>
  <c r="Z244" i="15" s="1"/>
  <c r="O56" i="15"/>
  <c r="Q56" i="15" s="1"/>
  <c r="R56" i="15" s="1"/>
  <c r="AY220" i="15"/>
  <c r="AZ220" i="15" s="1"/>
  <c r="AQ24" i="15"/>
  <c r="AR24" i="15" s="1"/>
  <c r="AM190" i="15"/>
  <c r="AE65" i="15"/>
  <c r="AF65" i="15" s="1"/>
  <c r="AA223" i="15"/>
  <c r="S43" i="15"/>
  <c r="T43" i="15" s="1"/>
  <c r="O201" i="15"/>
  <c r="AU19" i="15"/>
  <c r="AV19" i="15" s="1"/>
  <c r="AQ177" i="15"/>
  <c r="AR177" i="15" s="1"/>
  <c r="AM343" i="15"/>
  <c r="AE162" i="15"/>
  <c r="AG162" i="15" s="1"/>
  <c r="AH162" i="15" s="1"/>
  <c r="AA320" i="15"/>
  <c r="AB320" i="15" s="1"/>
  <c r="S140" i="15"/>
  <c r="O306" i="15"/>
  <c r="Q306" i="15" s="1"/>
  <c r="R306" i="15" s="1"/>
  <c r="AU124" i="15"/>
  <c r="AQ282" i="15"/>
  <c r="AS282" i="15" s="1"/>
  <c r="AT282" i="15" s="1"/>
  <c r="AI94" i="15"/>
  <c r="AJ94" i="15" s="1"/>
  <c r="AE259" i="15"/>
  <c r="W63" i="15"/>
  <c r="S229" i="15"/>
  <c r="U229" i="15" s="1"/>
  <c r="V229" i="15" s="1"/>
  <c r="AY55" i="15"/>
  <c r="AU221" i="15"/>
  <c r="AV221" i="15" s="1"/>
  <c r="AM33" i="15"/>
  <c r="AO33" i="15" s="1"/>
  <c r="AP33" i="15" s="1"/>
  <c r="AI199" i="15"/>
  <c r="AJ199" i="15" s="1"/>
  <c r="AA18" i="15"/>
  <c r="AB18" i="15" s="1"/>
  <c r="W176" i="15"/>
  <c r="S342" i="15"/>
  <c r="AY160" i="15"/>
  <c r="AZ160" i="15" s="1"/>
  <c r="AU326" i="15"/>
  <c r="AM138" i="15"/>
  <c r="AN138" i="15" s="1"/>
  <c r="AI296" i="15"/>
  <c r="AK296" i="15" s="1"/>
  <c r="AL296" i="15" s="1"/>
  <c r="AA115" i="15"/>
  <c r="AC115" i="15" s="1"/>
  <c r="AD115" i="15" s="1"/>
  <c r="W273" i="15"/>
  <c r="X273" i="15" s="1"/>
  <c r="O85" i="15"/>
  <c r="AY249" i="15"/>
  <c r="AZ249" i="15" s="1"/>
  <c r="AQ69" i="15"/>
  <c r="AS69" i="15" s="1"/>
  <c r="AT69" i="15" s="1"/>
  <c r="AM235" i="15"/>
  <c r="AE38" i="15"/>
  <c r="AF38" i="15" s="1"/>
  <c r="AA204" i="15"/>
  <c r="S16" i="15"/>
  <c r="U16" i="15" s="1"/>
  <c r="V16" i="15" s="1"/>
  <c r="O182" i="15"/>
  <c r="P182" i="15" s="1"/>
  <c r="AY346" i="15"/>
  <c r="AQ158" i="15"/>
  <c r="AR158" i="15" s="1"/>
  <c r="AM324" i="15"/>
  <c r="AN324" i="15" s="1"/>
  <c r="AE135" i="15"/>
  <c r="AA301" i="15"/>
  <c r="AB301" i="15" s="1"/>
  <c r="S113" i="15"/>
  <c r="U113" i="15" s="1"/>
  <c r="V113" i="15" s="1"/>
  <c r="O271" i="15"/>
  <c r="AU97" i="15"/>
  <c r="AV97" i="15" s="1"/>
  <c r="AQ263" i="15"/>
  <c r="AI83" i="15"/>
  <c r="AE240" i="15"/>
  <c r="AG240" i="15" s="1"/>
  <c r="AH240" i="15" s="1"/>
  <c r="W60" i="15"/>
  <c r="S226" i="15"/>
  <c r="U226" i="15" s="1"/>
  <c r="V226" i="15" s="1"/>
  <c r="AY36" i="15"/>
  <c r="BA36" i="15" s="1"/>
  <c r="BB36" i="15" s="1"/>
  <c r="AU258" i="15"/>
  <c r="AW258" i="15" s="1"/>
  <c r="AX258" i="15" s="1"/>
  <c r="AM70" i="15"/>
  <c r="AN70" i="15" s="1"/>
  <c r="AI236" i="15"/>
  <c r="AA39" i="15"/>
  <c r="W205" i="15"/>
  <c r="X205" i="15" s="1"/>
  <c r="O17" i="15"/>
  <c r="AY181" i="15"/>
  <c r="AZ181" i="15" s="1"/>
  <c r="AU347" i="15"/>
  <c r="AW347" i="15" s="1"/>
  <c r="AX347" i="15" s="1"/>
  <c r="AM159" i="15"/>
  <c r="AN159" i="15" s="1"/>
  <c r="AI325" i="15"/>
  <c r="AJ325" i="15" s="1"/>
  <c r="AA136" i="15"/>
  <c r="W302" i="15"/>
  <c r="Y302" i="15" s="1"/>
  <c r="Z302" i="15" s="1"/>
  <c r="O122" i="15"/>
  <c r="Q122" i="15" s="1"/>
  <c r="R122" i="15" s="1"/>
  <c r="AY286" i="15"/>
  <c r="AZ286" i="15" s="1"/>
  <c r="AQ98" i="15"/>
  <c r="AS98" i="15" s="1"/>
  <c r="AT98" i="15" s="1"/>
  <c r="AM256" i="15"/>
  <c r="AE75" i="15"/>
  <c r="AG75" i="15" s="1"/>
  <c r="AH75" i="15" s="1"/>
  <c r="AA233" i="15"/>
  <c r="AB233" i="15" s="1"/>
  <c r="S109" i="15"/>
  <c r="O275" i="15"/>
  <c r="AU101" i="15"/>
  <c r="AW101" i="15" s="1"/>
  <c r="AX101" i="15" s="1"/>
  <c r="AQ267" i="15"/>
  <c r="AI79" i="15"/>
  <c r="AJ79" i="15" s="1"/>
  <c r="AE244" i="15"/>
  <c r="AF244" i="15" s="1"/>
  <c r="W56" i="15"/>
  <c r="X56" i="15" s="1"/>
  <c r="S222" i="15"/>
  <c r="T222" i="15" s="1"/>
  <c r="AY40" i="15"/>
  <c r="AU206" i="15"/>
  <c r="AM18" i="15"/>
  <c r="AO18" i="15" s="1"/>
  <c r="AP18" i="15" s="1"/>
  <c r="AI176" i="15"/>
  <c r="AJ176" i="15" s="1"/>
  <c r="AE341" i="15"/>
  <c r="AF341" i="15" s="1"/>
  <c r="W153" i="15"/>
  <c r="X153" i="15" s="1"/>
  <c r="S311" i="15"/>
  <c r="U311" i="15" s="1"/>
  <c r="V311" i="15" s="1"/>
  <c r="AY129" i="15"/>
  <c r="AZ129" i="15" s="1"/>
  <c r="AU295" i="15"/>
  <c r="AV295" i="15" s="1"/>
  <c r="AM115" i="15"/>
  <c r="AN115" i="15" s="1"/>
  <c r="AI273" i="15"/>
  <c r="AK273" i="15" s="1"/>
  <c r="AL273" i="15" s="1"/>
  <c r="AA84" i="15"/>
  <c r="W250" i="15"/>
  <c r="X250" i="15" s="1"/>
  <c r="O62" i="15"/>
  <c r="P62" i="15" s="1"/>
  <c r="AY226" i="15"/>
  <c r="AZ226" i="15" s="1"/>
  <c r="AQ38" i="15"/>
  <c r="AR38" i="15" s="1"/>
  <c r="AM204" i="15"/>
  <c r="AN204" i="15" s="1"/>
  <c r="AE15" i="15"/>
  <c r="AA181" i="15"/>
  <c r="AC181" i="15" s="1"/>
  <c r="AD181" i="15" s="1"/>
  <c r="W347" i="15"/>
  <c r="Y347" i="15" s="1"/>
  <c r="Z347" i="15" s="1"/>
  <c r="O151" i="15"/>
  <c r="Q151" i="15" s="1"/>
  <c r="R151" i="15" s="1"/>
  <c r="AY267" i="15"/>
  <c r="AZ267" i="15" s="1"/>
  <c r="AQ79" i="15"/>
  <c r="AS79" i="15" s="1"/>
  <c r="AT79" i="15" s="1"/>
  <c r="AM245" i="15"/>
  <c r="AN245" i="15" s="1"/>
  <c r="AE56" i="15"/>
  <c r="AG56" i="15" s="1"/>
  <c r="AH56" i="15" s="1"/>
  <c r="AA222" i="15"/>
  <c r="S42" i="15"/>
  <c r="U42" i="15" s="1"/>
  <c r="V42" i="15" s="1"/>
  <c r="O200" i="15"/>
  <c r="AU10" i="15"/>
  <c r="AW10" i="15" s="1"/>
  <c r="AX10" i="15" s="1"/>
  <c r="AQ168" i="15"/>
  <c r="AS168" i="15" s="1"/>
  <c r="AT168" i="15" s="1"/>
  <c r="AM334" i="15"/>
  <c r="AN334" i="15" s="1"/>
  <c r="AE145" i="15"/>
  <c r="AF145" i="15" s="1"/>
  <c r="AA303" i="15"/>
  <c r="AC303" i="15" s="1"/>
  <c r="AD303" i="15" s="1"/>
  <c r="S123" i="15"/>
  <c r="T123" i="15" s="1"/>
  <c r="O281" i="15"/>
  <c r="Q281" i="15" s="1"/>
  <c r="R281" i="15" s="1"/>
  <c r="AU99" i="15"/>
  <c r="AQ257" i="15"/>
  <c r="AR257" i="15" s="1"/>
  <c r="AI77" i="15"/>
  <c r="AK77" i="15" s="1"/>
  <c r="AL77" i="15" s="1"/>
  <c r="AE242" i="15"/>
  <c r="AG242" i="15" s="1"/>
  <c r="AH242" i="15" s="1"/>
  <c r="W54" i="15"/>
  <c r="X54" i="15" s="1"/>
  <c r="S220" i="15"/>
  <c r="U220" i="15" s="1"/>
  <c r="V220" i="15" s="1"/>
  <c r="AY38" i="15"/>
  <c r="AU204" i="15"/>
  <c r="AV204" i="15" s="1"/>
  <c r="AM8" i="15"/>
  <c r="AI174" i="15"/>
  <c r="AK174" i="15" s="1"/>
  <c r="AL174" i="15" s="1"/>
  <c r="AE339" i="15"/>
  <c r="AF339" i="15" s="1"/>
  <c r="W143" i="15"/>
  <c r="X143" i="15" s="1"/>
  <c r="S309" i="15"/>
  <c r="T309" i="15" s="1"/>
  <c r="AY135" i="15"/>
  <c r="BA135" i="15" s="1"/>
  <c r="BB135" i="15" s="1"/>
  <c r="AU301" i="15"/>
  <c r="AM113" i="15"/>
  <c r="AN113" i="15" s="1"/>
  <c r="AI279" i="15"/>
  <c r="AA98" i="15"/>
  <c r="AB98" i="15" s="1"/>
  <c r="W256" i="15"/>
  <c r="X256" i="15" s="1"/>
  <c r="O76" i="15"/>
  <c r="Q76" i="15" s="1"/>
  <c r="R76" i="15" s="1"/>
  <c r="AY240" i="15"/>
  <c r="AZ240" i="15" s="1"/>
  <c r="AQ60" i="15"/>
  <c r="AS60" i="15" s="1"/>
  <c r="AT60" i="15" s="1"/>
  <c r="AM218" i="15"/>
  <c r="AN218" i="15" s="1"/>
  <c r="AE29" i="15"/>
  <c r="AG29" i="15" s="1"/>
  <c r="AH29" i="15" s="1"/>
  <c r="AA195" i="15"/>
  <c r="W353" i="15"/>
  <c r="Y353" i="15" s="1"/>
  <c r="Z353" i="15" s="1"/>
  <c r="O165" i="15"/>
  <c r="Q165" i="15" s="1"/>
  <c r="R165" i="15" s="1"/>
  <c r="AY329" i="15"/>
  <c r="BA329" i="15" s="1"/>
  <c r="BB329" i="15" s="1"/>
  <c r="AQ149" i="15"/>
  <c r="AR149" i="15" s="1"/>
  <c r="AM315" i="15"/>
  <c r="AO315" i="15" s="1"/>
  <c r="AP315" i="15" s="1"/>
  <c r="AE118" i="15"/>
  <c r="AF118" i="15" s="1"/>
  <c r="AA284" i="15"/>
  <c r="AC284" i="15" s="1"/>
  <c r="AD284" i="15" s="1"/>
  <c r="S96" i="15"/>
  <c r="O262" i="15"/>
  <c r="Q262" i="15" s="1"/>
  <c r="R262" i="15" s="1"/>
  <c r="AU72" i="15"/>
  <c r="AW72" i="15" s="1"/>
  <c r="AX72" i="15" s="1"/>
  <c r="AQ238" i="15"/>
  <c r="AS238" i="15" s="1"/>
  <c r="AT238" i="15" s="1"/>
  <c r="AI50" i="15"/>
  <c r="AJ50" i="15" s="1"/>
  <c r="AE215" i="15"/>
  <c r="W35" i="15"/>
  <c r="S193" i="15"/>
  <c r="T193" i="15" s="1"/>
  <c r="O351" i="15"/>
  <c r="AU113" i="15"/>
  <c r="AW113" i="15" s="1"/>
  <c r="AX113" i="15" s="1"/>
  <c r="AQ279" i="15"/>
  <c r="AI99" i="15"/>
  <c r="AJ99" i="15" s="1"/>
  <c r="AE256" i="15"/>
  <c r="AF256" i="15" s="1"/>
  <c r="W76" i="15"/>
  <c r="X76" i="15" s="1"/>
  <c r="S242" i="15"/>
  <c r="AY52" i="15"/>
  <c r="BA52" i="15" s="1"/>
  <c r="BB52" i="15" s="1"/>
  <c r="AU210" i="15"/>
  <c r="AM22" i="15"/>
  <c r="AO22" i="15" s="1"/>
  <c r="AP22" i="15" s="1"/>
  <c r="AI188" i="15"/>
  <c r="AJ188" i="15" s="1"/>
  <c r="AE345" i="15"/>
  <c r="AG345" i="15" s="1"/>
  <c r="AH345" i="15" s="1"/>
  <c r="W157" i="15"/>
  <c r="X157" i="15" s="1"/>
  <c r="S323" i="15"/>
  <c r="T323" i="15" s="1"/>
  <c r="AY133" i="15"/>
  <c r="BA133" i="15" s="1"/>
  <c r="BB133" i="15" s="1"/>
  <c r="AU299" i="15"/>
  <c r="AW299" i="15" s="1"/>
  <c r="AX299" i="15" s="1"/>
  <c r="AM111" i="15"/>
  <c r="AI277" i="15"/>
  <c r="AK277" i="15" s="1"/>
  <c r="AL277" i="15" s="1"/>
  <c r="AA88" i="15"/>
  <c r="AC88" i="15" s="1"/>
  <c r="AD88" i="15" s="1"/>
  <c r="W254" i="15"/>
  <c r="Y254" i="15" s="1"/>
  <c r="Z254" i="15" s="1"/>
  <c r="O74" i="15"/>
  <c r="P74" i="15" s="1"/>
  <c r="AY238" i="15"/>
  <c r="AZ238" i="15" s="1"/>
  <c r="AQ50" i="15"/>
  <c r="AS50" i="15" s="1"/>
  <c r="AT50" i="15" s="1"/>
  <c r="AM208" i="15"/>
  <c r="AN208" i="15" s="1"/>
  <c r="AE27" i="15"/>
  <c r="AA185" i="15"/>
  <c r="AC185" i="15" s="1"/>
  <c r="AD185" i="15" s="1"/>
  <c r="W343" i="15"/>
  <c r="X343" i="15" s="1"/>
  <c r="O163" i="15"/>
  <c r="Q163" i="15" s="1"/>
  <c r="R163" i="15" s="1"/>
  <c r="AY335" i="15"/>
  <c r="AZ335" i="15" s="1"/>
  <c r="AQ155" i="15"/>
  <c r="AR155" i="15" s="1"/>
  <c r="AM313" i="15"/>
  <c r="AE132" i="15"/>
  <c r="AF132" i="15" s="1"/>
  <c r="AA298" i="15"/>
  <c r="S110" i="15"/>
  <c r="U110" i="15" s="1"/>
  <c r="V110" i="15" s="1"/>
  <c r="O276" i="15"/>
  <c r="P276" i="15" s="1"/>
  <c r="AU94" i="15"/>
  <c r="AW94" i="15" s="1"/>
  <c r="AX94" i="15" s="1"/>
  <c r="AQ260" i="15"/>
  <c r="AR260" i="15" s="1"/>
  <c r="AI64" i="15"/>
  <c r="AJ64" i="15" s="1"/>
  <c r="AE229" i="15"/>
  <c r="W41" i="15"/>
  <c r="Y41" i="15" s="1"/>
  <c r="Z41" i="15" s="1"/>
  <c r="S263" i="15"/>
  <c r="AY81" i="15"/>
  <c r="BA81" i="15" s="1"/>
  <c r="BB81" i="15" s="1"/>
  <c r="AU247" i="15"/>
  <c r="AV247" i="15" s="1"/>
  <c r="AM67" i="15"/>
  <c r="AI225" i="15"/>
  <c r="AJ225" i="15" s="1"/>
  <c r="AA36" i="15"/>
  <c r="AB36" i="15" s="1"/>
  <c r="W202" i="15"/>
  <c r="X202" i="15" s="1"/>
  <c r="O14" i="15"/>
  <c r="Q14" i="15" s="1"/>
  <c r="R14" i="15" s="1"/>
  <c r="AY178" i="15"/>
  <c r="AZ178" i="15" s="1"/>
  <c r="AU336" i="15"/>
  <c r="AW336" i="15" s="1"/>
  <c r="AX336" i="15" s="1"/>
  <c r="AM156" i="15"/>
  <c r="AO156" i="15" s="1"/>
  <c r="AP156" i="15" s="1"/>
  <c r="AI314" i="15"/>
  <c r="AK314" i="15" s="1"/>
  <c r="AL314" i="15" s="1"/>
  <c r="AA133" i="15"/>
  <c r="AB133" i="15" s="1"/>
  <c r="W299" i="15"/>
  <c r="Y299" i="15" s="1"/>
  <c r="Z299" i="15" s="1"/>
  <c r="O103" i="15"/>
  <c r="AY283" i="15"/>
  <c r="BA283" i="15" s="1"/>
  <c r="BB283" i="15" s="1"/>
  <c r="AQ95" i="15"/>
  <c r="AM261" i="15"/>
  <c r="AO261" i="15" s="1"/>
  <c r="AP261" i="15" s="1"/>
  <c r="AE72" i="15"/>
  <c r="AG72" i="15" s="1"/>
  <c r="AH72" i="15" s="1"/>
  <c r="AA238" i="15"/>
  <c r="AC238" i="15" s="1"/>
  <c r="AD238" i="15" s="1"/>
  <c r="S58" i="15"/>
  <c r="T58" i="15" s="1"/>
  <c r="O216" i="15"/>
  <c r="P216" i="15" s="1"/>
  <c r="AU26" i="15"/>
  <c r="AQ184" i="15"/>
  <c r="AR184" i="15" s="1"/>
  <c r="AM350" i="15"/>
  <c r="AN350" i="15" s="1"/>
  <c r="AE161" i="15"/>
  <c r="AG161" i="15" s="1"/>
  <c r="AH161" i="15" s="1"/>
  <c r="AA319" i="15"/>
  <c r="AB319" i="15" s="1"/>
  <c r="S139" i="15"/>
  <c r="T139" i="15" s="1"/>
  <c r="O297" i="15"/>
  <c r="P297" i="15" s="1"/>
  <c r="AU115" i="15"/>
  <c r="AV115" i="15" s="1"/>
  <c r="AQ273" i="15"/>
  <c r="AR273" i="15" s="1"/>
  <c r="AI93" i="15"/>
  <c r="AJ93" i="15" s="1"/>
  <c r="AE258" i="15"/>
  <c r="W70" i="15"/>
  <c r="Y70" i="15" s="1"/>
  <c r="Z70" i="15" s="1"/>
  <c r="S236" i="15"/>
  <c r="T236" i="15" s="1"/>
  <c r="AY54" i="15"/>
  <c r="BA54" i="15" s="1"/>
  <c r="BB54" i="15" s="1"/>
  <c r="AU220" i="15"/>
  <c r="AV220" i="15" s="1"/>
  <c r="AM24" i="15"/>
  <c r="AN24" i="15" s="1"/>
  <c r="AI190" i="15"/>
  <c r="AA65" i="15"/>
  <c r="AC65" i="15" s="1"/>
  <c r="AD65" i="15" s="1"/>
  <c r="W223" i="15"/>
  <c r="X223" i="15" s="1"/>
  <c r="O43" i="15"/>
  <c r="P43" i="15" s="1"/>
  <c r="AY215" i="15"/>
  <c r="BA215" i="15" s="1"/>
  <c r="BB215" i="15" s="1"/>
  <c r="AQ35" i="15"/>
  <c r="AS35" i="15" s="1"/>
  <c r="AT35" i="15" s="1"/>
  <c r="AM193" i="15"/>
  <c r="AN193" i="15" s="1"/>
  <c r="AE12" i="15"/>
  <c r="AA178" i="15"/>
  <c r="W336" i="15"/>
  <c r="Y336" i="15" s="1"/>
  <c r="Z336" i="15" s="1"/>
  <c r="O156" i="15"/>
  <c r="AY320" i="15"/>
  <c r="BA320" i="15" s="1"/>
  <c r="BB320" i="15" s="1"/>
  <c r="AQ140" i="15"/>
  <c r="AR140" i="15" s="1"/>
  <c r="AM298" i="15"/>
  <c r="AO298" i="15" s="1"/>
  <c r="AP298" i="15" s="1"/>
  <c r="AE109" i="15"/>
  <c r="AF109" i="15" s="1"/>
  <c r="AA275" i="15"/>
  <c r="AB275" i="15" s="1"/>
  <c r="S79" i="15"/>
  <c r="T79" i="15" s="1"/>
  <c r="O245" i="15"/>
  <c r="P245" i="15" s="1"/>
  <c r="AU63" i="15"/>
  <c r="AW63" i="15" s="1"/>
  <c r="AX63" i="15" s="1"/>
  <c r="AQ229" i="15"/>
  <c r="AS229" i="15" s="1"/>
  <c r="AT229" i="15" s="1"/>
  <c r="AI41" i="15"/>
  <c r="AJ41" i="15" s="1"/>
  <c r="AE198" i="15"/>
  <c r="AG198" i="15" s="1"/>
  <c r="AH198" i="15" s="1"/>
  <c r="W18" i="15"/>
  <c r="X18" i="15" s="1"/>
  <c r="S176" i="15"/>
  <c r="O342" i="15"/>
  <c r="AU152" i="15"/>
  <c r="AW152" i="15" s="1"/>
  <c r="AX152" i="15" s="1"/>
  <c r="AQ318" i="15"/>
  <c r="AI194" i="15"/>
  <c r="AK194" i="15" s="1"/>
  <c r="AL194" i="15" s="1"/>
  <c r="AA13" i="15"/>
  <c r="AB13" i="15" s="1"/>
  <c r="W179" i="15"/>
  <c r="Y179" i="15" s="1"/>
  <c r="Z179" i="15" s="1"/>
  <c r="S337" i="15"/>
  <c r="T337" i="15" s="1"/>
  <c r="AY163" i="15"/>
  <c r="AU321" i="15"/>
  <c r="AM141" i="15"/>
  <c r="AO141" i="15" s="1"/>
  <c r="AP141" i="15" s="1"/>
  <c r="AI307" i="15"/>
  <c r="AK307" i="15" s="1"/>
  <c r="AL307" i="15" s="1"/>
  <c r="AA118" i="15"/>
  <c r="AB118" i="15" s="1"/>
  <c r="W284" i="15"/>
  <c r="Y284" i="15" s="1"/>
  <c r="Z284" i="15" s="1"/>
  <c r="O96" i="15"/>
  <c r="P96" i="15" s="1"/>
  <c r="AY260" i="15"/>
  <c r="AZ260" i="15" s="1"/>
  <c r="AQ64" i="15"/>
  <c r="AM230" i="15"/>
  <c r="AN230" i="15" s="1"/>
  <c r="AE41" i="15"/>
  <c r="AG41" i="15" s="1"/>
  <c r="AH41" i="15" s="1"/>
  <c r="AA263" i="15"/>
  <c r="S83" i="15"/>
  <c r="T83" i="15" s="1"/>
  <c r="O241" i="15"/>
  <c r="Q241" i="15" s="1"/>
  <c r="R241" i="15" s="1"/>
  <c r="AU59" i="15"/>
  <c r="AV59" i="15" s="1"/>
  <c r="AQ217" i="15"/>
  <c r="AR217" i="15" s="1"/>
  <c r="AI37" i="15"/>
  <c r="AK37" i="15" s="1"/>
  <c r="AL37" i="15" s="1"/>
  <c r="AE202" i="15"/>
  <c r="W14" i="15"/>
  <c r="Y14" i="15" s="1"/>
  <c r="Z14" i="15" s="1"/>
  <c r="S180" i="15"/>
  <c r="U180" i="15" s="1"/>
  <c r="V180" i="15" s="1"/>
  <c r="O346" i="15"/>
  <c r="Q346" i="15" s="1"/>
  <c r="R346" i="15" s="1"/>
  <c r="AU164" i="15"/>
  <c r="AV164" i="15" s="1"/>
  <c r="AM32" i="15"/>
  <c r="AN32" i="15" s="1"/>
  <c r="AI198" i="15"/>
  <c r="AJ198" i="15" s="1"/>
  <c r="AA9" i="15"/>
  <c r="W167" i="15"/>
  <c r="S333" i="15"/>
  <c r="T333" i="15" s="1"/>
  <c r="AY159" i="15"/>
  <c r="AU325" i="15"/>
  <c r="AV325" i="15" s="1"/>
  <c r="AM137" i="15"/>
  <c r="AN137" i="15" s="1"/>
  <c r="AI303" i="15"/>
  <c r="AK303" i="15" s="1"/>
  <c r="AL303" i="15" s="1"/>
  <c r="AA122" i="15"/>
  <c r="AB122" i="15" s="1"/>
  <c r="W280" i="15"/>
  <c r="O100" i="15"/>
  <c r="Q100" i="15" s="1"/>
  <c r="R100" i="15" s="1"/>
  <c r="AY264" i="15"/>
  <c r="AZ264" i="15" s="1"/>
  <c r="AQ84" i="15"/>
  <c r="AS84" i="15" s="1"/>
  <c r="AT84" i="15" s="1"/>
  <c r="AM242" i="15"/>
  <c r="AN242" i="15" s="1"/>
  <c r="AE53" i="15"/>
  <c r="AG53" i="15" s="1"/>
  <c r="AH53" i="15" s="1"/>
  <c r="AA219" i="15"/>
  <c r="AC219" i="15" s="1"/>
  <c r="AD219" i="15" s="1"/>
  <c r="S23" i="15"/>
  <c r="T23" i="15" s="1"/>
  <c r="O189" i="15"/>
  <c r="AY353" i="15"/>
  <c r="AQ173" i="15"/>
  <c r="AS173" i="15" s="1"/>
  <c r="AT173" i="15" s="1"/>
  <c r="AM339" i="15"/>
  <c r="AE142" i="15"/>
  <c r="AF142" i="15" s="1"/>
  <c r="AA308" i="15"/>
  <c r="AC308" i="15" s="1"/>
  <c r="AD308" i="15" s="1"/>
  <c r="S120" i="15"/>
  <c r="U120" i="15" s="1"/>
  <c r="V120" i="15" s="1"/>
  <c r="O286" i="15"/>
  <c r="P286" i="15" s="1"/>
  <c r="AU96" i="15"/>
  <c r="AQ262" i="15"/>
  <c r="AI74" i="15"/>
  <c r="AJ74" i="15" s="1"/>
  <c r="AE239" i="15"/>
  <c r="AG239" i="15" s="1"/>
  <c r="AH239" i="15" s="1"/>
  <c r="W59" i="15"/>
  <c r="Y59" i="15" s="1"/>
  <c r="Z59" i="15" s="1"/>
  <c r="S217" i="15"/>
  <c r="T217" i="15" s="1"/>
  <c r="AY43" i="15"/>
  <c r="AZ43" i="15" s="1"/>
  <c r="AU201" i="15"/>
  <c r="AV201" i="15" s="1"/>
  <c r="AM21" i="15"/>
  <c r="AI187" i="15"/>
  <c r="AK187" i="15" s="1"/>
  <c r="AL187" i="15" s="1"/>
  <c r="AE344" i="15"/>
  <c r="AG344" i="15" s="1"/>
  <c r="AH344" i="15" s="1"/>
  <c r="W164" i="15"/>
  <c r="S330" i="15"/>
  <c r="T330" i="15" s="1"/>
  <c r="AY140" i="15"/>
  <c r="AZ140" i="15" s="1"/>
  <c r="AU298" i="15"/>
  <c r="AV298" i="15" s="1"/>
  <c r="AM110" i="15"/>
  <c r="AN110" i="15" s="1"/>
  <c r="AI276" i="15"/>
  <c r="AK276" i="15" s="1"/>
  <c r="AL276" i="15" s="1"/>
  <c r="AA79" i="15"/>
  <c r="AC79" i="15" s="1"/>
  <c r="AD79" i="15" s="1"/>
  <c r="W245" i="15"/>
  <c r="Y245" i="15" s="1"/>
  <c r="Z245" i="15" s="1"/>
  <c r="O57" i="15"/>
  <c r="Q57" i="15" s="1"/>
  <c r="R57" i="15" s="1"/>
  <c r="AY221" i="15"/>
  <c r="BA221" i="15" s="1"/>
  <c r="BB221" i="15" s="1"/>
  <c r="AQ33" i="15"/>
  <c r="AS33" i="15" s="1"/>
  <c r="AT33" i="15" s="1"/>
  <c r="AY187" i="15"/>
  <c r="BA187" i="15" s="1"/>
  <c r="BB187" i="15" s="1"/>
  <c r="AU345" i="15"/>
  <c r="AW345" i="15" s="1"/>
  <c r="AX345" i="15" s="1"/>
  <c r="AM165" i="15"/>
  <c r="AO165" i="15" s="1"/>
  <c r="AP165" i="15" s="1"/>
  <c r="AI331" i="15"/>
  <c r="AA142" i="15"/>
  <c r="AB142" i="15" s="1"/>
  <c r="W308" i="15"/>
  <c r="O120" i="15"/>
  <c r="P120" i="15" s="1"/>
  <c r="AY284" i="15"/>
  <c r="AQ88" i="15"/>
  <c r="AS88" i="15" s="1"/>
  <c r="AT88" i="15" s="1"/>
  <c r="AM254" i="15"/>
  <c r="AO254" i="15" s="1"/>
  <c r="AP254" i="15" s="1"/>
  <c r="AE129" i="15"/>
  <c r="AA287" i="15"/>
  <c r="S107" i="15"/>
  <c r="T107" i="15" s="1"/>
  <c r="O265" i="15"/>
  <c r="P265" i="15" s="1"/>
  <c r="AU83" i="15"/>
  <c r="AW83" i="15" s="1"/>
  <c r="AX83" i="15" s="1"/>
  <c r="AQ241" i="15"/>
  <c r="AR241" i="15" s="1"/>
  <c r="AI61" i="15"/>
  <c r="AK61" i="15" s="1"/>
  <c r="AL61" i="15" s="1"/>
  <c r="AE226" i="15"/>
  <c r="AG226" i="15" s="1"/>
  <c r="AH226" i="15" s="1"/>
  <c r="W38" i="15"/>
  <c r="Y38" i="15" s="1"/>
  <c r="Z38" i="15" s="1"/>
  <c r="S204" i="15"/>
  <c r="AY22" i="15"/>
  <c r="AZ22" i="15" s="1"/>
  <c r="AU188" i="15"/>
  <c r="AQ346" i="15"/>
  <c r="AR346" i="15" s="1"/>
  <c r="AI158" i="15"/>
  <c r="AK158" i="15" s="1"/>
  <c r="AL158" i="15" s="1"/>
  <c r="AE323" i="15"/>
  <c r="AG323" i="15" s="1"/>
  <c r="AH323" i="15" s="1"/>
  <c r="W127" i="15"/>
  <c r="Y127" i="15" s="1"/>
  <c r="Z127" i="15" s="1"/>
  <c r="S293" i="15"/>
  <c r="AY119" i="15"/>
  <c r="AU285" i="15"/>
  <c r="AW285" i="15" s="1"/>
  <c r="AX285" i="15" s="1"/>
  <c r="AM97" i="15"/>
  <c r="AN97" i="15" s="1"/>
  <c r="AI263" i="15"/>
  <c r="AK263" i="15" s="1"/>
  <c r="AL263" i="15" s="1"/>
  <c r="AA82" i="15"/>
  <c r="AC82" i="15" s="1"/>
  <c r="AD82" i="15" s="1"/>
  <c r="W240" i="15"/>
  <c r="X240" i="15" s="1"/>
  <c r="O60" i="15"/>
  <c r="Q60" i="15" s="1"/>
  <c r="R60" i="15" s="1"/>
  <c r="AY224" i="15"/>
  <c r="AQ44" i="15"/>
  <c r="AM202" i="15"/>
  <c r="AN202" i="15" s="1"/>
  <c r="AE13" i="15"/>
  <c r="AA179" i="15"/>
  <c r="AC179" i="15" s="1"/>
  <c r="AD179" i="15" s="1"/>
  <c r="W337" i="15"/>
  <c r="O149" i="15"/>
  <c r="P149" i="15" s="1"/>
  <c r="AY313" i="15"/>
  <c r="BA313" i="15" s="1"/>
  <c r="BB313" i="15" s="1"/>
  <c r="AQ133" i="15"/>
  <c r="AM299" i="15"/>
  <c r="AO299" i="15" s="1"/>
  <c r="AP299" i="15" s="1"/>
  <c r="AE102" i="15"/>
  <c r="AG102" i="15" s="1"/>
  <c r="AH102" i="15" s="1"/>
  <c r="AA268" i="15"/>
  <c r="AB268" i="15" s="1"/>
  <c r="S80" i="15"/>
  <c r="T80" i="15" s="1"/>
  <c r="O246" i="15"/>
  <c r="AU56" i="15"/>
  <c r="AW56" i="15" s="1"/>
  <c r="AX56" i="15" s="1"/>
  <c r="AQ222" i="15"/>
  <c r="AS222" i="15" s="1"/>
  <c r="AT222" i="15" s="1"/>
  <c r="AI34" i="15"/>
  <c r="AE199" i="15"/>
  <c r="W19" i="15"/>
  <c r="X19" i="15" s="1"/>
  <c r="S177" i="15"/>
  <c r="O335" i="15"/>
  <c r="Q335" i="15" s="1"/>
  <c r="R335" i="15" s="1"/>
  <c r="AU161" i="15"/>
  <c r="AW161" i="15" s="1"/>
  <c r="AX161" i="15" s="1"/>
  <c r="AQ327" i="15"/>
  <c r="AS327" i="15" s="1"/>
  <c r="AT327" i="15" s="1"/>
  <c r="AI147" i="15"/>
  <c r="AK147" i="15" s="1"/>
  <c r="AL147" i="15" s="1"/>
  <c r="AE304" i="15"/>
  <c r="W124" i="15"/>
  <c r="S290" i="15"/>
  <c r="T290" i="15" s="1"/>
  <c r="AY100" i="15"/>
  <c r="AU322" i="15"/>
  <c r="AV322" i="15" s="1"/>
  <c r="AM134" i="15"/>
  <c r="AO134" i="15" s="1"/>
  <c r="AP134" i="15" s="1"/>
  <c r="AI300" i="15"/>
  <c r="AK300" i="15" s="1"/>
  <c r="AL300" i="15" s="1"/>
  <c r="AA103" i="15"/>
  <c r="AC103" i="15" s="1"/>
  <c r="AD103" i="15" s="1"/>
  <c r="W269" i="15"/>
  <c r="O81" i="15"/>
  <c r="AY245" i="15"/>
  <c r="AZ245" i="15" s="1"/>
  <c r="AQ57" i="15"/>
  <c r="AS57" i="15" s="1"/>
  <c r="AT57" i="15" s="1"/>
  <c r="AM223" i="15"/>
  <c r="AO223" i="15" s="1"/>
  <c r="AP223" i="15" s="1"/>
  <c r="AE42" i="15"/>
  <c r="AA200" i="15"/>
  <c r="AC200" i="15" s="1"/>
  <c r="AD200" i="15" s="1"/>
  <c r="S20" i="15"/>
  <c r="U20" i="15" s="1"/>
  <c r="V20" i="15" s="1"/>
  <c r="O186" i="15"/>
  <c r="P186" i="15" s="1"/>
  <c r="AY350" i="15"/>
  <c r="AQ162" i="15"/>
  <c r="AS162" i="15" s="1"/>
  <c r="AT162" i="15" s="1"/>
  <c r="AM320" i="15"/>
  <c r="AE139" i="15"/>
  <c r="AG139" i="15" s="1"/>
  <c r="AH139" i="15" s="1"/>
  <c r="AA297" i="15"/>
  <c r="S173" i="15"/>
  <c r="U173" i="15" s="1"/>
  <c r="V173" i="15" s="1"/>
  <c r="O339" i="15"/>
  <c r="Q339" i="15" s="1"/>
  <c r="R339" i="15" s="1"/>
  <c r="AU165" i="15"/>
  <c r="AV165" i="15" s="1"/>
  <c r="AQ331" i="15"/>
  <c r="AR331" i="15" s="1"/>
  <c r="AI143" i="15"/>
  <c r="AK143" i="15" s="1"/>
  <c r="AL143" i="15" s="1"/>
  <c r="AE308" i="15"/>
  <c r="W120" i="15"/>
  <c r="Y120" i="15" s="1"/>
  <c r="Z120" i="15" s="1"/>
  <c r="S286" i="15"/>
  <c r="U286" i="15" s="1"/>
  <c r="V286" i="15" s="1"/>
  <c r="AY104" i="15"/>
  <c r="BA104" i="15" s="1"/>
  <c r="BB104" i="15" s="1"/>
  <c r="AU270" i="15"/>
  <c r="AW270" i="15" s="1"/>
  <c r="AX270" i="15" s="1"/>
  <c r="AM82" i="15"/>
  <c r="AN82" i="15" s="1"/>
  <c r="AI240" i="15"/>
  <c r="AK240" i="15" s="1"/>
  <c r="AL240" i="15" s="1"/>
  <c r="AA59" i="15"/>
  <c r="AB59" i="15" s="1"/>
  <c r="W217" i="15"/>
  <c r="X217" i="15" s="1"/>
  <c r="O29" i="15"/>
  <c r="Q29" i="15" s="1"/>
  <c r="R29" i="15" s="1"/>
  <c r="AY193" i="15"/>
  <c r="BA193" i="15" s="1"/>
  <c r="BB193" i="15" s="1"/>
  <c r="AQ13" i="15"/>
  <c r="AS13" i="15" s="1"/>
  <c r="AT13" i="15" s="1"/>
  <c r="AM179" i="15"/>
  <c r="AO179" i="15" s="1"/>
  <c r="AP179" i="15" s="1"/>
  <c r="AI337" i="15"/>
  <c r="AJ337" i="15" s="1"/>
  <c r="AA148" i="15"/>
  <c r="W314" i="15"/>
  <c r="Y314" i="15" s="1"/>
  <c r="Z314" i="15" s="1"/>
  <c r="O126" i="15"/>
  <c r="AY290" i="15"/>
  <c r="BA290" i="15" s="1"/>
  <c r="BB290" i="15" s="1"/>
  <c r="AQ102" i="15"/>
  <c r="AM268" i="15"/>
  <c r="AN268" i="15" s="1"/>
  <c r="AE79" i="15"/>
  <c r="AG79" i="15" s="1"/>
  <c r="AH79" i="15" s="1"/>
  <c r="AA245" i="15"/>
  <c r="AB245" i="15" s="1"/>
  <c r="S57" i="15"/>
  <c r="U57" i="15" s="1"/>
  <c r="V57" i="15" s="1"/>
  <c r="O215" i="15"/>
  <c r="P215" i="15" s="1"/>
  <c r="AY331" i="15"/>
  <c r="AQ143" i="15"/>
  <c r="AR143" i="15" s="1"/>
  <c r="AM309" i="15"/>
  <c r="AE120" i="15"/>
  <c r="AG120" i="15" s="1"/>
  <c r="AH120" i="15" s="1"/>
  <c r="AA286" i="15"/>
  <c r="AC286" i="15" s="1"/>
  <c r="AD286" i="15" s="1"/>
  <c r="S106" i="15"/>
  <c r="T106" i="15" s="1"/>
  <c r="O264" i="15"/>
  <c r="AU74" i="15"/>
  <c r="AV74" i="15" s="1"/>
  <c r="AQ232" i="15"/>
  <c r="AS232" i="15" s="1"/>
  <c r="AT232" i="15" s="1"/>
  <c r="AI52" i="15"/>
  <c r="AJ52" i="15" s="1"/>
  <c r="AE209" i="15"/>
  <c r="AG209" i="15" s="1"/>
  <c r="AH209" i="15" s="1"/>
  <c r="W21" i="15"/>
  <c r="Y21" i="15" s="1"/>
  <c r="Z21" i="15" s="1"/>
  <c r="S187" i="15"/>
  <c r="U187" i="15" s="1"/>
  <c r="V187" i="15" s="1"/>
  <c r="O345" i="15"/>
  <c r="P345" i="15" s="1"/>
  <c r="AU163" i="15"/>
  <c r="AW163" i="15" s="1"/>
  <c r="AX163" i="15" s="1"/>
  <c r="AQ321" i="15"/>
  <c r="AS321" i="15" s="1"/>
  <c r="AT321" i="15" s="1"/>
  <c r="AI141" i="15"/>
  <c r="AE306" i="15"/>
  <c r="AG306" i="15" s="1"/>
  <c r="AH306" i="15" s="1"/>
  <c r="W118" i="15"/>
  <c r="Y118" i="15" s="1"/>
  <c r="Z118" i="15" s="1"/>
  <c r="S284" i="15"/>
  <c r="T284" i="15" s="1"/>
  <c r="AY102" i="15"/>
  <c r="BA102" i="15" s="1"/>
  <c r="BB102" i="15" s="1"/>
  <c r="AU268" i="15"/>
  <c r="AV268" i="15" s="1"/>
  <c r="AM72" i="15"/>
  <c r="AI238" i="15"/>
  <c r="AJ238" i="15" s="1"/>
  <c r="AA49" i="15"/>
  <c r="W207" i="15"/>
  <c r="X207" i="15" s="1"/>
  <c r="O27" i="15"/>
  <c r="AY199" i="15"/>
  <c r="AZ199" i="15" s="1"/>
  <c r="AQ19" i="15"/>
  <c r="AS19" i="15" s="1"/>
  <c r="AT19" i="15" s="1"/>
  <c r="AM177" i="15"/>
  <c r="AN177" i="15" s="1"/>
  <c r="AI343" i="15"/>
  <c r="AK343" i="15" s="1"/>
  <c r="AL343" i="15" s="1"/>
  <c r="AA162" i="15"/>
  <c r="AC162" i="15" s="1"/>
  <c r="AD162" i="15" s="1"/>
  <c r="W320" i="15"/>
  <c r="Y320" i="15" s="1"/>
  <c r="Z320" i="15" s="1"/>
  <c r="O140" i="15"/>
  <c r="P140" i="15" s="1"/>
  <c r="AY304" i="15"/>
  <c r="AQ124" i="15"/>
  <c r="AS124" i="15" s="1"/>
  <c r="AT124" i="15" s="1"/>
  <c r="AM282" i="15"/>
  <c r="AO282" i="15" s="1"/>
  <c r="AP282" i="15" s="1"/>
  <c r="AE93" i="15"/>
  <c r="AF93" i="15" s="1"/>
  <c r="AA259" i="15"/>
  <c r="S63" i="15"/>
  <c r="T63" i="15" s="1"/>
  <c r="O229" i="15"/>
  <c r="P229" i="15" s="1"/>
  <c r="AU47" i="15"/>
  <c r="AW47" i="15" s="1"/>
  <c r="AX47" i="15" s="1"/>
  <c r="AQ213" i="15"/>
  <c r="AS213" i="15" s="1"/>
  <c r="AT213" i="15" s="1"/>
  <c r="AI25" i="15"/>
  <c r="AK25" i="15" s="1"/>
  <c r="AL25" i="15" s="1"/>
  <c r="AE182" i="15"/>
  <c r="AG182" i="15" s="1"/>
  <c r="AH182" i="15" s="1"/>
  <c r="AA348" i="15"/>
  <c r="AB348" i="15" s="1"/>
  <c r="S160" i="15"/>
  <c r="U160" i="15" s="1"/>
  <c r="V160" i="15" s="1"/>
  <c r="O326" i="15"/>
  <c r="Q326" i="15" s="1"/>
  <c r="R326" i="15" s="1"/>
  <c r="AU136" i="15"/>
  <c r="AQ302" i="15"/>
  <c r="AR302" i="15" s="1"/>
  <c r="AI114" i="15"/>
  <c r="AK114" i="15" s="1"/>
  <c r="AL114" i="15" s="1"/>
  <c r="AE279" i="15"/>
  <c r="AG279" i="15" s="1"/>
  <c r="AH279" i="15" s="1"/>
  <c r="W99" i="15"/>
  <c r="Y99" i="15" s="1"/>
  <c r="Z99" i="15" s="1"/>
  <c r="S257" i="15"/>
  <c r="T257" i="15" s="1"/>
  <c r="AY19" i="15"/>
  <c r="AU177" i="15"/>
  <c r="AW177" i="15" s="1"/>
  <c r="AX177" i="15" s="1"/>
  <c r="AQ343" i="15"/>
  <c r="AI163" i="15"/>
  <c r="AK163" i="15" s="1"/>
  <c r="AL163" i="15" s="1"/>
  <c r="AE320" i="15"/>
  <c r="W140" i="15"/>
  <c r="Y140" i="15" s="1"/>
  <c r="Z140" i="15" s="1"/>
  <c r="S306" i="15"/>
  <c r="U306" i="15" s="1"/>
  <c r="V306" i="15" s="1"/>
  <c r="AY116" i="15"/>
  <c r="AZ116" i="15" s="1"/>
  <c r="AU274" i="15"/>
  <c r="AW274" i="15" s="1"/>
  <c r="AX274" i="15" s="1"/>
  <c r="AM86" i="15"/>
  <c r="AN86" i="15" s="1"/>
  <c r="AI252" i="15"/>
  <c r="AK252" i="15" s="1"/>
  <c r="AL252" i="15" s="1"/>
  <c r="AA55" i="15"/>
  <c r="AB55" i="15" s="1"/>
  <c r="W221" i="15"/>
  <c r="O33" i="15"/>
  <c r="P33" i="15" s="1"/>
  <c r="AY197" i="15"/>
  <c r="BA197" i="15" s="1"/>
  <c r="BB197" i="15" s="1"/>
  <c r="AQ9" i="15"/>
  <c r="AR9" i="15" s="1"/>
  <c r="AM175" i="15"/>
  <c r="AI341" i="15"/>
  <c r="AK341" i="15" s="1"/>
  <c r="AL341" i="15" s="1"/>
  <c r="AA152" i="15"/>
  <c r="AB152" i="15" s="1"/>
  <c r="W318" i="15"/>
  <c r="Y318" i="15" s="1"/>
  <c r="Z318" i="15" s="1"/>
  <c r="O138" i="15"/>
  <c r="Q138" i="15" s="1"/>
  <c r="R138" i="15" s="1"/>
  <c r="AY302" i="15"/>
  <c r="BA302" i="15" s="1"/>
  <c r="BB302" i="15" s="1"/>
  <c r="AQ114" i="15"/>
  <c r="AS114" i="15" s="1"/>
  <c r="AT114" i="15" s="1"/>
  <c r="AM272" i="15"/>
  <c r="AN272" i="15" s="1"/>
  <c r="AE91" i="15"/>
  <c r="AG91" i="15" s="1"/>
  <c r="AH91" i="15" s="1"/>
  <c r="AA249" i="15"/>
  <c r="AB249" i="15" s="1"/>
  <c r="S61" i="15"/>
  <c r="T61" i="15" s="1"/>
  <c r="O227" i="15"/>
  <c r="Q227" i="15" s="1"/>
  <c r="R227" i="15" s="1"/>
  <c r="AU53" i="15"/>
  <c r="AW53" i="15" s="1"/>
  <c r="AX53" i="15" s="1"/>
  <c r="AQ219" i="15"/>
  <c r="AR219" i="15" s="1"/>
  <c r="AI31" i="15"/>
  <c r="AK31" i="15" s="1"/>
  <c r="AL31" i="15" s="1"/>
  <c r="AE196" i="15"/>
  <c r="AF196" i="15" s="1"/>
  <c r="W8" i="15"/>
  <c r="S174" i="15"/>
  <c r="U174" i="15" s="1"/>
  <c r="V174" i="15" s="1"/>
  <c r="O340" i="15"/>
  <c r="AU158" i="15"/>
  <c r="AW158" i="15" s="1"/>
  <c r="AX158" i="15" s="1"/>
  <c r="AQ324" i="15"/>
  <c r="AI128" i="15"/>
  <c r="AK128" i="15" s="1"/>
  <c r="AL128" i="15" s="1"/>
  <c r="AE293" i="15"/>
  <c r="AG293" i="15" s="1"/>
  <c r="AH293" i="15" s="1"/>
  <c r="W105" i="15"/>
  <c r="X105" i="15" s="1"/>
  <c r="S327" i="15"/>
  <c r="U327" i="15" s="1"/>
  <c r="V327" i="15" s="1"/>
  <c r="AY145" i="15"/>
  <c r="AZ145" i="15" s="1"/>
  <c r="AU311" i="15"/>
  <c r="AW311" i="15" s="1"/>
  <c r="AX311" i="15" s="1"/>
  <c r="AM131" i="15"/>
  <c r="AN131" i="15" s="1"/>
  <c r="AI289" i="15"/>
  <c r="AA100" i="15"/>
  <c r="AC100" i="15" s="1"/>
  <c r="AD100" i="15" s="1"/>
  <c r="W266" i="15"/>
  <c r="Y266" i="15" s="1"/>
  <c r="Z266" i="15" s="1"/>
  <c r="O78" i="15"/>
  <c r="P78" i="15" s="1"/>
  <c r="AY242" i="15"/>
  <c r="BA242" i="15" s="1"/>
  <c r="BB242" i="15" s="1"/>
  <c r="AQ54" i="15"/>
  <c r="AR54" i="15" s="1"/>
  <c r="AM220" i="15"/>
  <c r="AN220" i="15" s="1"/>
  <c r="AE31" i="15"/>
  <c r="AF31" i="15" s="1"/>
  <c r="AA197" i="15"/>
  <c r="AC197" i="15" s="1"/>
  <c r="AD197" i="15" s="1"/>
  <c r="S9" i="15"/>
  <c r="U9" i="15" s="1"/>
  <c r="V9" i="15" s="1"/>
  <c r="O167" i="15"/>
  <c r="Q167" i="15" s="1"/>
  <c r="R167" i="15" s="1"/>
  <c r="AY347" i="15"/>
  <c r="AZ347" i="15" s="1"/>
  <c r="AQ159" i="15"/>
  <c r="AS159" i="15" s="1"/>
  <c r="AT159" i="15" s="1"/>
  <c r="AM325" i="15"/>
  <c r="AO325" i="15" s="1"/>
  <c r="AP325" i="15" s="1"/>
  <c r="AE136" i="15"/>
  <c r="AA302" i="15"/>
  <c r="AC302" i="15" s="1"/>
  <c r="AD302" i="15" s="1"/>
  <c r="S122" i="15"/>
  <c r="U122" i="15" s="1"/>
  <c r="V122" i="15" s="1"/>
  <c r="O280" i="15"/>
  <c r="Q280" i="15" s="1"/>
  <c r="R280" i="15" s="1"/>
  <c r="AU90" i="15"/>
  <c r="AW90" i="15" s="1"/>
  <c r="AX90" i="15" s="1"/>
  <c r="AQ248" i="15"/>
  <c r="AR248" i="15" s="1"/>
  <c r="AI68" i="15"/>
  <c r="AE225" i="15"/>
  <c r="AG225" i="15" s="1"/>
  <c r="AH225" i="15" s="1"/>
  <c r="W37" i="15"/>
  <c r="S203" i="15"/>
  <c r="T203" i="15" s="1"/>
  <c r="AY13" i="15"/>
  <c r="AU179" i="15"/>
  <c r="AV179" i="15" s="1"/>
  <c r="AQ337" i="15"/>
  <c r="AS337" i="15" s="1"/>
  <c r="AT337" i="15" s="1"/>
  <c r="AI157" i="15"/>
  <c r="AJ157" i="15" s="1"/>
  <c r="AE322" i="15"/>
  <c r="AG322" i="15" s="1"/>
  <c r="AH322" i="15" s="1"/>
  <c r="W134" i="15"/>
  <c r="Y134" i="15" s="1"/>
  <c r="Z134" i="15" s="1"/>
  <c r="S300" i="15"/>
  <c r="U300" i="15" s="1"/>
  <c r="V300" i="15" s="1"/>
  <c r="AY118" i="15"/>
  <c r="BA118" i="15" s="1"/>
  <c r="BB118" i="15" s="1"/>
  <c r="AU284" i="15"/>
  <c r="AM88" i="15"/>
  <c r="AO88" i="15" s="1"/>
  <c r="AP88" i="15" s="1"/>
  <c r="AI254" i="15"/>
  <c r="AK254" i="15" s="1"/>
  <c r="AL254" i="15" s="1"/>
  <c r="AA129" i="15"/>
  <c r="AB129" i="15" s="1"/>
  <c r="W287" i="15"/>
  <c r="O107" i="15"/>
  <c r="P107" i="15" s="1"/>
  <c r="AY279" i="15"/>
  <c r="BA279" i="15" s="1"/>
  <c r="BB279" i="15" s="1"/>
  <c r="AQ99" i="15"/>
  <c r="AS99" i="15" s="1"/>
  <c r="AT99" i="15" s="1"/>
  <c r="AM257" i="15"/>
  <c r="AO257" i="15" s="1"/>
  <c r="AP257" i="15" s="1"/>
  <c r="AE76" i="15"/>
  <c r="AF76" i="15" s="1"/>
  <c r="AA242" i="15"/>
  <c r="AC242" i="15" s="1"/>
  <c r="AD242" i="15" s="1"/>
  <c r="S54" i="15"/>
  <c r="T54" i="15" s="1"/>
  <c r="O220" i="15"/>
  <c r="Q220" i="15" s="1"/>
  <c r="R220" i="15" s="1"/>
  <c r="AU38" i="15"/>
  <c r="AV38" i="15" s="1"/>
  <c r="AQ204" i="15"/>
  <c r="AR204" i="15" s="1"/>
  <c r="AI8" i="15"/>
  <c r="AK8" i="15" s="1"/>
  <c r="AL8" i="15" s="1"/>
  <c r="AE173" i="15"/>
  <c r="AG173" i="15" s="1"/>
  <c r="AH173" i="15" s="1"/>
  <c r="AA339" i="15"/>
  <c r="AB339" i="15" s="1"/>
  <c r="S143" i="15"/>
  <c r="U143" i="15" s="1"/>
  <c r="V143" i="15" s="1"/>
  <c r="O309" i="15"/>
  <c r="P309" i="15" s="1"/>
  <c r="AU127" i="15"/>
  <c r="AQ293" i="15"/>
  <c r="AS293" i="15" s="1"/>
  <c r="AT293" i="15" s="1"/>
  <c r="AI105" i="15"/>
  <c r="AK105" i="15" s="1"/>
  <c r="AL105" i="15" s="1"/>
  <c r="AE262" i="15"/>
  <c r="AF262" i="15" s="1"/>
  <c r="W82" i="15"/>
  <c r="S240" i="15"/>
  <c r="T240" i="15" s="1"/>
  <c r="AY58" i="15"/>
  <c r="BA58" i="15" s="1"/>
  <c r="BB58" i="15" s="1"/>
  <c r="AU216" i="15"/>
  <c r="AV216" i="15" s="1"/>
  <c r="AM36" i="15"/>
  <c r="AO36" i="15" s="1"/>
  <c r="AP36" i="15" s="1"/>
  <c r="AI258" i="15"/>
  <c r="AK258" i="15" s="1"/>
  <c r="AL258" i="15" s="1"/>
  <c r="AA77" i="15"/>
  <c r="AC77" i="15" s="1"/>
  <c r="AD77" i="15" s="1"/>
  <c r="W243" i="15"/>
  <c r="Y243" i="15" s="1"/>
  <c r="Z243" i="15" s="1"/>
  <c r="O47" i="15"/>
  <c r="AY227" i="15"/>
  <c r="BA227" i="15" s="1"/>
  <c r="BB227" i="15" s="1"/>
  <c r="AQ39" i="15"/>
  <c r="AS39" i="15" s="1"/>
  <c r="AT39" i="15" s="1"/>
  <c r="AM205" i="15"/>
  <c r="AN205" i="15" s="1"/>
  <c r="AE16" i="15"/>
  <c r="AA182" i="15"/>
  <c r="AB182" i="15" s="1"/>
  <c r="W348" i="15"/>
  <c r="X348" i="15" s="1"/>
  <c r="O160" i="15"/>
  <c r="P160" i="15" s="1"/>
  <c r="AY324" i="15"/>
  <c r="BA324" i="15" s="1"/>
  <c r="BB324" i="15" s="1"/>
  <c r="AQ128" i="15"/>
  <c r="AS128" i="15" s="1"/>
  <c r="AT128" i="15" s="1"/>
  <c r="AM294" i="15"/>
  <c r="AO294" i="15" s="1"/>
  <c r="AP294" i="15" s="1"/>
  <c r="AE105" i="15"/>
  <c r="AA327" i="15"/>
  <c r="AC327" i="15" s="1"/>
  <c r="AD327" i="15" s="1"/>
  <c r="S147" i="15"/>
  <c r="T147" i="15" s="1"/>
  <c r="O305" i="15"/>
  <c r="Q305" i="15" s="1"/>
  <c r="R305" i="15" s="1"/>
  <c r="AU123" i="15"/>
  <c r="AV123" i="15" s="1"/>
  <c r="AQ281" i="15"/>
  <c r="AS281" i="15" s="1"/>
  <c r="AT281" i="15" s="1"/>
  <c r="AI101" i="15"/>
  <c r="AK101" i="15" s="1"/>
  <c r="AL101" i="15" s="1"/>
  <c r="AE266" i="15"/>
  <c r="AG266" i="15" s="1"/>
  <c r="AH266" i="15" s="1"/>
  <c r="W78" i="15"/>
  <c r="S244" i="15"/>
  <c r="AY62" i="15"/>
  <c r="BA62" i="15" s="1"/>
  <c r="BB62" i="15" s="1"/>
  <c r="AU228" i="15"/>
  <c r="AM96" i="15"/>
  <c r="AO96" i="15" s="1"/>
  <c r="AP96" i="15" s="1"/>
  <c r="AI262" i="15"/>
  <c r="AA73" i="15"/>
  <c r="AC73" i="15" s="1"/>
  <c r="AD73" i="15" s="1"/>
  <c r="W231" i="15"/>
  <c r="Y231" i="15" s="1"/>
  <c r="Z231" i="15" s="1"/>
  <c r="O51" i="15"/>
  <c r="AY223" i="15"/>
  <c r="BA223" i="15" s="1"/>
  <c r="BB223" i="15" s="1"/>
  <c r="AQ43" i="15"/>
  <c r="AR43" i="15" s="1"/>
  <c r="AM201" i="15"/>
  <c r="AO201" i="15" s="1"/>
  <c r="AP201" i="15" s="1"/>
  <c r="AE20" i="15"/>
  <c r="AG20" i="15" s="1"/>
  <c r="AH20" i="15" s="1"/>
  <c r="AA186" i="15"/>
  <c r="W344" i="15"/>
  <c r="Y344" i="15" s="1"/>
  <c r="Z344" i="15" s="1"/>
  <c r="O164" i="15"/>
  <c r="Q164" i="15" s="1"/>
  <c r="R164" i="15" s="1"/>
  <c r="AY328" i="15"/>
  <c r="BA328" i="15" s="1"/>
  <c r="BB328" i="15" s="1"/>
  <c r="AQ148" i="15"/>
  <c r="AM306" i="15"/>
  <c r="AO306" i="15" s="1"/>
  <c r="AP306" i="15" s="1"/>
  <c r="AE117" i="15"/>
  <c r="AA283" i="15"/>
  <c r="AC283" i="15" s="1"/>
  <c r="AD283" i="15" s="1"/>
  <c r="S87" i="15"/>
  <c r="U87" i="15" s="1"/>
  <c r="V87" i="15" s="1"/>
  <c r="O253" i="15"/>
  <c r="Q253" i="15" s="1"/>
  <c r="R253" i="15" s="1"/>
  <c r="AU71" i="15"/>
  <c r="AW71" i="15" s="1"/>
  <c r="AX71" i="15" s="1"/>
  <c r="AQ237" i="15"/>
  <c r="AR237" i="15" s="1"/>
  <c r="AI49" i="15"/>
  <c r="AK49" i="15" s="1"/>
  <c r="AL49" i="15" s="1"/>
  <c r="AE206" i="15"/>
  <c r="AG206" i="15" s="1"/>
  <c r="AH206" i="15" s="1"/>
  <c r="W26" i="15"/>
  <c r="X26" i="15" s="1"/>
  <c r="S184" i="15"/>
  <c r="T184" i="15" s="1"/>
  <c r="O350" i="15"/>
  <c r="Q350" i="15" s="1"/>
  <c r="R350" i="15" s="1"/>
  <c r="AU160" i="15"/>
  <c r="AW160" i="15" s="1"/>
  <c r="AX160" i="15" s="1"/>
  <c r="AQ326" i="15"/>
  <c r="AS326" i="15" s="1"/>
  <c r="AT326" i="15" s="1"/>
  <c r="AI138" i="15"/>
  <c r="AE303" i="15"/>
  <c r="W123" i="15"/>
  <c r="Y123" i="15" s="1"/>
  <c r="Z123" i="15" s="1"/>
  <c r="S281" i="15"/>
  <c r="T281" i="15" s="1"/>
  <c r="AY107" i="15"/>
  <c r="BA107" i="15" s="1"/>
  <c r="BB107" i="15" s="1"/>
  <c r="AU265" i="15"/>
  <c r="AM85" i="15"/>
  <c r="AO85" i="15" s="1"/>
  <c r="AP85" i="15" s="1"/>
  <c r="AI251" i="15"/>
  <c r="AK251" i="15" s="1"/>
  <c r="AL251" i="15" s="1"/>
  <c r="AA62" i="15"/>
  <c r="AC62" i="15" s="1"/>
  <c r="AD62" i="15" s="1"/>
  <c r="W228" i="15"/>
  <c r="O40" i="15"/>
  <c r="Q40" i="15" s="1"/>
  <c r="R40" i="15" s="1"/>
  <c r="AY204" i="15"/>
  <c r="BA204" i="15" s="1"/>
  <c r="BB204" i="15" s="1"/>
  <c r="AQ8" i="15"/>
  <c r="AS8" i="15" s="1"/>
  <c r="AT8" i="15" s="1"/>
  <c r="AM174" i="15"/>
  <c r="AI340" i="15"/>
  <c r="AK340" i="15" s="1"/>
  <c r="AL340" i="15" s="1"/>
  <c r="AA143" i="15"/>
  <c r="AC143" i="15" s="1"/>
  <c r="AD143" i="15" s="1"/>
  <c r="W309" i="15"/>
  <c r="X309" i="15" s="1"/>
  <c r="O121" i="15"/>
  <c r="AY285" i="15"/>
  <c r="BA285" i="15" s="1"/>
  <c r="BB285" i="15" s="1"/>
  <c r="AQ97" i="15"/>
  <c r="AS97" i="15" s="1"/>
  <c r="AT97" i="15" s="1"/>
  <c r="C62" i="15"/>
  <c r="D62" i="15" s="1"/>
  <c r="G173" i="15"/>
  <c r="H173" i="15" s="1"/>
  <c r="K213" i="15"/>
  <c r="L213" i="15" s="1"/>
  <c r="C328" i="15"/>
  <c r="D328" i="15" s="1"/>
  <c r="C27" i="15"/>
  <c r="D27" i="15" s="1"/>
  <c r="G109" i="15"/>
  <c r="H109" i="15" s="1"/>
  <c r="K73" i="15"/>
  <c r="L73" i="15" s="1"/>
  <c r="K318" i="15"/>
  <c r="L318" i="15" s="1"/>
  <c r="K149" i="15"/>
  <c r="L149" i="15" s="1"/>
  <c r="K331" i="15"/>
  <c r="L331" i="15" s="1"/>
  <c r="C104" i="15"/>
  <c r="D104" i="15" s="1"/>
  <c r="C216" i="15"/>
  <c r="D216" i="15" s="1"/>
  <c r="C54" i="15"/>
  <c r="C160" i="15"/>
  <c r="D160" i="15" s="1"/>
  <c r="C93" i="15"/>
  <c r="D93" i="15" s="1"/>
  <c r="C100" i="15"/>
  <c r="D100" i="15" s="1"/>
  <c r="C211" i="15"/>
  <c r="D211" i="15" s="1"/>
  <c r="C338" i="15"/>
  <c r="D338" i="15" s="1"/>
  <c r="G163" i="15"/>
  <c r="H163" i="15" s="1"/>
  <c r="G312" i="15"/>
  <c r="H312" i="15" s="1"/>
  <c r="K32" i="15"/>
  <c r="K320" i="15"/>
  <c r="L320" i="15" s="1"/>
  <c r="G36" i="15"/>
  <c r="H36" i="15" s="1"/>
  <c r="K279" i="15"/>
  <c r="L279" i="15" s="1"/>
  <c r="K118" i="15"/>
  <c r="L118" i="15" s="1"/>
  <c r="K292" i="15"/>
  <c r="L292" i="15" s="1"/>
  <c r="K131" i="15"/>
  <c r="L131" i="15" s="1"/>
  <c r="C154" i="15"/>
  <c r="D154" i="15" s="1"/>
  <c r="G310" i="15"/>
  <c r="H310" i="15" s="1"/>
  <c r="C23" i="15"/>
  <c r="D23" i="15" s="1"/>
  <c r="C117" i="15"/>
  <c r="D117" i="15" s="1"/>
  <c r="G325" i="15"/>
  <c r="H325" i="15" s="1"/>
  <c r="G9" i="15"/>
  <c r="H9" i="15" s="1"/>
  <c r="G243" i="15"/>
  <c r="H243" i="15" s="1"/>
  <c r="C11" i="15"/>
  <c r="D11" i="15" s="1"/>
  <c r="C138" i="15"/>
  <c r="D138" i="15" s="1"/>
  <c r="C273" i="15"/>
  <c r="D273" i="15" s="1"/>
  <c r="K312" i="15"/>
  <c r="L312" i="15" s="1"/>
  <c r="K242" i="15"/>
  <c r="L242" i="15" s="1"/>
  <c r="K202" i="15"/>
  <c r="L202" i="15" s="1"/>
  <c r="K57" i="15"/>
  <c r="L57" i="15" s="1"/>
  <c r="K238" i="15"/>
  <c r="L238" i="15" s="1"/>
  <c r="K69" i="15"/>
  <c r="L69" i="15" s="1"/>
  <c r="K251" i="15"/>
  <c r="L251" i="15" s="1"/>
  <c r="C198" i="15"/>
  <c r="D198" i="15" s="1"/>
  <c r="C26" i="15"/>
  <c r="D26" i="15" s="1"/>
  <c r="C344" i="15"/>
  <c r="D344" i="15" s="1"/>
  <c r="C127" i="15"/>
  <c r="C22" i="15"/>
  <c r="D22" i="15" s="1"/>
  <c r="C128" i="15"/>
  <c r="D128" i="15" s="1"/>
  <c r="C61" i="15"/>
  <c r="D61" i="15" s="1"/>
  <c r="C148" i="15"/>
  <c r="D148" i="15" s="1"/>
  <c r="C259" i="15"/>
  <c r="K184" i="15"/>
  <c r="L184" i="15" s="1"/>
  <c r="G225" i="15"/>
  <c r="H225" i="15" s="1"/>
  <c r="C9" i="15"/>
  <c r="K224" i="15"/>
  <c r="L224" i="15" s="1"/>
  <c r="K16" i="15"/>
  <c r="L16" i="15" s="1"/>
  <c r="K200" i="15"/>
  <c r="L200" i="15" s="1"/>
  <c r="K135" i="15"/>
  <c r="L135" i="15" s="1"/>
  <c r="K253" i="15"/>
  <c r="K84" i="15"/>
  <c r="L84" i="15" s="1"/>
  <c r="G303" i="15"/>
  <c r="H303" i="15" s="1"/>
  <c r="C7" i="15"/>
  <c r="C134" i="15"/>
  <c r="D134" i="15" s="1"/>
  <c r="C240" i="15"/>
  <c r="D240" i="15" s="1"/>
  <c r="C173" i="15"/>
  <c r="D173" i="15" s="1"/>
  <c r="C204" i="15"/>
  <c r="D204" i="15" s="1"/>
  <c r="C315" i="15"/>
  <c r="D315" i="15" s="1"/>
  <c r="G105" i="15"/>
  <c r="H105" i="15" s="1"/>
  <c r="G281" i="15"/>
  <c r="H281" i="15" s="1"/>
  <c r="C65" i="15"/>
  <c r="G18" i="15"/>
  <c r="H18" i="15" s="1"/>
  <c r="K240" i="15"/>
  <c r="L240" i="15" s="1"/>
  <c r="K168" i="15"/>
  <c r="L168" i="15" s="1"/>
  <c r="K127" i="15"/>
  <c r="L127" i="15" s="1"/>
  <c r="K309" i="15"/>
  <c r="L309" i="15" s="1"/>
  <c r="K140" i="15"/>
  <c r="L140" i="15" s="1"/>
  <c r="C286" i="15"/>
  <c r="D286" i="15" s="1"/>
  <c r="C155" i="15"/>
  <c r="K50" i="15"/>
  <c r="L50" i="15" s="1"/>
  <c r="C72" i="15"/>
  <c r="D72" i="15" s="1"/>
  <c r="C231" i="15"/>
  <c r="D231" i="15" s="1"/>
  <c r="C325" i="15"/>
  <c r="D325" i="15" s="1"/>
  <c r="G160" i="15"/>
  <c r="K26" i="15"/>
  <c r="L26" i="15" s="1"/>
  <c r="G347" i="15"/>
  <c r="H347" i="15" s="1"/>
  <c r="C115" i="15"/>
  <c r="C178" i="15"/>
  <c r="D178" i="15" s="1"/>
  <c r="C249" i="15"/>
  <c r="D249" i="15" s="1"/>
  <c r="K66" i="15"/>
  <c r="L66" i="15" s="1"/>
  <c r="K146" i="15"/>
  <c r="L146" i="15" s="1"/>
  <c r="G196" i="15"/>
  <c r="H196" i="15" s="1"/>
  <c r="K33" i="15"/>
  <c r="L33" i="15" s="1"/>
  <c r="K214" i="15"/>
  <c r="L214" i="15" s="1"/>
  <c r="K45" i="15"/>
  <c r="L45" i="15" s="1"/>
  <c r="K227" i="15"/>
  <c r="L227" i="15" s="1"/>
  <c r="C48" i="15"/>
  <c r="D48" i="15" s="1"/>
  <c r="C225" i="15"/>
  <c r="D225" i="15" s="1"/>
  <c r="C15" i="15"/>
  <c r="D15" i="15" s="1"/>
  <c r="C94" i="15"/>
  <c r="D94" i="15" s="1"/>
  <c r="C230" i="15"/>
  <c r="D230" i="15" s="1"/>
  <c r="C208" i="15"/>
  <c r="D208" i="15" s="1"/>
  <c r="C141" i="15"/>
  <c r="C124" i="15"/>
  <c r="D124" i="15" s="1"/>
  <c r="C235" i="15"/>
  <c r="D235" i="15" s="1"/>
  <c r="C298" i="15"/>
  <c r="D298" i="15" s="1"/>
  <c r="G59" i="15"/>
  <c r="H59" i="15" s="1"/>
  <c r="G208" i="15"/>
  <c r="G71" i="15"/>
  <c r="H71" i="15" s="1"/>
  <c r="G61" i="15"/>
  <c r="H61" i="15" s="1"/>
  <c r="K281" i="15"/>
  <c r="K111" i="15"/>
  <c r="L111" i="15" s="1"/>
  <c r="K293" i="15"/>
  <c r="L293" i="15" s="1"/>
  <c r="K124" i="15"/>
  <c r="L124" i="15" s="1"/>
  <c r="C271" i="15"/>
  <c r="D271" i="15" s="1"/>
  <c r="C283" i="15"/>
  <c r="D283" i="15" s="1"/>
  <c r="C232" i="15"/>
  <c r="D232" i="15" s="1"/>
  <c r="C352" i="15"/>
  <c r="D352" i="15" s="1"/>
  <c r="G72" i="15"/>
  <c r="H72" i="15" s="1"/>
  <c r="G252" i="15"/>
  <c r="H252" i="15" s="1"/>
  <c r="K34" i="15"/>
  <c r="L34" i="15" s="1"/>
  <c r="C308" i="15"/>
  <c r="D308" i="15" s="1"/>
  <c r="G65" i="15"/>
  <c r="H65" i="15" s="1"/>
  <c r="G192" i="15"/>
  <c r="G321" i="15"/>
  <c r="H321" i="15" s="1"/>
  <c r="C105" i="15"/>
  <c r="D105" i="15" s="1"/>
  <c r="K329" i="15"/>
  <c r="L329" i="15" s="1"/>
  <c r="G78" i="15"/>
  <c r="H78" i="15" s="1"/>
  <c r="G116" i="15"/>
  <c r="H116" i="15" s="1"/>
  <c r="K17" i="15"/>
  <c r="L17" i="15" s="1"/>
  <c r="K198" i="15"/>
  <c r="L198" i="15" s="1"/>
  <c r="K29" i="15"/>
  <c r="L29" i="15" s="1"/>
  <c r="K211" i="15"/>
  <c r="L211" i="15" s="1"/>
  <c r="O327" i="15"/>
  <c r="S105" i="15"/>
  <c r="U105" i="15" s="1"/>
  <c r="V105" i="15" s="1"/>
  <c r="AA293" i="15"/>
  <c r="AB293" i="15" s="1"/>
  <c r="AE127" i="15"/>
  <c r="AF127" i="15" s="1"/>
  <c r="AM316" i="15"/>
  <c r="AO316" i="15" s="1"/>
  <c r="AP316" i="15" s="1"/>
  <c r="AQ150" i="15"/>
  <c r="AY338" i="15"/>
  <c r="AZ338" i="15" s="1"/>
  <c r="O174" i="15"/>
  <c r="Q174" i="15" s="1"/>
  <c r="R174" i="15" s="1"/>
  <c r="S8" i="15"/>
  <c r="T8" i="15" s="1"/>
  <c r="AA196" i="15"/>
  <c r="AC196" i="15" s="1"/>
  <c r="AD196" i="15" s="1"/>
  <c r="AE30" i="15"/>
  <c r="AG30" i="15" s="1"/>
  <c r="AH30" i="15" s="1"/>
  <c r="AM227" i="15"/>
  <c r="AN227" i="15" s="1"/>
  <c r="AQ61" i="15"/>
  <c r="AS61" i="15" s="1"/>
  <c r="AT61" i="15" s="1"/>
  <c r="AY241" i="15"/>
  <c r="O77" i="15"/>
  <c r="W265" i="15"/>
  <c r="Y265" i="15" s="1"/>
  <c r="Z265" i="15" s="1"/>
  <c r="AA107" i="15"/>
  <c r="AC107" i="15" s="1"/>
  <c r="AD107" i="15" s="1"/>
  <c r="AI288" i="15"/>
  <c r="AJ288" i="15" s="1"/>
  <c r="AM130" i="15"/>
  <c r="AO130" i="15" s="1"/>
  <c r="AP130" i="15" s="1"/>
  <c r="AU254" i="15"/>
  <c r="AY88" i="15"/>
  <c r="BA88" i="15" s="1"/>
  <c r="BB88" i="15" s="1"/>
  <c r="S270" i="15"/>
  <c r="W104" i="15"/>
  <c r="Y104" i="15" s="1"/>
  <c r="Z104" i="15" s="1"/>
  <c r="AE292" i="15"/>
  <c r="AG292" i="15" s="1"/>
  <c r="AH292" i="15" s="1"/>
  <c r="AI127" i="15"/>
  <c r="AQ315" i="15"/>
  <c r="AR315" i="15" s="1"/>
  <c r="AU149" i="15"/>
  <c r="AW149" i="15" s="1"/>
  <c r="AX149" i="15" s="1"/>
  <c r="O323" i="15"/>
  <c r="S157" i="15"/>
  <c r="U157" i="15" s="1"/>
  <c r="V157" i="15" s="1"/>
  <c r="AA345" i="15"/>
  <c r="AE187" i="15"/>
  <c r="AG187" i="15" s="1"/>
  <c r="AH187" i="15" s="1"/>
  <c r="AI22" i="15"/>
  <c r="AK22" i="15" s="1"/>
  <c r="AL22" i="15" s="1"/>
  <c r="AQ210" i="15"/>
  <c r="AR210" i="15" s="1"/>
  <c r="AU52" i="15"/>
  <c r="AW52" i="15" s="1"/>
  <c r="AX52" i="15" s="1"/>
  <c r="O234" i="15"/>
  <c r="P234" i="15" s="1"/>
  <c r="S68" i="15"/>
  <c r="AA248" i="15"/>
  <c r="AC248" i="15" s="1"/>
  <c r="AD248" i="15" s="1"/>
  <c r="AE90" i="15"/>
  <c r="AM271" i="15"/>
  <c r="AO271" i="15" s="1"/>
  <c r="AP271" i="15" s="1"/>
  <c r="AQ105" i="15"/>
  <c r="AR105" i="15" s="1"/>
  <c r="AY293" i="15"/>
  <c r="O129" i="15"/>
  <c r="P129" i="15" s="1"/>
  <c r="W317" i="15"/>
  <c r="X317" i="15" s="1"/>
  <c r="AA151" i="15"/>
  <c r="AI348" i="15"/>
  <c r="AK348" i="15" s="1"/>
  <c r="AL348" i="15" s="1"/>
  <c r="AM182" i="15"/>
  <c r="AQ16" i="15"/>
  <c r="AS16" i="15" s="1"/>
  <c r="AT16" i="15" s="1"/>
  <c r="AY212" i="15"/>
  <c r="BA212" i="15" s="1"/>
  <c r="BB212" i="15" s="1"/>
  <c r="O48" i="15"/>
  <c r="Q48" i="15" s="1"/>
  <c r="R48" i="15" s="1"/>
  <c r="W236" i="15"/>
  <c r="Y236" i="15" s="1"/>
  <c r="Z236" i="15" s="1"/>
  <c r="AA70" i="15"/>
  <c r="AC70" i="15" s="1"/>
  <c r="AD70" i="15" s="1"/>
  <c r="AI259" i="15"/>
  <c r="AK259" i="15" s="1"/>
  <c r="AL259" i="15" s="1"/>
  <c r="AM93" i="15"/>
  <c r="AO93" i="15" s="1"/>
  <c r="AP93" i="15" s="1"/>
  <c r="AU273" i="15"/>
  <c r="AY115" i="15"/>
  <c r="BA115" i="15" s="1"/>
  <c r="BB115" i="15" s="1"/>
  <c r="S289" i="15"/>
  <c r="U289" i="15" s="1"/>
  <c r="V289" i="15" s="1"/>
  <c r="W131" i="15"/>
  <c r="Y131" i="15" s="1"/>
  <c r="Z131" i="15" s="1"/>
  <c r="AE311" i="15"/>
  <c r="AF311" i="15" s="1"/>
  <c r="AI146" i="15"/>
  <c r="AK146" i="15" s="1"/>
  <c r="AL146" i="15" s="1"/>
  <c r="AQ334" i="15"/>
  <c r="AU168" i="15"/>
  <c r="AW168" i="15" s="1"/>
  <c r="AX168" i="15" s="1"/>
  <c r="AY10" i="15"/>
  <c r="S192" i="15"/>
  <c r="T192" i="15" s="1"/>
  <c r="W34" i="15"/>
  <c r="X34" i="15" s="1"/>
  <c r="AE214" i="15"/>
  <c r="AI57" i="15"/>
  <c r="AK57" i="15" s="1"/>
  <c r="AL57" i="15" s="1"/>
  <c r="AQ245" i="15"/>
  <c r="AR245" i="15" s="1"/>
  <c r="AU79" i="15"/>
  <c r="AV79" i="15" s="1"/>
  <c r="O261" i="15"/>
  <c r="Q261" i="15" s="1"/>
  <c r="R261" i="15" s="1"/>
  <c r="S95" i="15"/>
  <c r="AA291" i="15"/>
  <c r="AC291" i="15" s="1"/>
  <c r="AD291" i="15" s="1"/>
  <c r="AE125" i="15"/>
  <c r="AG125" i="15" s="1"/>
  <c r="AH125" i="15" s="1"/>
  <c r="AM314" i="15"/>
  <c r="AQ156" i="15"/>
  <c r="AS156" i="15" s="1"/>
  <c r="AT156" i="15" s="1"/>
  <c r="AY336" i="15"/>
  <c r="BA336" i="15" s="1"/>
  <c r="BB336" i="15" s="1"/>
  <c r="O172" i="15"/>
  <c r="W352" i="15"/>
  <c r="Y352" i="15" s="1"/>
  <c r="Z352" i="15" s="1"/>
  <c r="AA194" i="15"/>
  <c r="AE28" i="15"/>
  <c r="AG28" i="15" s="1"/>
  <c r="AH28" i="15" s="1"/>
  <c r="AM209" i="15"/>
  <c r="AO209" i="15" s="1"/>
  <c r="AP209" i="15" s="1"/>
  <c r="AQ51" i="15"/>
  <c r="AS51" i="15" s="1"/>
  <c r="AT51" i="15" s="1"/>
  <c r="AY231" i="15"/>
  <c r="BA231" i="15" s="1"/>
  <c r="BB231" i="15" s="1"/>
  <c r="O59" i="15"/>
  <c r="P59" i="15" s="1"/>
  <c r="W239" i="15"/>
  <c r="Y239" i="15" s="1"/>
  <c r="Z239" i="15" s="1"/>
  <c r="AA81" i="15"/>
  <c r="AC81" i="15" s="1"/>
  <c r="AD81" i="15" s="1"/>
  <c r="AI270" i="15"/>
  <c r="AM104" i="15"/>
  <c r="AO104" i="15" s="1"/>
  <c r="AP104" i="15" s="1"/>
  <c r="AU300" i="15"/>
  <c r="AV300" i="15" s="1"/>
  <c r="AY134" i="15"/>
  <c r="BA134" i="15" s="1"/>
  <c r="BB134" i="15" s="1"/>
  <c r="S316" i="15"/>
  <c r="U316" i="15" s="1"/>
  <c r="V316" i="15" s="1"/>
  <c r="W150" i="15"/>
  <c r="Y150" i="15" s="1"/>
  <c r="Z150" i="15" s="1"/>
  <c r="AE338" i="15"/>
  <c r="AI173" i="15"/>
  <c r="AK173" i="15" s="1"/>
  <c r="AL173" i="15" s="1"/>
  <c r="AQ353" i="15"/>
  <c r="S27" i="15"/>
  <c r="AQ72" i="15"/>
  <c r="AA126" i="15"/>
  <c r="AB126" i="15" s="1"/>
  <c r="AY171" i="15"/>
  <c r="BA171" i="15" s="1"/>
  <c r="BB171" i="15" s="1"/>
  <c r="C183" i="15"/>
  <c r="D183" i="15" s="1"/>
  <c r="C218" i="15"/>
  <c r="D218" i="15" s="1"/>
  <c r="K10" i="15"/>
  <c r="L10" i="15" s="1"/>
  <c r="K9" i="15"/>
  <c r="L9" i="15" s="1"/>
  <c r="K254" i="15"/>
  <c r="K85" i="15"/>
  <c r="L85" i="15" s="1"/>
  <c r="K267" i="15"/>
  <c r="L267" i="15" s="1"/>
  <c r="C120" i="15"/>
  <c r="G184" i="15"/>
  <c r="H184" i="15" s="1"/>
  <c r="G269" i="15"/>
  <c r="H269" i="15" s="1"/>
  <c r="C32" i="15"/>
  <c r="D32" i="15" s="1"/>
  <c r="G308" i="15"/>
  <c r="H308" i="15" s="1"/>
  <c r="C36" i="15"/>
  <c r="C147" i="15"/>
  <c r="D147" i="15" s="1"/>
  <c r="C274" i="15"/>
  <c r="D274" i="15" s="1"/>
  <c r="K322" i="15"/>
  <c r="G248" i="15"/>
  <c r="H248" i="15" s="1"/>
  <c r="G175" i="15"/>
  <c r="H175" i="15" s="1"/>
  <c r="K80" i="15"/>
  <c r="L80" i="15" s="1"/>
  <c r="K264" i="15"/>
  <c r="L264" i="15" s="1"/>
  <c r="K215" i="15"/>
  <c r="L215" i="15" s="1"/>
  <c r="K54" i="15"/>
  <c r="K228" i="15"/>
  <c r="L228" i="15" s="1"/>
  <c r="K67" i="15"/>
  <c r="G134" i="15"/>
  <c r="H134" i="15" s="1"/>
  <c r="C95" i="15"/>
  <c r="D95" i="15" s="1"/>
  <c r="G238" i="15"/>
  <c r="H238" i="15" s="1"/>
  <c r="G332" i="15"/>
  <c r="H332" i="15" s="1"/>
  <c r="G187" i="15"/>
  <c r="H187" i="15" s="1"/>
  <c r="C348" i="15"/>
  <c r="D348" i="15" s="1"/>
  <c r="G168" i="15"/>
  <c r="H168" i="15" s="1"/>
  <c r="G298" i="15"/>
  <c r="C74" i="15"/>
  <c r="D74" i="15" s="1"/>
  <c r="C209" i="15"/>
  <c r="D209" i="15" s="1"/>
  <c r="G162" i="15"/>
  <c r="H162" i="15" s="1"/>
  <c r="G118" i="15"/>
  <c r="H118" i="15" s="1"/>
  <c r="G156" i="15"/>
  <c r="H156" i="15" s="1"/>
  <c r="K335" i="15"/>
  <c r="L335" i="15" s="1"/>
  <c r="K174" i="15"/>
  <c r="L174" i="15" s="1"/>
  <c r="K348" i="15"/>
  <c r="K187" i="15"/>
  <c r="L187" i="15" s="1"/>
  <c r="C21" i="15"/>
  <c r="D21" i="15" s="1"/>
  <c r="G17" i="15"/>
  <c r="H17" i="15" s="1"/>
  <c r="C31" i="15"/>
  <c r="D31" i="15" s="1"/>
  <c r="G75" i="15"/>
  <c r="H75" i="15" s="1"/>
  <c r="G237" i="15"/>
  <c r="H237" i="15" s="1"/>
  <c r="G343" i="15"/>
  <c r="H343" i="15" s="1"/>
  <c r="G276" i="15"/>
  <c r="C84" i="15"/>
  <c r="D84" i="15" s="1"/>
  <c r="C195" i="15"/>
  <c r="D195" i="15" s="1"/>
  <c r="C322" i="15"/>
  <c r="D322" i="15" s="1"/>
  <c r="G123" i="15"/>
  <c r="H123" i="15" s="1"/>
  <c r="G296" i="15"/>
  <c r="G159" i="15"/>
  <c r="H159" i="15" s="1"/>
  <c r="G149" i="15"/>
  <c r="H149" i="15" s="1"/>
  <c r="K241" i="15"/>
  <c r="L241" i="15" s="1"/>
  <c r="K71" i="15"/>
  <c r="L71" i="15" s="1"/>
  <c r="K189" i="15"/>
  <c r="L189" i="15" s="1"/>
  <c r="K20" i="15"/>
  <c r="L20" i="15" s="1"/>
  <c r="C319" i="15"/>
  <c r="D319" i="15" s="1"/>
  <c r="C88" i="15"/>
  <c r="D88" i="15" s="1"/>
  <c r="G349" i="15"/>
  <c r="H349" i="15" s="1"/>
  <c r="C112" i="15"/>
  <c r="D112" i="15" s="1"/>
  <c r="C45" i="15"/>
  <c r="C140" i="15"/>
  <c r="D140" i="15" s="1"/>
  <c r="C251" i="15"/>
  <c r="D251" i="15" s="1"/>
  <c r="K90" i="15"/>
  <c r="L90" i="15" s="1"/>
  <c r="G217" i="15"/>
  <c r="H217" i="15" s="1"/>
  <c r="G352" i="15"/>
  <c r="K192" i="15"/>
  <c r="L192" i="15" s="1"/>
  <c r="G141" i="15"/>
  <c r="H141" i="15" s="1"/>
  <c r="K233" i="15"/>
  <c r="L233" i="15" s="1"/>
  <c r="K63" i="15"/>
  <c r="L63" i="15" s="1"/>
  <c r="K245" i="15"/>
  <c r="L245" i="15" s="1"/>
  <c r="K76" i="15"/>
  <c r="L76" i="15" s="1"/>
  <c r="C255" i="15"/>
  <c r="D255" i="15" s="1"/>
  <c r="G250" i="15"/>
  <c r="H250" i="15" s="1"/>
  <c r="K338" i="15"/>
  <c r="L338" i="15" s="1"/>
  <c r="C191" i="15"/>
  <c r="D191" i="15" s="1"/>
  <c r="C103" i="15"/>
  <c r="C197" i="15"/>
  <c r="D197" i="15" s="1"/>
  <c r="G97" i="15"/>
  <c r="H97" i="15" s="1"/>
  <c r="G115" i="15"/>
  <c r="H115" i="15" s="1"/>
  <c r="G283" i="15"/>
  <c r="H283" i="15" s="1"/>
  <c r="C51" i="15"/>
  <c r="D51" i="15" s="1"/>
  <c r="C114" i="15"/>
  <c r="D114" i="15" s="1"/>
  <c r="C185" i="15"/>
  <c r="D185" i="15" s="1"/>
  <c r="G138" i="15"/>
  <c r="G94" i="15"/>
  <c r="H94" i="15" s="1"/>
  <c r="G132" i="15"/>
  <c r="H132" i="15" s="1"/>
  <c r="K311" i="15"/>
  <c r="L311" i="15" s="1"/>
  <c r="K150" i="15"/>
  <c r="L150" i="15" s="1"/>
  <c r="K324" i="15"/>
  <c r="L324" i="15" s="1"/>
  <c r="K163" i="15"/>
  <c r="L163" i="15" s="1"/>
  <c r="G185" i="15"/>
  <c r="H185" i="15" s="1"/>
  <c r="G256" i="15"/>
  <c r="C126" i="15"/>
  <c r="D126" i="15" s="1"/>
  <c r="C326" i="15"/>
  <c r="D326" i="15" s="1"/>
  <c r="C102" i="15"/>
  <c r="D102" i="15" s="1"/>
  <c r="C80" i="15"/>
  <c r="D80" i="15" s="1"/>
  <c r="C13" i="15"/>
  <c r="D13" i="15" s="1"/>
  <c r="C60" i="15"/>
  <c r="C171" i="15"/>
  <c r="D171" i="15" s="1"/>
  <c r="C234" i="15"/>
  <c r="D234" i="15" s="1"/>
  <c r="C305" i="15"/>
  <c r="D305" i="15" s="1"/>
  <c r="G80" i="15"/>
  <c r="H80" i="15" s="1"/>
  <c r="K344" i="15"/>
  <c r="L344" i="15" s="1"/>
  <c r="K314" i="15"/>
  <c r="L314" i="15" s="1"/>
  <c r="K217" i="15"/>
  <c r="L217" i="15" s="1"/>
  <c r="K47" i="15"/>
  <c r="L47" i="15" s="1"/>
  <c r="K229" i="15"/>
  <c r="L229" i="15" s="1"/>
  <c r="K60" i="15"/>
  <c r="C184" i="15"/>
  <c r="D184" i="15" s="1"/>
  <c r="G181" i="15"/>
  <c r="H181" i="15" s="1"/>
  <c r="C320" i="15"/>
  <c r="D320" i="15" s="1"/>
  <c r="C47" i="15"/>
  <c r="D47" i="15" s="1"/>
  <c r="C214" i="15"/>
  <c r="D214" i="15" s="1"/>
  <c r="K345" i="15"/>
  <c r="L345" i="15" s="1"/>
  <c r="C253" i="15"/>
  <c r="D253" i="15" s="1"/>
  <c r="C244" i="15"/>
  <c r="D244" i="15" s="1"/>
  <c r="C291" i="15"/>
  <c r="D291" i="15" s="1"/>
  <c r="G41" i="15"/>
  <c r="H41" i="15" s="1"/>
  <c r="G257" i="15"/>
  <c r="H257" i="15" s="1"/>
  <c r="C41" i="15"/>
  <c r="D41" i="15" s="1"/>
  <c r="K96" i="15"/>
  <c r="L96" i="15" s="1"/>
  <c r="G14" i="15"/>
  <c r="G52" i="15"/>
  <c r="H52" i="15" s="1"/>
  <c r="K295" i="15"/>
  <c r="L295" i="15" s="1"/>
  <c r="K134" i="15"/>
  <c r="L134" i="15" s="1"/>
  <c r="K308" i="15"/>
  <c r="L308" i="15" s="1"/>
  <c r="K147" i="15"/>
  <c r="L147" i="15" s="1"/>
  <c r="O263" i="15"/>
  <c r="S41" i="15"/>
  <c r="AA229" i="15"/>
  <c r="AC229" i="15" s="1"/>
  <c r="AD229" i="15" s="1"/>
  <c r="AE63" i="15"/>
  <c r="AF63" i="15" s="1"/>
  <c r="AM252" i="15"/>
  <c r="AO252" i="15" s="1"/>
  <c r="AP252" i="15" s="1"/>
  <c r="AQ86" i="15"/>
  <c r="AS86" i="15" s="1"/>
  <c r="AT86" i="15" s="1"/>
  <c r="AY274" i="15"/>
  <c r="O110" i="15"/>
  <c r="P110" i="15" s="1"/>
  <c r="W298" i="15"/>
  <c r="X298" i="15" s="1"/>
  <c r="AA132" i="15"/>
  <c r="AC132" i="15" s="1"/>
  <c r="AD132" i="15" s="1"/>
  <c r="AI321" i="15"/>
  <c r="AK321" i="15" s="1"/>
  <c r="AL321" i="15" s="1"/>
  <c r="AM163" i="15"/>
  <c r="AU343" i="15"/>
  <c r="AV343" i="15" s="1"/>
  <c r="AY177" i="15"/>
  <c r="AZ177" i="15" s="1"/>
  <c r="O13" i="15"/>
  <c r="W201" i="15"/>
  <c r="X201" i="15" s="1"/>
  <c r="AA43" i="15"/>
  <c r="AI224" i="15"/>
  <c r="AK224" i="15" s="1"/>
  <c r="AL224" i="15" s="1"/>
  <c r="AM66" i="15"/>
  <c r="AO66" i="15" s="1"/>
  <c r="AP66" i="15" s="1"/>
  <c r="AU190" i="15"/>
  <c r="AW190" i="15" s="1"/>
  <c r="AX190" i="15" s="1"/>
  <c r="AY24" i="15"/>
  <c r="BA24" i="15" s="1"/>
  <c r="BB24" i="15" s="1"/>
  <c r="S206" i="15"/>
  <c r="U206" i="15" s="1"/>
  <c r="V206" i="15" s="1"/>
  <c r="W40" i="15"/>
  <c r="AE228" i="15"/>
  <c r="AF228" i="15" s="1"/>
  <c r="AI63" i="15"/>
  <c r="AQ251" i="15"/>
  <c r="AR251" i="15" s="1"/>
  <c r="AU85" i="15"/>
  <c r="AW85" i="15" s="1"/>
  <c r="AX85" i="15" s="1"/>
  <c r="O259" i="15"/>
  <c r="Q259" i="15" s="1"/>
  <c r="R259" i="15" s="1"/>
  <c r="S93" i="15"/>
  <c r="T93" i="15" s="1"/>
  <c r="AA281" i="15"/>
  <c r="AB281" i="15" s="1"/>
  <c r="AE123" i="15"/>
  <c r="AM304" i="15"/>
  <c r="AN304" i="15" s="1"/>
  <c r="AQ146" i="15"/>
  <c r="AY334" i="15"/>
  <c r="BA334" i="15" s="1"/>
  <c r="BB334" i="15" s="1"/>
  <c r="O170" i="15"/>
  <c r="Q170" i="15" s="1"/>
  <c r="R170" i="15" s="1"/>
  <c r="W350" i="15"/>
  <c r="Y350" i="15" s="1"/>
  <c r="Z350" i="15" s="1"/>
  <c r="AA184" i="15"/>
  <c r="AC184" i="15" s="1"/>
  <c r="AD184" i="15" s="1"/>
  <c r="AE26" i="15"/>
  <c r="AF26" i="15" s="1"/>
  <c r="AM207" i="15"/>
  <c r="AQ41" i="15"/>
  <c r="AR41" i="15" s="1"/>
  <c r="AY229" i="15"/>
  <c r="O65" i="15"/>
  <c r="W253" i="15"/>
  <c r="Y253" i="15" s="1"/>
  <c r="Z253" i="15" s="1"/>
  <c r="AA87" i="15"/>
  <c r="AC87" i="15" s="1"/>
  <c r="AD87" i="15" s="1"/>
  <c r="AI284" i="15"/>
  <c r="AK284" i="15" s="1"/>
  <c r="AL284" i="15" s="1"/>
  <c r="AM118" i="15"/>
  <c r="AO118" i="15" s="1"/>
  <c r="AP118" i="15" s="1"/>
  <c r="AU306" i="15"/>
  <c r="AY148" i="15"/>
  <c r="AZ148" i="15" s="1"/>
  <c r="S338" i="15"/>
  <c r="W172" i="15"/>
  <c r="X172" i="15" s="1"/>
  <c r="AE352" i="15"/>
  <c r="AG352" i="15" s="1"/>
  <c r="AH352" i="15" s="1"/>
  <c r="AI195" i="15"/>
  <c r="AJ195" i="15" s="1"/>
  <c r="AM29" i="15"/>
  <c r="AO29" i="15" s="1"/>
  <c r="AP29" i="15" s="1"/>
  <c r="AU209" i="15"/>
  <c r="AW209" i="15" s="1"/>
  <c r="AX209" i="15" s="1"/>
  <c r="AY51" i="15"/>
  <c r="S225" i="15"/>
  <c r="T225" i="15" s="1"/>
  <c r="W67" i="15"/>
  <c r="X67" i="15" s="1"/>
  <c r="AE247" i="15"/>
  <c r="AF247" i="15" s="1"/>
  <c r="AI82" i="15"/>
  <c r="AK82" i="15" s="1"/>
  <c r="AL82" i="15" s="1"/>
  <c r="AQ270" i="15"/>
  <c r="AR270" i="15" s="1"/>
  <c r="AU104" i="15"/>
  <c r="AV104" i="15" s="1"/>
  <c r="O294" i="15"/>
  <c r="P294" i="15" s="1"/>
  <c r="S128" i="15"/>
  <c r="T128" i="15" s="1"/>
  <c r="AA316" i="15"/>
  <c r="AB316" i="15" s="1"/>
  <c r="AE150" i="15"/>
  <c r="AM347" i="15"/>
  <c r="AN347" i="15" s="1"/>
  <c r="AQ181" i="15"/>
  <c r="AS181" i="15" s="1"/>
  <c r="AT181" i="15" s="1"/>
  <c r="AU15" i="15"/>
  <c r="AV15" i="15" s="1"/>
  <c r="O197" i="15"/>
  <c r="P197" i="15" s="1"/>
  <c r="S31" i="15"/>
  <c r="AA227" i="15"/>
  <c r="AE61" i="15"/>
  <c r="AF61" i="15" s="1"/>
  <c r="AM250" i="15"/>
  <c r="AN250" i="15" s="1"/>
  <c r="AQ92" i="15"/>
  <c r="AS92" i="15" s="1"/>
  <c r="AT92" i="15" s="1"/>
  <c r="AY272" i="15"/>
  <c r="BA272" i="15" s="1"/>
  <c r="BB272" i="15" s="1"/>
  <c r="O108" i="15"/>
  <c r="P108" i="15" s="1"/>
  <c r="W288" i="15"/>
  <c r="Y288" i="15" s="1"/>
  <c r="Z288" i="15" s="1"/>
  <c r="AA130" i="15"/>
  <c r="AB130" i="15" s="1"/>
  <c r="AI311" i="15"/>
  <c r="AM145" i="15"/>
  <c r="AN145" i="15" s="1"/>
  <c r="AU333" i="15"/>
  <c r="AY167" i="15"/>
  <c r="BA167" i="15" s="1"/>
  <c r="BB167" i="15" s="1"/>
  <c r="S341" i="15"/>
  <c r="U341" i="15" s="1"/>
  <c r="V341" i="15" s="1"/>
  <c r="W175" i="15"/>
  <c r="Y175" i="15" s="1"/>
  <c r="Z175" i="15" s="1"/>
  <c r="AA17" i="15"/>
  <c r="AC17" i="15" s="1"/>
  <c r="AD17" i="15" s="1"/>
  <c r="AI206" i="15"/>
  <c r="AM40" i="15"/>
  <c r="AO40" i="15" s="1"/>
  <c r="AP40" i="15" s="1"/>
  <c r="AU236" i="15"/>
  <c r="AV236" i="15" s="1"/>
  <c r="AY70" i="15"/>
  <c r="S252" i="15"/>
  <c r="T252" i="15" s="1"/>
  <c r="W86" i="15"/>
  <c r="X86" i="15" s="1"/>
  <c r="AE274" i="15"/>
  <c r="AG274" i="15" s="1"/>
  <c r="AH274" i="15" s="1"/>
  <c r="AI109" i="15"/>
  <c r="AK109" i="15" s="1"/>
  <c r="AL109" i="15" s="1"/>
  <c r="AQ225" i="15"/>
  <c r="AR225" i="15" s="1"/>
  <c r="W117" i="15"/>
  <c r="Y117" i="15" s="1"/>
  <c r="Z117" i="15" s="1"/>
  <c r="AU170" i="15"/>
  <c r="AV170" i="15" s="1"/>
  <c r="AE216" i="15"/>
  <c r="AF216" i="15" s="1"/>
  <c r="O247" i="15"/>
  <c r="P247" i="15" s="1"/>
  <c r="C353" i="15"/>
  <c r="D353" i="15" s="1"/>
  <c r="K351" i="15"/>
  <c r="L351" i="15" s="1"/>
  <c r="K21" i="15"/>
  <c r="K203" i="15"/>
  <c r="L203" i="15" s="1"/>
  <c r="C295" i="15"/>
  <c r="D295" i="15" s="1"/>
  <c r="G8" i="15"/>
  <c r="H8" i="15" s="1"/>
  <c r="G247" i="15"/>
  <c r="H247" i="15" s="1"/>
  <c r="G139" i="15"/>
  <c r="H139" i="15" s="1"/>
  <c r="G315" i="15"/>
  <c r="H315" i="15" s="1"/>
  <c r="C83" i="15"/>
  <c r="D83" i="15" s="1"/>
  <c r="C210" i="15"/>
  <c r="C345" i="15"/>
  <c r="D345" i="15" s="1"/>
  <c r="G177" i="15"/>
  <c r="H177" i="15" s="1"/>
  <c r="G111" i="15"/>
  <c r="H111" i="15" s="1"/>
  <c r="G165" i="15"/>
  <c r="H165" i="15" s="1"/>
  <c r="K8" i="15"/>
  <c r="K151" i="15"/>
  <c r="L151" i="15" s="1"/>
  <c r="K333" i="15"/>
  <c r="L333" i="15" s="1"/>
  <c r="K164" i="15"/>
  <c r="C63" i="15"/>
  <c r="D63" i="15" s="1"/>
  <c r="C207" i="15"/>
  <c r="D207" i="15" s="1"/>
  <c r="C264" i="15"/>
  <c r="D264" i="15" s="1"/>
  <c r="C294" i="15"/>
  <c r="D294" i="15" s="1"/>
  <c r="G198" i="15"/>
  <c r="H198" i="15" s="1"/>
  <c r="C333" i="15"/>
  <c r="D333" i="15" s="1"/>
  <c r="C284" i="15"/>
  <c r="D284" i="15" s="1"/>
  <c r="K330" i="15"/>
  <c r="G234" i="15"/>
  <c r="H234" i="15" s="1"/>
  <c r="C10" i="15"/>
  <c r="D10" i="15" s="1"/>
  <c r="C145" i="15"/>
  <c r="D145" i="15" s="1"/>
  <c r="G98" i="15"/>
  <c r="H98" i="15" s="1"/>
  <c r="G54" i="15"/>
  <c r="H54" i="15" s="1"/>
  <c r="G92" i="15"/>
  <c r="H92" i="15" s="1"/>
  <c r="K271" i="15"/>
  <c r="L271" i="15" s="1"/>
  <c r="K110" i="15"/>
  <c r="K284" i="15"/>
  <c r="L284" i="15" s="1"/>
  <c r="K123" i="15"/>
  <c r="L123" i="15" s="1"/>
  <c r="G263" i="15"/>
  <c r="H263" i="15" s="1"/>
  <c r="C97" i="15"/>
  <c r="D97" i="15" s="1"/>
  <c r="C158" i="15"/>
  <c r="D158" i="15" s="1"/>
  <c r="C263" i="15"/>
  <c r="D263" i="15" s="1"/>
  <c r="K152" i="15"/>
  <c r="L152" i="15" s="1"/>
  <c r="G215" i="15"/>
  <c r="G27" i="15"/>
  <c r="H27" i="15" s="1"/>
  <c r="C20" i="15"/>
  <c r="C131" i="15"/>
  <c r="D131" i="15" s="1"/>
  <c r="C258" i="15"/>
  <c r="D258" i="15" s="1"/>
  <c r="K162" i="15"/>
  <c r="L162" i="15" s="1"/>
  <c r="G232" i="15"/>
  <c r="H232" i="15" s="1"/>
  <c r="G95" i="15"/>
  <c r="H95" i="15" s="1"/>
  <c r="G85" i="15"/>
  <c r="H85" i="15" s="1"/>
  <c r="K177" i="15"/>
  <c r="L177" i="15" s="1"/>
  <c r="K294" i="15"/>
  <c r="L294" i="15" s="1"/>
  <c r="K125" i="15"/>
  <c r="L125" i="15" s="1"/>
  <c r="K307" i="15"/>
  <c r="L307" i="15" s="1"/>
  <c r="G326" i="15"/>
  <c r="G25" i="15"/>
  <c r="H25" i="15" s="1"/>
  <c r="G221" i="15"/>
  <c r="H221" i="15" s="1"/>
  <c r="G327" i="15"/>
  <c r="G260" i="15"/>
  <c r="H260" i="15" s="1"/>
  <c r="C76" i="15"/>
  <c r="D76" i="15" s="1"/>
  <c r="C187" i="15"/>
  <c r="D187" i="15" s="1"/>
  <c r="C314" i="15"/>
  <c r="D314" i="15" s="1"/>
  <c r="G104" i="15"/>
  <c r="H104" i="15" s="1"/>
  <c r="G288" i="15"/>
  <c r="H288" i="15" s="1"/>
  <c r="G151" i="15"/>
  <c r="H151" i="15" s="1"/>
  <c r="G77" i="15"/>
  <c r="K169" i="15"/>
  <c r="L169" i="15" s="1"/>
  <c r="K350" i="15"/>
  <c r="L350" i="15" s="1"/>
  <c r="K181" i="15"/>
  <c r="L181" i="15" s="1"/>
  <c r="K12" i="15"/>
  <c r="L12" i="15" s="1"/>
  <c r="G11" i="15"/>
  <c r="H11" i="15" s="1"/>
  <c r="C282" i="15"/>
  <c r="D282" i="15" s="1"/>
  <c r="G108" i="15"/>
  <c r="H108" i="15" s="1"/>
  <c r="C304" i="15"/>
  <c r="G318" i="15"/>
  <c r="H318" i="15" s="1"/>
  <c r="C69" i="15"/>
  <c r="D69" i="15" s="1"/>
  <c r="G277" i="15"/>
  <c r="H277" i="15" s="1"/>
  <c r="K218" i="15"/>
  <c r="L218" i="15" s="1"/>
  <c r="G219" i="15"/>
  <c r="H219" i="15" s="1"/>
  <c r="G338" i="15"/>
  <c r="C50" i="15"/>
  <c r="D50" i="15" s="1"/>
  <c r="C121" i="15"/>
  <c r="G74" i="15"/>
  <c r="H74" i="15" s="1"/>
  <c r="G30" i="15"/>
  <c r="H30" i="15" s="1"/>
  <c r="G68" i="15"/>
  <c r="H68" i="15" s="1"/>
  <c r="K247" i="15"/>
  <c r="L247" i="15" s="1"/>
  <c r="K86" i="15"/>
  <c r="K260" i="15"/>
  <c r="L260" i="15" s="1"/>
  <c r="K99" i="15"/>
  <c r="L99" i="15" s="1"/>
  <c r="C172" i="15"/>
  <c r="G50" i="15"/>
  <c r="H50" i="15" s="1"/>
  <c r="C248" i="15"/>
  <c r="D248" i="15" s="1"/>
  <c r="G342" i="15"/>
  <c r="H342" i="15" s="1"/>
  <c r="G317" i="15"/>
  <c r="H317" i="15" s="1"/>
  <c r="G295" i="15"/>
  <c r="G228" i="15"/>
  <c r="H228" i="15" s="1"/>
  <c r="G339" i="15"/>
  <c r="H339" i="15" s="1"/>
  <c r="C107" i="15"/>
  <c r="C170" i="15"/>
  <c r="D170" i="15" s="1"/>
  <c r="C241" i="15"/>
  <c r="D241" i="15" s="1"/>
  <c r="G130" i="15"/>
  <c r="H130" i="15" s="1"/>
  <c r="K114" i="15"/>
  <c r="L114" i="15" s="1"/>
  <c r="K74" i="15"/>
  <c r="L74" i="15" s="1"/>
  <c r="K153" i="15"/>
  <c r="L153" i="15" s="1"/>
  <c r="K334" i="15"/>
  <c r="L334" i="15" s="1"/>
  <c r="K165" i="15"/>
  <c r="L165" i="15" s="1"/>
  <c r="K347" i="15"/>
  <c r="L347" i="15" s="1"/>
  <c r="C311" i="15"/>
  <c r="D311" i="15" s="1"/>
  <c r="C90" i="15"/>
  <c r="D90" i="15" s="1"/>
  <c r="G271" i="15"/>
  <c r="H271" i="15" s="1"/>
  <c r="C302" i="15"/>
  <c r="C86" i="15"/>
  <c r="D86" i="15" s="1"/>
  <c r="C192" i="15"/>
  <c r="D192" i="15" s="1"/>
  <c r="C125" i="15"/>
  <c r="C180" i="15"/>
  <c r="D180" i="15" s="1"/>
  <c r="C227" i="15"/>
  <c r="D227" i="15" s="1"/>
  <c r="C354" i="15"/>
  <c r="D354" i="15" s="1"/>
  <c r="G190" i="15"/>
  <c r="H190" i="15" s="1"/>
  <c r="G328" i="15"/>
  <c r="G191" i="15"/>
  <c r="H191" i="15" s="1"/>
  <c r="K144" i="15"/>
  <c r="L144" i="15" s="1"/>
  <c r="K313" i="15"/>
  <c r="K231" i="15"/>
  <c r="L231" i="15" s="1"/>
  <c r="K70" i="15"/>
  <c r="K244" i="15"/>
  <c r="L244" i="15" s="1"/>
  <c r="K83" i="15"/>
  <c r="L83" i="15" s="1"/>
  <c r="O199" i="15"/>
  <c r="W331" i="15"/>
  <c r="X331" i="15" s="1"/>
  <c r="AA165" i="15"/>
  <c r="AC165" i="15" s="1"/>
  <c r="AD165" i="15" s="1"/>
  <c r="AI346" i="15"/>
  <c r="AK346" i="15" s="1"/>
  <c r="AL346" i="15" s="1"/>
  <c r="AM188" i="15"/>
  <c r="AO188" i="15" s="1"/>
  <c r="AP188" i="15" s="1"/>
  <c r="AQ22" i="15"/>
  <c r="AY210" i="15"/>
  <c r="BA210" i="15" s="1"/>
  <c r="BB210" i="15" s="1"/>
  <c r="O46" i="15"/>
  <c r="W234" i="15"/>
  <c r="Y234" i="15" s="1"/>
  <c r="Z234" i="15" s="1"/>
  <c r="AA68" i="15"/>
  <c r="AB68" i="15" s="1"/>
  <c r="AI257" i="15"/>
  <c r="AK257" i="15" s="1"/>
  <c r="AL257" i="15" s="1"/>
  <c r="AM99" i="15"/>
  <c r="AN99" i="15" s="1"/>
  <c r="AU279" i="15"/>
  <c r="AY113" i="15"/>
  <c r="S295" i="15"/>
  <c r="U295" i="15" s="1"/>
  <c r="V295" i="15" s="1"/>
  <c r="W137" i="15"/>
  <c r="X137" i="15" s="1"/>
  <c r="AE325" i="15"/>
  <c r="AG325" i="15" s="1"/>
  <c r="AH325" i="15" s="1"/>
  <c r="AI160" i="15"/>
  <c r="AJ160" i="15" s="1"/>
  <c r="AQ292" i="15"/>
  <c r="AS292" i="15" s="1"/>
  <c r="AT292" i="15" s="1"/>
  <c r="AU126" i="15"/>
  <c r="AV126" i="15" s="1"/>
  <c r="O308" i="15"/>
  <c r="P308" i="15" s="1"/>
  <c r="S142" i="15"/>
  <c r="AA330" i="15"/>
  <c r="AB330" i="15" s="1"/>
  <c r="AE164" i="15"/>
  <c r="AM345" i="15"/>
  <c r="AO345" i="15" s="1"/>
  <c r="AP345" i="15" s="1"/>
  <c r="AQ187" i="15"/>
  <c r="AR187" i="15" s="1"/>
  <c r="AU21" i="15"/>
  <c r="AW21" i="15" s="1"/>
  <c r="AX21" i="15" s="1"/>
  <c r="O195" i="15"/>
  <c r="P195" i="15" s="1"/>
  <c r="S29" i="15"/>
  <c r="U29" i="15" s="1"/>
  <c r="V29" i="15" s="1"/>
  <c r="AA217" i="15"/>
  <c r="AE59" i="15"/>
  <c r="AG59" i="15" s="1"/>
  <c r="AH59" i="15" s="1"/>
  <c r="AM240" i="15"/>
  <c r="AQ82" i="15"/>
  <c r="AS82" i="15" s="1"/>
  <c r="AT82" i="15" s="1"/>
  <c r="AY270" i="15"/>
  <c r="AZ270" i="15" s="1"/>
  <c r="O106" i="15"/>
  <c r="P106" i="15" s="1"/>
  <c r="W286" i="15"/>
  <c r="Y286" i="15" s="1"/>
  <c r="Z286" i="15" s="1"/>
  <c r="AA120" i="15"/>
  <c r="AC120" i="15" s="1"/>
  <c r="AD120" i="15" s="1"/>
  <c r="AI309" i="15"/>
  <c r="AK309" i="15" s="1"/>
  <c r="AL309" i="15" s="1"/>
  <c r="AM143" i="15"/>
  <c r="AO143" i="15" s="1"/>
  <c r="AP143" i="15" s="1"/>
  <c r="AU331" i="15"/>
  <c r="AY165" i="15"/>
  <c r="BA165" i="15" s="1"/>
  <c r="BB165" i="15" s="1"/>
  <c r="S7" i="15"/>
  <c r="W189" i="15"/>
  <c r="AA23" i="15"/>
  <c r="AI220" i="15"/>
  <c r="AJ220" i="15" s="1"/>
  <c r="AM54" i="15"/>
  <c r="AN54" i="15" s="1"/>
  <c r="AU242" i="15"/>
  <c r="AW242" i="15" s="1"/>
  <c r="AX242" i="15" s="1"/>
  <c r="AY84" i="15"/>
  <c r="S274" i="15"/>
  <c r="T274" i="15" s="1"/>
  <c r="W108" i="15"/>
  <c r="X108" i="15" s="1"/>
  <c r="AE288" i="15"/>
  <c r="AF288" i="15" s="1"/>
  <c r="AI131" i="15"/>
  <c r="AJ131" i="15" s="1"/>
  <c r="AQ311" i="15"/>
  <c r="AS311" i="15" s="1"/>
  <c r="AT311" i="15" s="1"/>
  <c r="AU145" i="15"/>
  <c r="AW145" i="15" s="1"/>
  <c r="AX145" i="15" s="1"/>
  <c r="O319" i="15"/>
  <c r="P319" i="15" s="1"/>
  <c r="S161" i="15"/>
  <c r="AA349" i="15"/>
  <c r="AB349" i="15" s="1"/>
  <c r="AE183" i="15"/>
  <c r="AF183" i="15" s="1"/>
  <c r="AI18" i="15"/>
  <c r="AJ18" i="15" s="1"/>
  <c r="AQ206" i="15"/>
  <c r="AR206" i="15" s="1"/>
  <c r="AU40" i="15"/>
  <c r="AW40" i="15" s="1"/>
  <c r="AX40" i="15" s="1"/>
  <c r="O230" i="15"/>
  <c r="S64" i="15"/>
  <c r="U64" i="15" s="1"/>
  <c r="V64" i="15" s="1"/>
  <c r="AA252" i="15"/>
  <c r="AB252" i="15" s="1"/>
  <c r="AE86" i="15"/>
  <c r="AF86" i="15" s="1"/>
  <c r="AM283" i="15"/>
  <c r="AN283" i="15" s="1"/>
  <c r="AQ117" i="15"/>
  <c r="AS117" i="15" s="1"/>
  <c r="AT117" i="15" s="1"/>
  <c r="AY297" i="15"/>
  <c r="BA297" i="15" s="1"/>
  <c r="BB297" i="15" s="1"/>
  <c r="O133" i="15"/>
  <c r="W321" i="15"/>
  <c r="AA163" i="15"/>
  <c r="AC163" i="15" s="1"/>
  <c r="AD163" i="15" s="1"/>
  <c r="AI344" i="15"/>
  <c r="AM186" i="15"/>
  <c r="AO186" i="15" s="1"/>
  <c r="AP186" i="15" s="1"/>
  <c r="AQ28" i="15"/>
  <c r="AR28" i="15" s="1"/>
  <c r="AY208" i="15"/>
  <c r="BA208" i="15" s="1"/>
  <c r="BB208" i="15" s="1"/>
  <c r="O44" i="15"/>
  <c r="Q44" i="15" s="1"/>
  <c r="R44" i="15" s="1"/>
  <c r="W224" i="15"/>
  <c r="X224" i="15" s="1"/>
  <c r="AA66" i="15"/>
  <c r="AI247" i="15"/>
  <c r="AK247" i="15" s="1"/>
  <c r="AL247" i="15" s="1"/>
  <c r="AM81" i="15"/>
  <c r="AN81" i="15" s="1"/>
  <c r="AU269" i="15"/>
  <c r="AW269" i="15" s="1"/>
  <c r="AX269" i="15" s="1"/>
  <c r="AY103" i="15"/>
  <c r="AZ103" i="15" s="1"/>
  <c r="S277" i="15"/>
  <c r="U277" i="15" s="1"/>
  <c r="V277" i="15" s="1"/>
  <c r="W111" i="15"/>
  <c r="Y111" i="15" s="1"/>
  <c r="Z111" i="15" s="1"/>
  <c r="AE307" i="15"/>
  <c r="AG307" i="15" s="1"/>
  <c r="AH307" i="15" s="1"/>
  <c r="AI142" i="15"/>
  <c r="AQ330" i="15"/>
  <c r="AS330" i="15" s="1"/>
  <c r="AT330" i="15" s="1"/>
  <c r="AU172" i="15"/>
  <c r="O354" i="15"/>
  <c r="S188" i="15"/>
  <c r="T188" i="15" s="1"/>
  <c r="W22" i="15"/>
  <c r="Y22" i="15" s="1"/>
  <c r="Z22" i="15" s="1"/>
  <c r="AE210" i="15"/>
  <c r="AG210" i="15" s="1"/>
  <c r="AH210" i="15" s="1"/>
  <c r="AI45" i="15"/>
  <c r="AK45" i="15" s="1"/>
  <c r="AL45" i="15" s="1"/>
  <c r="AQ161" i="15"/>
  <c r="AS161" i="15" s="1"/>
  <c r="AT161" i="15" s="1"/>
  <c r="AA207" i="15"/>
  <c r="AC207" i="15" s="1"/>
  <c r="AD207" i="15" s="1"/>
  <c r="AY268" i="15"/>
  <c r="BA268" i="15" s="1"/>
  <c r="BB268" i="15" s="1"/>
  <c r="AI315" i="15"/>
  <c r="S345" i="15"/>
  <c r="U345" i="15" s="1"/>
  <c r="V345" i="15" s="1"/>
  <c r="K122" i="15"/>
  <c r="L122" i="15" s="1"/>
  <c r="G320" i="15"/>
  <c r="K290" i="15"/>
  <c r="L290" i="15" s="1"/>
  <c r="K287" i="15"/>
  <c r="L287" i="15" s="1"/>
  <c r="K126" i="15"/>
  <c r="L126" i="15" s="1"/>
  <c r="K300" i="15"/>
  <c r="L300" i="15" s="1"/>
  <c r="K139" i="15"/>
  <c r="C336" i="15"/>
  <c r="D336" i="15" s="1"/>
  <c r="C167" i="15"/>
  <c r="D167" i="15" s="1"/>
  <c r="C261" i="15"/>
  <c r="D261" i="15" s="1"/>
  <c r="K120" i="15"/>
  <c r="L120" i="15" s="1"/>
  <c r="G186" i="15"/>
  <c r="H186" i="15" s="1"/>
  <c r="G251" i="15"/>
  <c r="H251" i="15" s="1"/>
  <c r="C19" i="15"/>
  <c r="D19" i="15" s="1"/>
  <c r="C146" i="15"/>
  <c r="C281" i="15"/>
  <c r="D281" i="15" s="1"/>
  <c r="G16" i="15"/>
  <c r="H16" i="15" s="1"/>
  <c r="G47" i="15"/>
  <c r="G101" i="15"/>
  <c r="H101" i="15" s="1"/>
  <c r="K257" i="15"/>
  <c r="L257" i="15" s="1"/>
  <c r="K87" i="15"/>
  <c r="L87" i="15" s="1"/>
  <c r="K269" i="15"/>
  <c r="L269" i="15" s="1"/>
  <c r="K100" i="15"/>
  <c r="L100" i="15" s="1"/>
  <c r="C55" i="15"/>
  <c r="D55" i="15" s="1"/>
  <c r="C310" i="15"/>
  <c r="D310" i="15" s="1"/>
  <c r="G287" i="15"/>
  <c r="H287" i="15" s="1"/>
  <c r="C166" i="15"/>
  <c r="D166" i="15" s="1"/>
  <c r="C272" i="15"/>
  <c r="D272" i="15" s="1"/>
  <c r="C205" i="15"/>
  <c r="D205" i="15" s="1"/>
  <c r="C220" i="15"/>
  <c r="D220" i="15" s="1"/>
  <c r="C331" i="15"/>
  <c r="D331" i="15" s="1"/>
  <c r="G147" i="15"/>
  <c r="H147" i="15" s="1"/>
  <c r="G297" i="15"/>
  <c r="H297" i="15" s="1"/>
  <c r="C81" i="15"/>
  <c r="G34" i="15"/>
  <c r="H34" i="15" s="1"/>
  <c r="K297" i="15"/>
  <c r="L297" i="15" s="1"/>
  <c r="G28" i="15"/>
  <c r="H28" i="15" s="1"/>
  <c r="K207" i="15"/>
  <c r="L207" i="15" s="1"/>
  <c r="K46" i="15"/>
  <c r="K220" i="15"/>
  <c r="L220" i="15" s="1"/>
  <c r="K59" i="15"/>
  <c r="L59" i="15" s="1"/>
  <c r="C109" i="15"/>
  <c r="G178" i="15"/>
  <c r="H178" i="15" s="1"/>
  <c r="C280" i="15"/>
  <c r="D280" i="15" s="1"/>
  <c r="C135" i="15"/>
  <c r="D135" i="15" s="1"/>
  <c r="C229" i="15"/>
  <c r="D229" i="15" s="1"/>
  <c r="G194" i="15"/>
  <c r="H194" i="15" s="1"/>
  <c r="G158" i="15"/>
  <c r="H158" i="15" s="1"/>
  <c r="G299" i="15"/>
  <c r="H299" i="15" s="1"/>
  <c r="C67" i="15"/>
  <c r="C194" i="15"/>
  <c r="D194" i="15" s="1"/>
  <c r="C329" i="15"/>
  <c r="D329" i="15" s="1"/>
  <c r="G144" i="15"/>
  <c r="H144" i="15" s="1"/>
  <c r="G31" i="15"/>
  <c r="H31" i="15" s="1"/>
  <c r="G21" i="15"/>
  <c r="H21" i="15" s="1"/>
  <c r="K113" i="15"/>
  <c r="K230" i="15"/>
  <c r="L230" i="15" s="1"/>
  <c r="K61" i="15"/>
  <c r="K243" i="15"/>
  <c r="L243" i="15" s="1"/>
  <c r="C111" i="15"/>
  <c r="D111" i="15" s="1"/>
  <c r="C247" i="15"/>
  <c r="D247" i="15" s="1"/>
  <c r="C341" i="15"/>
  <c r="D341" i="15" s="1"/>
  <c r="G195" i="15"/>
  <c r="K226" i="15"/>
  <c r="L226" i="15" s="1"/>
  <c r="C12" i="15"/>
  <c r="D12" i="15" s="1"/>
  <c r="C123" i="15"/>
  <c r="C250" i="15"/>
  <c r="D250" i="15" s="1"/>
  <c r="K88" i="15"/>
  <c r="L88" i="15" s="1"/>
  <c r="G224" i="15"/>
  <c r="H224" i="15" s="1"/>
  <c r="G87" i="15"/>
  <c r="H87" i="15" s="1"/>
  <c r="G13" i="15"/>
  <c r="K105" i="15"/>
  <c r="L105" i="15" s="1"/>
  <c r="K286" i="15"/>
  <c r="L286" i="15" s="1"/>
  <c r="K117" i="15"/>
  <c r="K299" i="15"/>
  <c r="L299" i="15" s="1"/>
  <c r="C149" i="15"/>
  <c r="D149" i="15" s="1"/>
  <c r="G313" i="15"/>
  <c r="H313" i="15" s="1"/>
  <c r="C254" i="15"/>
  <c r="D254" i="15" s="1"/>
  <c r="G294" i="15"/>
  <c r="H294" i="15" s="1"/>
  <c r="G176" i="15"/>
  <c r="H176" i="15" s="1"/>
  <c r="G284" i="15"/>
  <c r="H284" i="15" s="1"/>
  <c r="G33" i="15"/>
  <c r="C324" i="15"/>
  <c r="D324" i="15" s="1"/>
  <c r="G107" i="15"/>
  <c r="H107" i="15" s="1"/>
  <c r="G274" i="15"/>
  <c r="H274" i="15" s="1"/>
  <c r="G337" i="15"/>
  <c r="H337" i="15" s="1"/>
  <c r="C57" i="15"/>
  <c r="D57" i="15" s="1"/>
  <c r="G10" i="15"/>
  <c r="H10" i="15" s="1"/>
  <c r="K208" i="15"/>
  <c r="L208" i="15" s="1"/>
  <c r="K354" i="15"/>
  <c r="L354" i="15" s="1"/>
  <c r="K183" i="15"/>
  <c r="L183" i="15" s="1"/>
  <c r="K22" i="15"/>
  <c r="L22" i="15" s="1"/>
  <c r="K196" i="15"/>
  <c r="L196" i="15" s="1"/>
  <c r="K35" i="15"/>
  <c r="L35" i="15" s="1"/>
  <c r="G259" i="15"/>
  <c r="H259" i="15" s="1"/>
  <c r="K64" i="15"/>
  <c r="L64" i="15" s="1"/>
  <c r="C342" i="15"/>
  <c r="D342" i="15" s="1"/>
  <c r="C343" i="15"/>
  <c r="D343" i="15" s="1"/>
  <c r="G171" i="15"/>
  <c r="H171" i="15" s="1"/>
  <c r="G112" i="15"/>
  <c r="H112" i="15" s="1"/>
  <c r="G96" i="15"/>
  <c r="H96" i="15" s="1"/>
  <c r="G275" i="15"/>
  <c r="H275" i="15" s="1"/>
  <c r="C43" i="15"/>
  <c r="C106" i="15"/>
  <c r="D106" i="15" s="1"/>
  <c r="C177" i="15"/>
  <c r="D177" i="15" s="1"/>
  <c r="G66" i="15"/>
  <c r="G150" i="15"/>
  <c r="H150" i="15" s="1"/>
  <c r="G188" i="15"/>
  <c r="H188" i="15" s="1"/>
  <c r="K89" i="15"/>
  <c r="L89" i="15" s="1"/>
  <c r="K270" i="15"/>
  <c r="L270" i="15" s="1"/>
  <c r="K101" i="15"/>
  <c r="K283" i="15"/>
  <c r="L283" i="15" s="1"/>
  <c r="C70" i="15"/>
  <c r="D70" i="15" s="1"/>
  <c r="G179" i="15"/>
  <c r="H179" i="15" s="1"/>
  <c r="C206" i="15"/>
  <c r="D206" i="15" s="1"/>
  <c r="G278" i="15"/>
  <c r="H278" i="15" s="1"/>
  <c r="G301" i="15"/>
  <c r="H301" i="15" s="1"/>
  <c r="C64" i="15"/>
  <c r="D64" i="15" s="1"/>
  <c r="G340" i="15"/>
  <c r="H340" i="15" s="1"/>
  <c r="C116" i="15"/>
  <c r="D116" i="15" s="1"/>
  <c r="C163" i="15"/>
  <c r="D163" i="15" s="1"/>
  <c r="C290" i="15"/>
  <c r="D290" i="15" s="1"/>
  <c r="G40" i="15"/>
  <c r="H40" i="15" s="1"/>
  <c r="G264" i="15"/>
  <c r="H264" i="15" s="1"/>
  <c r="G127" i="15"/>
  <c r="H127" i="15" s="1"/>
  <c r="G117" i="15"/>
  <c r="H117" i="15" s="1"/>
  <c r="K72" i="15"/>
  <c r="K167" i="15"/>
  <c r="L167" i="15" s="1"/>
  <c r="K349" i="15"/>
  <c r="L349" i="15" s="1"/>
  <c r="K180" i="15"/>
  <c r="K19" i="15"/>
  <c r="L19" i="15" s="1"/>
  <c r="O135" i="15"/>
  <c r="W267" i="15"/>
  <c r="Y267" i="15" s="1"/>
  <c r="Z267" i="15" s="1"/>
  <c r="AA101" i="15"/>
  <c r="AI282" i="15"/>
  <c r="AJ282" i="15" s="1"/>
  <c r="AM124" i="15"/>
  <c r="AO124" i="15" s="1"/>
  <c r="AP124" i="15" s="1"/>
  <c r="AU304" i="15"/>
  <c r="AW304" i="15" s="1"/>
  <c r="AX304" i="15" s="1"/>
  <c r="AY146" i="15"/>
  <c r="AZ146" i="15" s="1"/>
  <c r="S328" i="15"/>
  <c r="U328" i="15" s="1"/>
  <c r="V328" i="15" s="1"/>
  <c r="W170" i="15"/>
  <c r="X170" i="15" s="1"/>
  <c r="AE350" i="15"/>
  <c r="AG350" i="15" s="1"/>
  <c r="AH350" i="15" s="1"/>
  <c r="AI193" i="15"/>
  <c r="AM35" i="15"/>
  <c r="AO35" i="15" s="1"/>
  <c r="AP35" i="15" s="1"/>
  <c r="AU215" i="15"/>
  <c r="AW215" i="15" s="1"/>
  <c r="AX215" i="15" s="1"/>
  <c r="AY49" i="15"/>
  <c r="AZ49" i="15" s="1"/>
  <c r="S231" i="15"/>
  <c r="T231" i="15" s="1"/>
  <c r="W73" i="15"/>
  <c r="Y73" i="15" s="1"/>
  <c r="Z73" i="15" s="1"/>
  <c r="AE261" i="15"/>
  <c r="AF261" i="15" s="1"/>
  <c r="AI96" i="15"/>
  <c r="AK96" i="15" s="1"/>
  <c r="AL96" i="15" s="1"/>
  <c r="AQ228" i="15"/>
  <c r="AU62" i="15"/>
  <c r="AV62" i="15" s="1"/>
  <c r="O244" i="15"/>
  <c r="Q244" i="15" s="1"/>
  <c r="R244" i="15" s="1"/>
  <c r="S78" i="15"/>
  <c r="U78" i="15" s="1"/>
  <c r="V78" i="15" s="1"/>
  <c r="AA266" i="15"/>
  <c r="AC266" i="15" s="1"/>
  <c r="AD266" i="15" s="1"/>
  <c r="AE100" i="15"/>
  <c r="AG100" i="15" s="1"/>
  <c r="AH100" i="15" s="1"/>
  <c r="AM281" i="15"/>
  <c r="AQ123" i="15"/>
  <c r="AS123" i="15" s="1"/>
  <c r="AT123" i="15" s="1"/>
  <c r="AY303" i="15"/>
  <c r="O131" i="15"/>
  <c r="W311" i="15"/>
  <c r="Y311" i="15" s="1"/>
  <c r="Z311" i="15" s="1"/>
  <c r="AA153" i="15"/>
  <c r="AB153" i="15" s="1"/>
  <c r="AI342" i="15"/>
  <c r="AK342" i="15" s="1"/>
  <c r="AL342" i="15" s="1"/>
  <c r="AM176" i="15"/>
  <c r="AO176" i="15" s="1"/>
  <c r="AP176" i="15" s="1"/>
  <c r="AQ18" i="15"/>
  <c r="AR18" i="15" s="1"/>
  <c r="AY206" i="15"/>
  <c r="AZ206" i="15" s="1"/>
  <c r="O42" i="15"/>
  <c r="W222" i="15"/>
  <c r="AA56" i="15"/>
  <c r="AC56" i="15" s="1"/>
  <c r="AD56" i="15" s="1"/>
  <c r="AI245" i="15"/>
  <c r="AK245" i="15" s="1"/>
  <c r="AL245" i="15" s="1"/>
  <c r="AM79" i="15"/>
  <c r="AO79" i="15" s="1"/>
  <c r="AP79" i="15" s="1"/>
  <c r="AU267" i="15"/>
  <c r="AW267" i="15" s="1"/>
  <c r="AX267" i="15" s="1"/>
  <c r="AY101" i="15"/>
  <c r="AZ101" i="15" s="1"/>
  <c r="S291" i="15"/>
  <c r="U291" i="15" s="1"/>
  <c r="V291" i="15" s="1"/>
  <c r="W125" i="15"/>
  <c r="AE313" i="15"/>
  <c r="AG313" i="15" s="1"/>
  <c r="AH313" i="15" s="1"/>
  <c r="AI156" i="15"/>
  <c r="AQ336" i="15"/>
  <c r="AR336" i="15" s="1"/>
  <c r="AU178" i="15"/>
  <c r="AW178" i="15" s="1"/>
  <c r="AX178" i="15" s="1"/>
  <c r="AY20" i="15"/>
  <c r="AZ20" i="15" s="1"/>
  <c r="S210" i="15"/>
  <c r="T210" i="15" s="1"/>
  <c r="W44" i="15"/>
  <c r="Y44" i="15" s="1"/>
  <c r="Z44" i="15" s="1"/>
  <c r="AE224" i="15"/>
  <c r="AI67" i="15"/>
  <c r="AJ67" i="15" s="1"/>
  <c r="AQ247" i="15"/>
  <c r="AU81" i="15"/>
  <c r="AW81" i="15" s="1"/>
  <c r="AX81" i="15" s="1"/>
  <c r="O255" i="15"/>
  <c r="P255" i="15" s="1"/>
  <c r="S97" i="15"/>
  <c r="T97" i="15" s="1"/>
  <c r="AA285" i="15"/>
  <c r="AB285" i="15" s="1"/>
  <c r="AE119" i="15"/>
  <c r="AG119" i="15" s="1"/>
  <c r="AH119" i="15" s="1"/>
  <c r="AM308" i="15"/>
  <c r="AN308" i="15" s="1"/>
  <c r="AQ142" i="15"/>
  <c r="AS142" i="15" s="1"/>
  <c r="AT142" i="15" s="1"/>
  <c r="AY330" i="15"/>
  <c r="BA330" i="15" s="1"/>
  <c r="BB330" i="15" s="1"/>
  <c r="O166" i="15"/>
  <c r="P166" i="15" s="1"/>
  <c r="W354" i="15"/>
  <c r="AA188" i="15"/>
  <c r="AC188" i="15" s="1"/>
  <c r="AD188" i="15" s="1"/>
  <c r="AE22" i="15"/>
  <c r="AF22" i="15" s="1"/>
  <c r="AM219" i="15"/>
  <c r="AO219" i="15" s="1"/>
  <c r="AP219" i="15" s="1"/>
  <c r="AQ53" i="15"/>
  <c r="AR53" i="15" s="1"/>
  <c r="AY233" i="15"/>
  <c r="AZ233" i="15" s="1"/>
  <c r="O69" i="15"/>
  <c r="Q69" i="15" s="1"/>
  <c r="R69" i="15" s="1"/>
  <c r="W257" i="15"/>
  <c r="Y257" i="15" s="1"/>
  <c r="Z257" i="15" s="1"/>
  <c r="AA99" i="15"/>
  <c r="AB99" i="15" s="1"/>
  <c r="AI280" i="15"/>
  <c r="AK280" i="15" s="1"/>
  <c r="AL280" i="15" s="1"/>
  <c r="AM122" i="15"/>
  <c r="AU310" i="15"/>
  <c r="AV310" i="15" s="1"/>
  <c r="AY144" i="15"/>
  <c r="AZ144" i="15" s="1"/>
  <c r="S326" i="15"/>
  <c r="U326" i="15" s="1"/>
  <c r="V326" i="15" s="1"/>
  <c r="W160" i="15"/>
  <c r="Y160" i="15" s="1"/>
  <c r="Z160" i="15" s="1"/>
  <c r="AE348" i="15"/>
  <c r="AF348" i="15" s="1"/>
  <c r="AI183" i="15"/>
  <c r="AK183" i="15" s="1"/>
  <c r="AL183" i="15" s="1"/>
  <c r="AM17" i="15"/>
  <c r="AO17" i="15" s="1"/>
  <c r="AP17" i="15" s="1"/>
  <c r="AU205" i="15"/>
  <c r="AV205" i="15" s="1"/>
  <c r="AY39" i="15"/>
  <c r="BA39" i="15" s="1"/>
  <c r="BB39" i="15" s="1"/>
  <c r="S213" i="15"/>
  <c r="T213" i="15" s="1"/>
  <c r="W47" i="15"/>
  <c r="X47" i="15" s="1"/>
  <c r="AE243" i="15"/>
  <c r="AG243" i="15" s="1"/>
  <c r="AH243" i="15" s="1"/>
  <c r="AI78" i="15"/>
  <c r="AQ266" i="15"/>
  <c r="AS266" i="15" s="1"/>
  <c r="AT266" i="15" s="1"/>
  <c r="AU108" i="15"/>
  <c r="AV108" i="15" s="1"/>
  <c r="O290" i="15"/>
  <c r="P290" i="15" s="1"/>
  <c r="S124" i="15"/>
  <c r="U124" i="15" s="1"/>
  <c r="V124" i="15" s="1"/>
  <c r="AA304" i="15"/>
  <c r="AB304" i="15" s="1"/>
  <c r="AE146" i="15"/>
  <c r="AG146" i="15" s="1"/>
  <c r="AH146" i="15" s="1"/>
  <c r="AM327" i="15"/>
  <c r="AO327" i="15" s="1"/>
  <c r="AP327" i="15" s="1"/>
  <c r="AU259" i="15"/>
  <c r="AV259" i="15" s="1"/>
  <c r="AE305" i="15"/>
  <c r="AF305" i="15" s="1"/>
  <c r="AY12" i="15"/>
  <c r="AZ12" i="15" s="1"/>
  <c r="AI59" i="15"/>
  <c r="AK59" i="15" s="1"/>
  <c r="AL59" i="15" s="1"/>
  <c r="S89" i="15"/>
  <c r="T89" i="15" s="1"/>
  <c r="AW73" i="15"/>
  <c r="AX73" i="15" s="1"/>
  <c r="AV73" i="15"/>
  <c r="G5" i="8"/>
  <c r="L5" i="8" s="1"/>
  <c r="D37" i="14"/>
  <c r="AU6" i="15" s="1"/>
  <c r="W350" i="18"/>
  <c r="W349" i="18"/>
  <c r="W334" i="18"/>
  <c r="W317" i="18"/>
  <c r="W282" i="18"/>
  <c r="W269" i="18"/>
  <c r="W258" i="18"/>
  <c r="W246" i="18"/>
  <c r="W209" i="18"/>
  <c r="W233" i="18"/>
  <c r="W212" i="18"/>
  <c r="W192" i="18"/>
  <c r="W177" i="18"/>
  <c r="W185" i="18"/>
  <c r="W117" i="18"/>
  <c r="W112" i="18"/>
  <c r="W136" i="18"/>
  <c r="W97" i="18"/>
  <c r="W93" i="18"/>
  <c r="W45" i="18"/>
  <c r="W20" i="18"/>
  <c r="W24" i="18"/>
  <c r="W7" i="18"/>
  <c r="W232" i="18"/>
  <c r="W271" i="18"/>
  <c r="W122" i="18"/>
  <c r="W324" i="18"/>
  <c r="W331" i="18"/>
  <c r="W39" i="18"/>
  <c r="W309" i="18"/>
  <c r="W102" i="18"/>
  <c r="W260" i="18"/>
  <c r="W135" i="18"/>
  <c r="W289" i="18"/>
  <c r="W179" i="18"/>
  <c r="W34" i="18"/>
  <c r="W162" i="18"/>
  <c r="W83" i="18"/>
  <c r="W292" i="18"/>
  <c r="W215" i="18"/>
  <c r="W299" i="18"/>
  <c r="W303" i="18"/>
  <c r="W126" i="18"/>
  <c r="W59" i="18"/>
  <c r="W336" i="18"/>
  <c r="W333" i="18"/>
  <c r="W322" i="18"/>
  <c r="W281" i="18"/>
  <c r="W249" i="18"/>
  <c r="W252" i="18"/>
  <c r="W230" i="18"/>
  <c r="W208" i="18"/>
  <c r="W226" i="18"/>
  <c r="W197" i="18"/>
  <c r="W168" i="18"/>
  <c r="W176" i="18"/>
  <c r="W121" i="18"/>
  <c r="W116" i="18"/>
  <c r="W141" i="18"/>
  <c r="W65" i="18"/>
  <c r="W73" i="18"/>
  <c r="W69" i="18"/>
  <c r="W52" i="18"/>
  <c r="W48" i="18"/>
  <c r="W13" i="18"/>
  <c r="W27" i="18"/>
  <c r="W247" i="18"/>
  <c r="W10" i="18"/>
  <c r="W138" i="18"/>
  <c r="W337" i="18"/>
  <c r="W63" i="18"/>
  <c r="W347" i="18"/>
  <c r="W239" i="18"/>
  <c r="W118" i="18"/>
  <c r="W323" i="18"/>
  <c r="W143" i="18"/>
  <c r="W353" i="18"/>
  <c r="W245" i="18"/>
  <c r="W50" i="18"/>
  <c r="W178" i="18"/>
  <c r="W163" i="18"/>
  <c r="W305" i="18"/>
  <c r="W229" i="18"/>
  <c r="W14" i="18"/>
  <c r="W142" i="18"/>
  <c r="W131" i="18"/>
  <c r="W326" i="18"/>
  <c r="W330" i="18"/>
  <c r="W304" i="18"/>
  <c r="W306" i="18"/>
  <c r="W270" i="18"/>
  <c r="W242" i="18"/>
  <c r="W254" i="18"/>
  <c r="W224" i="18"/>
  <c r="W222" i="18"/>
  <c r="W196" i="18"/>
  <c r="W181" i="18"/>
  <c r="W149" i="18"/>
  <c r="W120" i="18"/>
  <c r="W101" i="18"/>
  <c r="W140" i="18"/>
  <c r="W64" i="18"/>
  <c r="W60" i="18"/>
  <c r="W68" i="18"/>
  <c r="W44" i="18"/>
  <c r="W40" i="18"/>
  <c r="W12" i="18"/>
  <c r="W87" i="18"/>
  <c r="W261" i="18"/>
  <c r="W26" i="18"/>
  <c r="W154" i="18"/>
  <c r="W51" i="18"/>
  <c r="W71" i="18"/>
  <c r="W6" i="18"/>
  <c r="W134" i="18"/>
  <c r="W340" i="18"/>
  <c r="W187" i="18"/>
  <c r="W23" i="18"/>
  <c r="W263" i="18"/>
  <c r="W66" i="18"/>
  <c r="W194" i="18"/>
  <c r="W223" i="18"/>
  <c r="W35" i="18"/>
  <c r="W248" i="18"/>
  <c r="W30" i="18"/>
  <c r="W158" i="18"/>
  <c r="W139" i="18"/>
  <c r="W332" i="18"/>
  <c r="W301" i="18"/>
  <c r="W314" i="18"/>
  <c r="W285" i="18"/>
  <c r="W268" i="18"/>
  <c r="W262" i="18"/>
  <c r="W240" i="18"/>
  <c r="W217" i="18"/>
  <c r="W216" i="18"/>
  <c r="W184" i="18"/>
  <c r="W180" i="18"/>
  <c r="W148" i="18"/>
  <c r="W105" i="18"/>
  <c r="W144" i="18"/>
  <c r="W125" i="18"/>
  <c r="W89" i="18"/>
  <c r="W96" i="18"/>
  <c r="W56" i="18"/>
  <c r="W32" i="18"/>
  <c r="W17" i="18"/>
  <c r="W33" i="18"/>
  <c r="W228" i="18"/>
  <c r="W107" i="18"/>
  <c r="W279" i="18"/>
  <c r="W42" i="18"/>
  <c r="W170" i="18"/>
  <c r="W79" i="18"/>
  <c r="W151" i="18"/>
  <c r="W22" i="18"/>
  <c r="W150" i="18"/>
  <c r="W11" i="18"/>
  <c r="W195" i="18"/>
  <c r="W55" i="18"/>
  <c r="W277" i="18"/>
  <c r="W82" i="18"/>
  <c r="W210" i="18"/>
  <c r="W328" i="18"/>
  <c r="W255" i="18"/>
  <c r="W47" i="18"/>
  <c r="W280" i="18"/>
  <c r="W46" i="18"/>
  <c r="W174" i="18"/>
  <c r="W191" i="18"/>
  <c r="W346" i="18"/>
  <c r="W352" i="18"/>
  <c r="W313" i="18"/>
  <c r="W300" i="18"/>
  <c r="W302" i="18"/>
  <c r="W297" i="18"/>
  <c r="W266" i="18"/>
  <c r="W256" i="18"/>
  <c r="W250" i="18"/>
  <c r="W205" i="18"/>
  <c r="W237" i="18"/>
  <c r="W169" i="18"/>
  <c r="W153" i="18"/>
  <c r="W161" i="18"/>
  <c r="W104" i="18"/>
  <c r="W129" i="18"/>
  <c r="W124" i="18"/>
  <c r="W77" i="18"/>
  <c r="W85" i="18"/>
  <c r="W92" i="18"/>
  <c r="W9" i="18"/>
  <c r="W16" i="18"/>
  <c r="W21" i="18"/>
  <c r="W241" i="18"/>
  <c r="W115" i="18"/>
  <c r="W343" i="18"/>
  <c r="W58" i="18"/>
  <c r="W186" i="18"/>
  <c r="W99" i="18"/>
  <c r="W319" i="18"/>
  <c r="W159" i="18"/>
  <c r="W38" i="18"/>
  <c r="W166" i="18"/>
  <c r="W19" i="18"/>
  <c r="W203" i="18"/>
  <c r="W103" i="18"/>
  <c r="W296" i="18"/>
  <c r="W98" i="18"/>
  <c r="W259" i="18"/>
  <c r="W251" i="18"/>
  <c r="W335" i="18"/>
  <c r="W67" i="18"/>
  <c r="W295" i="18"/>
  <c r="W62" i="18"/>
  <c r="W190" i="18"/>
  <c r="W199" i="18"/>
  <c r="W342" i="18"/>
  <c r="W345" i="18"/>
  <c r="W320" i="18"/>
  <c r="W310" i="18"/>
  <c r="W294" i="18"/>
  <c r="W288" i="18"/>
  <c r="W290" i="18"/>
  <c r="W253" i="18"/>
  <c r="W238" i="18"/>
  <c r="W204" i="18"/>
  <c r="W201" i="18"/>
  <c r="W157" i="18"/>
  <c r="W152" i="18"/>
  <c r="W173" i="18"/>
  <c r="W133" i="18"/>
  <c r="W128" i="18"/>
  <c r="W109" i="18"/>
  <c r="W76" i="18"/>
  <c r="W72" i="18"/>
  <c r="W81" i="18"/>
  <c r="W49" i="18"/>
  <c r="W37" i="18"/>
  <c r="W28" i="18"/>
  <c r="W275" i="18"/>
  <c r="W123" i="18"/>
  <c r="W267" i="18"/>
  <c r="W74" i="18"/>
  <c r="W202" i="18"/>
  <c r="W167" i="18"/>
  <c r="W227" i="18"/>
  <c r="W231" i="18"/>
  <c r="W54" i="18"/>
  <c r="W182" i="18"/>
  <c r="W31" i="18"/>
  <c r="W211" i="18"/>
  <c r="W287" i="18"/>
  <c r="W111" i="18"/>
  <c r="W312" i="18"/>
  <c r="W114" i="18"/>
  <c r="W339" i="18"/>
  <c r="W351" i="18"/>
  <c r="W95" i="18"/>
  <c r="W311" i="18"/>
  <c r="W78" i="18"/>
  <c r="W206" i="18"/>
  <c r="W207" i="18"/>
  <c r="W338" i="18"/>
  <c r="W316" i="18"/>
  <c r="W298" i="18"/>
  <c r="W286" i="18"/>
  <c r="W278" i="18"/>
  <c r="W274" i="18"/>
  <c r="W236" i="18"/>
  <c r="W221" i="18"/>
  <c r="W189" i="18"/>
  <c r="W200" i="18"/>
  <c r="W156" i="18"/>
  <c r="W165" i="18"/>
  <c r="W172" i="18"/>
  <c r="W132" i="18"/>
  <c r="W100" i="18"/>
  <c r="W108" i="18"/>
  <c r="W88" i="18"/>
  <c r="W84" i="18"/>
  <c r="W80" i="18"/>
  <c r="W41" i="18"/>
  <c r="W36" i="18"/>
  <c r="W8" i="18"/>
  <c r="W291" i="18"/>
  <c r="W175" i="18"/>
  <c r="W90" i="18"/>
  <c r="W218" i="18"/>
  <c r="W219" i="18"/>
  <c r="W244" i="18"/>
  <c r="W264" i="18"/>
  <c r="W70" i="18"/>
  <c r="W198" i="18"/>
  <c r="W91" i="18"/>
  <c r="W325" i="18"/>
  <c r="W243" i="18"/>
  <c r="W119" i="18"/>
  <c r="W341" i="18"/>
  <c r="W130" i="18"/>
  <c r="W43" i="18"/>
  <c r="W225" i="18"/>
  <c r="W147" i="18"/>
  <c r="W344" i="18"/>
  <c r="W94" i="18"/>
  <c r="W321" i="18"/>
  <c r="W327" i="18"/>
  <c r="W329" i="18"/>
  <c r="W348" i="18"/>
  <c r="W318" i="18"/>
  <c r="W284" i="18"/>
  <c r="W272" i="18"/>
  <c r="W265" i="18"/>
  <c r="W234" i="18"/>
  <c r="W220" i="18"/>
  <c r="W188" i="18"/>
  <c r="W213" i="18"/>
  <c r="W193" i="18"/>
  <c r="W164" i="18"/>
  <c r="W160" i="18"/>
  <c r="W145" i="18"/>
  <c r="W113" i="18"/>
  <c r="W137" i="18"/>
  <c r="W61" i="18"/>
  <c r="W57" i="18"/>
  <c r="W53" i="18"/>
  <c r="W29" i="18"/>
  <c r="W25" i="18"/>
  <c r="W308" i="18"/>
  <c r="W183" i="18"/>
  <c r="W106" i="18"/>
  <c r="W257" i="18"/>
  <c r="W315" i="18"/>
  <c r="W307" i="18"/>
  <c r="W293" i="18"/>
  <c r="W86" i="18"/>
  <c r="W214" i="18"/>
  <c r="W127" i="18"/>
  <c r="W283" i="18"/>
  <c r="W273" i="18"/>
  <c r="W171" i="18"/>
  <c r="W18" i="18"/>
  <c r="W146" i="18"/>
  <c r="W75" i="18"/>
  <c r="W276" i="18"/>
  <c r="W155" i="18"/>
  <c r="W235" i="18"/>
  <c r="W110" i="18"/>
  <c r="W15" i="18"/>
  <c r="AA347" i="18"/>
  <c r="AA318" i="18"/>
  <c r="AA306" i="18"/>
  <c r="AA270" i="18"/>
  <c r="AA251" i="18"/>
  <c r="AA242" i="18"/>
  <c r="AA198" i="18"/>
  <c r="AA231" i="18"/>
  <c r="AA182" i="18"/>
  <c r="AA146" i="18"/>
  <c r="AA114" i="18"/>
  <c r="AA78" i="18"/>
  <c r="AA34" i="18"/>
  <c r="AA26" i="18"/>
  <c r="AA123" i="18"/>
  <c r="AA109" i="18"/>
  <c r="AA273" i="18"/>
  <c r="AA87" i="18"/>
  <c r="AA341" i="18"/>
  <c r="AA108" i="18"/>
  <c r="AA249" i="18"/>
  <c r="AA353" i="18"/>
  <c r="AA211" i="18"/>
  <c r="AA145" i="18"/>
  <c r="AA225" i="18"/>
  <c r="AA111" i="18"/>
  <c r="AA56" i="18"/>
  <c r="AA184" i="18"/>
  <c r="AA137" i="18"/>
  <c r="AA203" i="18"/>
  <c r="AA113" i="18"/>
  <c r="AA308" i="18"/>
  <c r="AA103" i="18"/>
  <c r="AA344" i="18"/>
  <c r="AA132" i="18"/>
  <c r="AA97" i="18"/>
  <c r="AA281" i="18"/>
  <c r="AA349" i="18"/>
  <c r="AA63" i="18"/>
  <c r="AA32" i="18"/>
  <c r="AA160" i="18"/>
  <c r="AA351" i="18"/>
  <c r="AA133" i="18"/>
  <c r="AA343" i="18"/>
  <c r="AA331" i="18"/>
  <c r="AA288" i="18"/>
  <c r="AA283" i="18"/>
  <c r="AA246" i="18"/>
  <c r="AA252" i="18"/>
  <c r="AA226" i="18"/>
  <c r="AA230" i="18"/>
  <c r="AA154" i="18"/>
  <c r="AA138" i="18"/>
  <c r="AA142" i="18"/>
  <c r="AA62" i="18"/>
  <c r="AA22" i="18"/>
  <c r="AA21" i="18"/>
  <c r="AA155" i="18"/>
  <c r="AA117" i="18"/>
  <c r="AA337" i="18"/>
  <c r="AA119" i="18"/>
  <c r="AA280" i="18"/>
  <c r="AA124" i="18"/>
  <c r="AA255" i="18"/>
  <c r="AA228" i="18"/>
  <c r="AA328" i="18"/>
  <c r="AA153" i="18"/>
  <c r="AA289" i="18"/>
  <c r="AA143" i="18"/>
  <c r="AA72" i="18"/>
  <c r="AA200" i="18"/>
  <c r="AA189" i="18"/>
  <c r="AA296" i="18"/>
  <c r="AA121" i="18"/>
  <c r="AA324" i="18"/>
  <c r="AA135" i="18"/>
  <c r="AA20" i="18"/>
  <c r="AA148" i="18"/>
  <c r="AA165" i="18"/>
  <c r="AA35" i="18"/>
  <c r="AA287" i="18"/>
  <c r="AA257" i="18"/>
  <c r="AA95" i="18"/>
  <c r="AA48" i="18"/>
  <c r="AA176" i="18"/>
  <c r="AA284" i="18"/>
  <c r="AA141" i="18"/>
  <c r="AA314" i="18"/>
  <c r="AA326" i="18"/>
  <c r="AA295" i="18"/>
  <c r="AA256" i="18"/>
  <c r="AA254" i="18"/>
  <c r="AA247" i="18"/>
  <c r="AA222" i="18"/>
  <c r="AA202" i="18"/>
  <c r="AA166" i="18"/>
  <c r="AA122" i="18"/>
  <c r="AA126" i="18"/>
  <c r="AA98" i="18"/>
  <c r="AA50" i="18"/>
  <c r="AA6" i="18"/>
  <c r="AA187" i="18"/>
  <c r="AA169" i="18"/>
  <c r="AA244" i="18"/>
  <c r="AA151" i="18"/>
  <c r="AA12" i="18"/>
  <c r="AA140" i="18"/>
  <c r="AA300" i="18"/>
  <c r="AA292" i="18"/>
  <c r="AA19" i="18"/>
  <c r="AA313" i="18"/>
  <c r="AA213" i="18"/>
  <c r="AA175" i="18"/>
  <c r="AA88" i="18"/>
  <c r="AA216" i="18"/>
  <c r="AA197" i="18"/>
  <c r="AA11" i="18"/>
  <c r="AA329" i="18"/>
  <c r="AA173" i="18"/>
  <c r="AA167" i="18"/>
  <c r="AA36" i="18"/>
  <c r="AA164" i="18"/>
  <c r="AA217" i="18"/>
  <c r="AA67" i="18"/>
  <c r="AA37" i="18"/>
  <c r="AA321" i="18"/>
  <c r="AA127" i="18"/>
  <c r="AA64" i="18"/>
  <c r="AA192" i="18"/>
  <c r="AA348" i="18"/>
  <c r="AA185" i="18"/>
  <c r="AA310" i="18"/>
  <c r="AA322" i="18"/>
  <c r="AA294" i="18"/>
  <c r="AA290" i="18"/>
  <c r="AA240" i="18"/>
  <c r="AA266" i="18"/>
  <c r="AA210" i="18"/>
  <c r="AA238" i="18"/>
  <c r="AA178" i="18"/>
  <c r="AA106" i="18"/>
  <c r="AA110" i="18"/>
  <c r="AA74" i="18"/>
  <c r="AA42" i="18"/>
  <c r="AA10" i="18"/>
  <c r="AA219" i="18"/>
  <c r="AA177" i="18"/>
  <c r="AA183" i="18"/>
  <c r="AA28" i="18"/>
  <c r="AA156" i="18"/>
  <c r="AA41" i="18"/>
  <c r="AA51" i="18"/>
  <c r="AA319" i="18"/>
  <c r="AA253" i="18"/>
  <c r="AA207" i="18"/>
  <c r="AA104" i="18"/>
  <c r="AA265" i="18"/>
  <c r="AA205" i="18"/>
  <c r="AA43" i="18"/>
  <c r="AA335" i="18"/>
  <c r="AA181" i="18"/>
  <c r="AA199" i="18"/>
  <c r="AA52" i="18"/>
  <c r="AA180" i="18"/>
  <c r="AA317" i="18"/>
  <c r="AA99" i="18"/>
  <c r="AA61" i="18"/>
  <c r="AA276" i="18"/>
  <c r="AA159" i="18"/>
  <c r="AA80" i="18"/>
  <c r="AA208" i="18"/>
  <c r="AA9" i="18"/>
  <c r="AA193" i="18"/>
  <c r="AA338" i="18"/>
  <c r="AA320" i="18"/>
  <c r="AA311" i="18"/>
  <c r="AA279" i="18"/>
  <c r="AA274" i="18"/>
  <c r="AA267" i="18"/>
  <c r="AA262" i="18"/>
  <c r="AA194" i="18"/>
  <c r="AA214" i="18"/>
  <c r="AA150" i="18"/>
  <c r="AA134" i="18"/>
  <c r="AA82" i="18"/>
  <c r="AA86" i="18"/>
  <c r="AA45" i="18"/>
  <c r="AA30" i="18"/>
  <c r="AA232" i="18"/>
  <c r="AA237" i="18"/>
  <c r="AA215" i="18"/>
  <c r="AA44" i="18"/>
  <c r="AA172" i="18"/>
  <c r="AA73" i="18"/>
  <c r="AA83" i="18"/>
  <c r="AA316" i="18"/>
  <c r="AA259" i="18"/>
  <c r="AA248" i="18"/>
  <c r="AA120" i="18"/>
  <c r="AA271" i="18"/>
  <c r="AA260" i="18"/>
  <c r="AA75" i="18"/>
  <c r="AA332" i="18"/>
  <c r="AA269" i="18"/>
  <c r="AA229" i="18"/>
  <c r="AA68" i="18"/>
  <c r="AA196" i="18"/>
  <c r="AA323" i="18"/>
  <c r="AA131" i="18"/>
  <c r="AA69" i="18"/>
  <c r="AA191" i="18"/>
  <c r="AA96" i="18"/>
  <c r="AA239" i="18"/>
  <c r="AA17" i="18"/>
  <c r="AA201" i="18"/>
  <c r="AA352" i="18"/>
  <c r="AA346" i="18"/>
  <c r="AA315" i="18"/>
  <c r="AA302" i="18"/>
  <c r="AA298" i="18"/>
  <c r="AA278" i="18"/>
  <c r="AA268" i="18"/>
  <c r="AA236" i="18"/>
  <c r="AA218" i="18"/>
  <c r="AA186" i="18"/>
  <c r="AA190" i="18"/>
  <c r="AA118" i="18"/>
  <c r="AA66" i="18"/>
  <c r="AA58" i="18"/>
  <c r="AA18" i="18"/>
  <c r="AA14" i="18"/>
  <c r="AA27" i="18"/>
  <c r="AA233" i="18"/>
  <c r="AA243" i="18"/>
  <c r="AA245" i="18"/>
  <c r="AA60" i="18"/>
  <c r="AA188" i="18"/>
  <c r="AA81" i="18"/>
  <c r="AA115" i="18"/>
  <c r="AA33" i="18"/>
  <c r="AA301" i="18"/>
  <c r="AA15" i="18"/>
  <c r="AA8" i="18"/>
  <c r="AA136" i="18"/>
  <c r="AA13" i="18"/>
  <c r="AA107" i="18"/>
  <c r="AA25" i="18"/>
  <c r="AA275" i="18"/>
  <c r="AA7" i="18"/>
  <c r="AA261" i="18"/>
  <c r="AA84" i="18"/>
  <c r="AA212" i="18"/>
  <c r="AA340" i="18"/>
  <c r="AA163" i="18"/>
  <c r="AA149" i="18"/>
  <c r="AA223" i="18"/>
  <c r="AA112" i="18"/>
  <c r="AA297" i="18"/>
  <c r="AA29" i="18"/>
  <c r="AA209" i="18"/>
  <c r="AA342" i="18"/>
  <c r="AA334" i="18"/>
  <c r="AA304" i="18"/>
  <c r="AA286" i="18"/>
  <c r="AA272" i="18"/>
  <c r="AA258" i="18"/>
  <c r="AA234" i="18"/>
  <c r="AA206" i="18"/>
  <c r="AA170" i="18"/>
  <c r="AA162" i="18"/>
  <c r="AA102" i="18"/>
  <c r="AA54" i="18"/>
  <c r="AA94" i="18"/>
  <c r="AA46" i="18"/>
  <c r="AA59" i="18"/>
  <c r="AA53" i="18"/>
  <c r="AA333" i="18"/>
  <c r="AA23" i="18"/>
  <c r="AA277" i="18"/>
  <c r="AA76" i="18"/>
  <c r="AA204" i="18"/>
  <c r="AA161" i="18"/>
  <c r="AA147" i="18"/>
  <c r="AA65" i="18"/>
  <c r="AA307" i="18"/>
  <c r="AA47" i="18"/>
  <c r="AA24" i="18"/>
  <c r="AA152" i="18"/>
  <c r="AA57" i="18"/>
  <c r="AA139" i="18"/>
  <c r="AA85" i="18"/>
  <c r="AA241" i="18"/>
  <c r="AA39" i="18"/>
  <c r="AA293" i="18"/>
  <c r="AA100" i="18"/>
  <c r="AA49" i="18"/>
  <c r="AA195" i="18"/>
  <c r="AA157" i="18"/>
  <c r="AA312" i="18"/>
  <c r="AA128" i="18"/>
  <c r="AA303" i="18"/>
  <c r="AA89" i="18"/>
  <c r="AA285" i="18"/>
  <c r="AA350" i="18"/>
  <c r="AA327" i="18"/>
  <c r="AA330" i="18"/>
  <c r="AA299" i="18"/>
  <c r="AA282" i="18"/>
  <c r="AA263" i="18"/>
  <c r="AA250" i="18"/>
  <c r="AA224" i="18"/>
  <c r="AA235" i="18"/>
  <c r="AA158" i="18"/>
  <c r="AA174" i="18"/>
  <c r="AA130" i="18"/>
  <c r="AA90" i="18"/>
  <c r="AA70" i="18"/>
  <c r="AA38" i="18"/>
  <c r="AA91" i="18"/>
  <c r="AA101" i="18"/>
  <c r="AA339" i="18"/>
  <c r="AA55" i="18"/>
  <c r="AA309" i="18"/>
  <c r="AA92" i="18"/>
  <c r="AA220" i="18"/>
  <c r="AA221" i="18"/>
  <c r="AA179" i="18"/>
  <c r="AA93" i="18"/>
  <c r="AA336" i="18"/>
  <c r="AA79" i="18"/>
  <c r="AA40" i="18"/>
  <c r="AA168" i="18"/>
  <c r="AA129" i="18"/>
  <c r="AA171" i="18"/>
  <c r="AA105" i="18"/>
  <c r="AA305" i="18"/>
  <c r="AA71" i="18"/>
  <c r="AA325" i="18"/>
  <c r="AA116" i="18"/>
  <c r="AA77" i="18"/>
  <c r="AA264" i="18"/>
  <c r="AA227" i="18"/>
  <c r="AA31" i="18"/>
  <c r="AA16" i="18"/>
  <c r="AA144" i="18"/>
  <c r="AA345" i="18"/>
  <c r="AA125" i="18"/>
  <c r="AA291" i="18"/>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G18" i="8"/>
  <c r="K18" i="8" s="1"/>
  <c r="K15" i="8"/>
  <c r="F15" i="8" s="1"/>
  <c r="D15" i="8" s="1"/>
  <c r="B37" i="14"/>
  <c r="B38" i="14"/>
  <c r="B34" i="14"/>
  <c r="K20" i="8"/>
  <c r="F20" i="8" s="1"/>
  <c r="D20" i="8" s="1"/>
  <c r="B29" i="14" s="1"/>
  <c r="K21" i="8"/>
  <c r="F21" i="8" s="1"/>
  <c r="D21" i="8" s="1"/>
  <c r="D29" i="14" s="1"/>
  <c r="K8" i="8"/>
  <c r="F8" i="8" s="1"/>
  <c r="D8" i="8" s="1"/>
  <c r="K11" i="8"/>
  <c r="F11" i="8" s="1"/>
  <c r="D11" i="8" s="1"/>
  <c r="K12" i="8"/>
  <c r="F12" i="8" s="1"/>
  <c r="D12" i="8" s="1"/>
  <c r="C3" i="14" s="1"/>
  <c r="K13" i="8"/>
  <c r="F13" i="8" s="1"/>
  <c r="D13" i="8" s="1"/>
  <c r="K14" i="8"/>
  <c r="F14" i="8" s="1"/>
  <c r="D14" i="8" s="1"/>
  <c r="K7" i="8"/>
  <c r="F7" i="8" s="1"/>
  <c r="D7" i="8" s="1"/>
  <c r="C12" i="14" s="1"/>
  <c r="K6" i="8"/>
  <c r="L6" i="8"/>
  <c r="K9" i="8"/>
  <c r="F9" i="8" s="1"/>
  <c r="D9" i="8" s="1"/>
  <c r="C5" i="14"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E289" i="15" l="1"/>
  <c r="F289" i="15" s="1"/>
  <c r="E99" i="15"/>
  <c r="F99" i="15" s="1"/>
  <c r="E224" i="15"/>
  <c r="F224" i="15" s="1"/>
  <c r="M232" i="15"/>
  <c r="N232" i="15" s="1"/>
  <c r="AK129" i="15"/>
  <c r="AL129" i="15" s="1"/>
  <c r="AN6" i="15"/>
  <c r="M248" i="15"/>
  <c r="N248" i="15" s="1"/>
  <c r="AS164" i="15"/>
  <c r="AT164" i="15" s="1"/>
  <c r="I350" i="15"/>
  <c r="J350" i="15" s="1"/>
  <c r="I120" i="15"/>
  <c r="J120" i="15" s="1"/>
  <c r="M25" i="15"/>
  <c r="N25" i="15" s="1"/>
  <c r="I63" i="15"/>
  <c r="J63" i="15" s="1"/>
  <c r="E77" i="15"/>
  <c r="F77" i="15" s="1"/>
  <c r="AB37" i="15"/>
  <c r="M130" i="15"/>
  <c r="N130" i="15" s="1"/>
  <c r="I182" i="15"/>
  <c r="J182" i="15" s="1"/>
  <c r="M62" i="15"/>
  <c r="N62" i="15" s="1"/>
  <c r="BA80" i="15"/>
  <c r="BB80" i="15" s="1"/>
  <c r="U171" i="15"/>
  <c r="V171" i="15" s="1"/>
  <c r="M280" i="15"/>
  <c r="N280" i="15" s="1"/>
  <c r="I335" i="15"/>
  <c r="J335" i="15" s="1"/>
  <c r="I210" i="15"/>
  <c r="J210" i="15" s="1"/>
  <c r="I121" i="15"/>
  <c r="J121" i="15" s="1"/>
  <c r="M132" i="15"/>
  <c r="N132" i="15" s="1"/>
  <c r="X61" i="15"/>
  <c r="M23" i="15"/>
  <c r="N23" i="15" s="1"/>
  <c r="E119" i="15"/>
  <c r="F119" i="15" s="1"/>
  <c r="AF310" i="15"/>
  <c r="E340" i="15"/>
  <c r="F340" i="15" s="1"/>
  <c r="AR242" i="15"/>
  <c r="I154" i="15"/>
  <c r="J154" i="15" s="1"/>
  <c r="I322" i="15"/>
  <c r="J322" i="15" s="1"/>
  <c r="I20" i="15"/>
  <c r="J20" i="15" s="1"/>
  <c r="AS74" i="15"/>
  <c r="AT74" i="15" s="1"/>
  <c r="P279" i="15"/>
  <c r="AW218" i="15"/>
  <c r="AX218" i="15" s="1"/>
  <c r="T354" i="15"/>
  <c r="E316" i="15"/>
  <c r="F316" i="15" s="1"/>
  <c r="E236" i="15"/>
  <c r="F236" i="15" s="1"/>
  <c r="Q63" i="15"/>
  <c r="R63" i="15" s="1"/>
  <c r="T127" i="15"/>
  <c r="AR167" i="15"/>
  <c r="M303" i="15"/>
  <c r="N303" i="15" s="1"/>
  <c r="AF58" i="15"/>
  <c r="E293" i="15"/>
  <c r="F293" i="15" s="1"/>
  <c r="U85" i="15"/>
  <c r="V85" i="15" s="1"/>
  <c r="I222" i="15"/>
  <c r="J222" i="15" s="1"/>
  <c r="AC74" i="15"/>
  <c r="AD74" i="15" s="1"/>
  <c r="AK43" i="15"/>
  <c r="AL43" i="15" s="1"/>
  <c r="AO180" i="15"/>
  <c r="AP180" i="15" s="1"/>
  <c r="AJ322" i="15"/>
  <c r="AJ334" i="15"/>
  <c r="AZ175" i="15"/>
  <c r="AB231" i="15"/>
  <c r="AO246" i="15"/>
  <c r="AP246" i="15" s="1"/>
  <c r="AK16" i="15"/>
  <c r="AL16" i="15" s="1"/>
  <c r="AF354" i="15"/>
  <c r="M40" i="15"/>
  <c r="N40" i="15" s="1"/>
  <c r="AC221" i="15"/>
  <c r="AD221" i="15" s="1"/>
  <c r="P71" i="15"/>
  <c r="I174" i="15"/>
  <c r="J174" i="15" s="1"/>
  <c r="AK249" i="15"/>
  <c r="AL249" i="15" s="1"/>
  <c r="E275" i="15"/>
  <c r="F275" i="15" s="1"/>
  <c r="I91" i="15"/>
  <c r="J91" i="15" s="1"/>
  <c r="U321" i="15"/>
  <c r="V321" i="15" s="1"/>
  <c r="AK242" i="15"/>
  <c r="AL242" i="15" s="1"/>
  <c r="M58" i="15"/>
  <c r="N58" i="15" s="1"/>
  <c r="M166" i="15"/>
  <c r="N166" i="15" s="1"/>
  <c r="AG207" i="15"/>
  <c r="AH207" i="15" s="1"/>
  <c r="E151" i="15"/>
  <c r="F151" i="15" s="1"/>
  <c r="AR208" i="15"/>
  <c r="BA11" i="15"/>
  <c r="BB11" i="15" s="1"/>
  <c r="U72" i="15"/>
  <c r="V72" i="15" s="1"/>
  <c r="P38" i="15"/>
  <c r="E142" i="15"/>
  <c r="F142" i="15" s="1"/>
  <c r="I93" i="15"/>
  <c r="J93" i="15" s="1"/>
  <c r="I45" i="15"/>
  <c r="J45" i="15" s="1"/>
  <c r="E153" i="15"/>
  <c r="F153" i="15" s="1"/>
  <c r="AB89" i="15"/>
  <c r="M112" i="15"/>
  <c r="N112" i="15" s="1"/>
  <c r="AG284" i="15"/>
  <c r="AH284" i="15" s="1"/>
  <c r="AR277" i="15"/>
  <c r="I244" i="15"/>
  <c r="J244" i="15" s="1"/>
  <c r="E243" i="15"/>
  <c r="F243" i="15" s="1"/>
  <c r="E118" i="15"/>
  <c r="F118" i="15" s="1"/>
  <c r="E193" i="15"/>
  <c r="F193" i="15" s="1"/>
  <c r="I344" i="15"/>
  <c r="J344" i="15" s="1"/>
  <c r="AN263" i="15"/>
  <c r="E349" i="15"/>
  <c r="F349" i="15" s="1"/>
  <c r="X96" i="15"/>
  <c r="I241" i="15"/>
  <c r="J241" i="15" s="1"/>
  <c r="T39" i="15"/>
  <c r="AZ309" i="15"/>
  <c r="X255" i="15"/>
  <c r="E270" i="15"/>
  <c r="F270" i="15" s="1"/>
  <c r="AN337" i="15"/>
  <c r="AZ340" i="15"/>
  <c r="AZ16" i="15"/>
  <c r="AF96" i="15"/>
  <c r="AB240" i="15"/>
  <c r="AV335" i="15"/>
  <c r="AZ86" i="15"/>
  <c r="AG289" i="15"/>
  <c r="AH289" i="15" s="1"/>
  <c r="AF270" i="15"/>
  <c r="X68" i="15"/>
  <c r="AJ159" i="15"/>
  <c r="AN119" i="15"/>
  <c r="AN167" i="15"/>
  <c r="AB258" i="15"/>
  <c r="AF154" i="15"/>
  <c r="M81" i="15"/>
  <c r="N81" i="15" s="1"/>
  <c r="I64" i="15"/>
  <c r="J64" i="15" s="1"/>
  <c r="M133" i="15"/>
  <c r="N133" i="15" s="1"/>
  <c r="M195" i="15"/>
  <c r="N195" i="15" s="1"/>
  <c r="M341" i="15"/>
  <c r="N341" i="15" s="1"/>
  <c r="I249" i="15"/>
  <c r="J249" i="15" s="1"/>
  <c r="E200" i="15"/>
  <c r="F200" i="15" s="1"/>
  <c r="M337" i="15"/>
  <c r="N337" i="15" s="1"/>
  <c r="M38" i="15"/>
  <c r="N38" i="15" s="1"/>
  <c r="AR100" i="15"/>
  <c r="T324" i="15"/>
  <c r="AV349" i="15"/>
  <c r="AV138" i="15"/>
  <c r="AZ42" i="15"/>
  <c r="AC313" i="15"/>
  <c r="AD313" i="15" s="1"/>
  <c r="X198" i="15"/>
  <c r="AC246" i="15"/>
  <c r="AD246" i="15" s="1"/>
  <c r="U148" i="15"/>
  <c r="V148" i="15" s="1"/>
  <c r="T315" i="15"/>
  <c r="AF35" i="15"/>
  <c r="AJ76" i="15"/>
  <c r="AF83" i="15"/>
  <c r="X55" i="15"/>
  <c r="M68" i="15"/>
  <c r="N68" i="15" s="1"/>
  <c r="M94" i="15"/>
  <c r="N94" i="15" s="1"/>
  <c r="M249" i="15"/>
  <c r="N249" i="15" s="1"/>
  <c r="M216" i="15"/>
  <c r="N216" i="15" s="1"/>
  <c r="M310" i="15"/>
  <c r="N310" i="15" s="1"/>
  <c r="E96" i="15"/>
  <c r="F96" i="15" s="1"/>
  <c r="I285" i="15"/>
  <c r="J285" i="15" s="1"/>
  <c r="I83" i="15"/>
  <c r="J83" i="15" s="1"/>
  <c r="E189" i="15"/>
  <c r="F189" i="15" s="1"/>
  <c r="AF253" i="15"/>
  <c r="AR233" i="15"/>
  <c r="P302" i="15"/>
  <c r="AV271" i="15"/>
  <c r="T149" i="15"/>
  <c r="AN244" i="15"/>
  <c r="AR226" i="15"/>
  <c r="AN39" i="15"/>
  <c r="T238" i="15"/>
  <c r="T211" i="15"/>
  <c r="AN238" i="15"/>
  <c r="P188" i="15"/>
  <c r="AZ127" i="15"/>
  <c r="X227" i="15"/>
  <c r="AB75" i="15"/>
  <c r="AC40" i="15"/>
  <c r="AD40" i="15" s="1"/>
  <c r="AN278" i="15"/>
  <c r="T159" i="15"/>
  <c r="I255" i="15"/>
  <c r="J255" i="15" s="1"/>
  <c r="I336" i="15"/>
  <c r="J336" i="15" s="1"/>
  <c r="AZ126" i="15"/>
  <c r="AB271" i="15"/>
  <c r="U334" i="15"/>
  <c r="V334" i="15" s="1"/>
  <c r="M250" i="15"/>
  <c r="N250" i="15" s="1"/>
  <c r="E301" i="15"/>
  <c r="F301" i="15" s="1"/>
  <c r="M157" i="15"/>
  <c r="N157" i="15" s="1"/>
  <c r="M154" i="15"/>
  <c r="N154" i="15" s="1"/>
  <c r="E33" i="15"/>
  <c r="F33" i="15" s="1"/>
  <c r="M188" i="15"/>
  <c r="N188" i="15" s="1"/>
  <c r="AB343" i="15"/>
  <c r="AJ65" i="15"/>
  <c r="AO266" i="15"/>
  <c r="AP266" i="15" s="1"/>
  <c r="AJ207" i="15"/>
  <c r="Q171" i="15"/>
  <c r="R171" i="15" s="1"/>
  <c r="AV95" i="15"/>
  <c r="BA230" i="15"/>
  <c r="BB230" i="15" s="1"/>
  <c r="T40" i="15"/>
  <c r="X16" i="15"/>
  <c r="AZ74" i="15"/>
  <c r="I99" i="15"/>
  <c r="J99" i="15" s="1"/>
  <c r="I129" i="15"/>
  <c r="J129" i="15" s="1"/>
  <c r="M321" i="15"/>
  <c r="N321" i="15" s="1"/>
  <c r="I334" i="15"/>
  <c r="J334" i="15" s="1"/>
  <c r="I12" i="15"/>
  <c r="J12" i="15" s="1"/>
  <c r="I292" i="15"/>
  <c r="J292" i="15" s="1"/>
  <c r="I42" i="15"/>
  <c r="J42" i="15" s="1"/>
  <c r="I24" i="15"/>
  <c r="J24" i="15" s="1"/>
  <c r="X162" i="15"/>
  <c r="AJ150" i="15"/>
  <c r="AB176" i="15"/>
  <c r="AZ239" i="15"/>
  <c r="AF166" i="15"/>
  <c r="AJ302" i="15"/>
  <c r="AV241" i="15"/>
  <c r="BA209" i="15"/>
  <c r="BB209" i="15" s="1"/>
  <c r="AV102" i="15"/>
  <c r="AR127" i="15"/>
  <c r="AS52" i="15"/>
  <c r="AT52" i="15" s="1"/>
  <c r="AR147" i="15"/>
  <c r="P80" i="15"/>
  <c r="T271" i="15"/>
  <c r="AB334" i="15"/>
  <c r="T260" i="15"/>
  <c r="AF319" i="15"/>
  <c r="AF160" i="15"/>
  <c r="AB206" i="15"/>
  <c r="X83" i="15"/>
  <c r="AC123" i="15"/>
  <c r="AD123" i="15" s="1"/>
  <c r="AB226" i="15"/>
  <c r="AR118" i="15"/>
  <c r="AS107" i="15"/>
  <c r="AT107" i="15" s="1"/>
  <c r="AJ36" i="15"/>
  <c r="AR350" i="15"/>
  <c r="AN307" i="15"/>
  <c r="AZ325" i="15"/>
  <c r="P295" i="15"/>
  <c r="BA214" i="15"/>
  <c r="BB214" i="15" s="1"/>
  <c r="AN71" i="15"/>
  <c r="AV337" i="15"/>
  <c r="AR214" i="15"/>
  <c r="M56" i="15"/>
  <c r="N56" i="15" s="1"/>
  <c r="E75" i="15"/>
  <c r="F75" i="15" s="1"/>
  <c r="E237" i="15"/>
  <c r="F237" i="15" s="1"/>
  <c r="M194" i="15"/>
  <c r="N194" i="15" s="1"/>
  <c r="T24" i="15"/>
  <c r="AO150" i="15"/>
  <c r="AP150" i="15" s="1"/>
  <c r="AO11" i="15"/>
  <c r="AP11" i="15" s="1"/>
  <c r="AJ275" i="15"/>
  <c r="AK56" i="15"/>
  <c r="AL56" i="15" s="1"/>
  <c r="AZ186" i="15"/>
  <c r="AJ40" i="15"/>
  <c r="AR301" i="15"/>
  <c r="AK191" i="15"/>
  <c r="AL191" i="15" s="1"/>
  <c r="E351" i="15"/>
  <c r="F351" i="15" s="1"/>
  <c r="I140" i="15"/>
  <c r="J140" i="15" s="1"/>
  <c r="M285" i="15"/>
  <c r="N285" i="15" s="1"/>
  <c r="I133" i="15"/>
  <c r="J133" i="15" s="1"/>
  <c r="AW289" i="15"/>
  <c r="AX289" i="15" s="1"/>
  <c r="AO310" i="15"/>
  <c r="AP310" i="15" s="1"/>
  <c r="AG294" i="15"/>
  <c r="AH294" i="15" s="1"/>
  <c r="P20" i="15"/>
  <c r="AV91" i="15"/>
  <c r="AR246" i="15"/>
  <c r="P292" i="15"/>
  <c r="AS354" i="15"/>
  <c r="AT354" i="15" s="1"/>
  <c r="AO108" i="15"/>
  <c r="AP108" i="15" s="1"/>
  <c r="AK335" i="15"/>
  <c r="AL335" i="15" s="1"/>
  <c r="X211" i="15"/>
  <c r="AC251" i="15"/>
  <c r="AD251" i="15" s="1"/>
  <c r="AB354" i="15"/>
  <c r="Y326" i="15"/>
  <c r="Z326" i="15" s="1"/>
  <c r="AW199" i="15"/>
  <c r="AX199" i="15" s="1"/>
  <c r="U299" i="15"/>
  <c r="V299" i="15" s="1"/>
  <c r="T152" i="15"/>
  <c r="T255" i="15"/>
  <c r="T336" i="15"/>
  <c r="Q128" i="15"/>
  <c r="R128" i="15" s="1"/>
  <c r="AR23" i="15"/>
  <c r="AG24" i="15"/>
  <c r="AH24" i="15" s="1"/>
  <c r="AS131" i="15"/>
  <c r="AT131" i="15" s="1"/>
  <c r="AV266" i="15"/>
  <c r="AF186" i="15"/>
  <c r="U13" i="15"/>
  <c r="V13" i="15" s="1"/>
  <c r="AZ337" i="15"/>
  <c r="BA32" i="15"/>
  <c r="BB32" i="15" s="1"/>
  <c r="M304" i="15"/>
  <c r="N304" i="15" s="1"/>
  <c r="I229" i="15"/>
  <c r="J229" i="15" s="1"/>
  <c r="Y75" i="15"/>
  <c r="Z75" i="15" s="1"/>
  <c r="AB25" i="15"/>
  <c r="P102" i="15"/>
  <c r="AB38" i="15"/>
  <c r="AK353" i="15"/>
  <c r="AL353" i="15" s="1"/>
  <c r="M65" i="15"/>
  <c r="N65" i="15" s="1"/>
  <c r="M298" i="15"/>
  <c r="N298" i="15" s="1"/>
  <c r="E330" i="15"/>
  <c r="F330" i="15" s="1"/>
  <c r="M173" i="15"/>
  <c r="N173" i="15" s="1"/>
  <c r="E137" i="15"/>
  <c r="F137" i="15" s="1"/>
  <c r="E24" i="15"/>
  <c r="F24" i="15" s="1"/>
  <c r="M156" i="15"/>
  <c r="N156" i="15" s="1"/>
  <c r="E42" i="15"/>
  <c r="F42" i="15" s="1"/>
  <c r="I135" i="15"/>
  <c r="J135" i="15" s="1"/>
  <c r="E228" i="15"/>
  <c r="F228" i="15" s="1"/>
  <c r="AV277" i="15"/>
  <c r="P333" i="15"/>
  <c r="M39" i="15"/>
  <c r="N39" i="15" s="1"/>
  <c r="E71" i="15"/>
  <c r="F71" i="15" s="1"/>
  <c r="E277" i="15"/>
  <c r="F277" i="15" s="1"/>
  <c r="Y147" i="15"/>
  <c r="Z147" i="15" s="1"/>
  <c r="AZ93" i="15"/>
  <c r="AI6" i="15"/>
  <c r="AJ6" i="15" s="1"/>
  <c r="AF220" i="15"/>
  <c r="T314" i="15"/>
  <c r="M103" i="15"/>
  <c r="N103" i="15" s="1"/>
  <c r="M275" i="15"/>
  <c r="N275" i="15" s="1"/>
  <c r="P269" i="15"/>
  <c r="E239" i="15"/>
  <c r="F239" i="15" s="1"/>
  <c r="I137" i="15"/>
  <c r="J137" i="15" s="1"/>
  <c r="AR272" i="15"/>
  <c r="I226" i="15"/>
  <c r="J226" i="15" s="1"/>
  <c r="I254" i="15"/>
  <c r="J254" i="15" s="1"/>
  <c r="I291" i="15"/>
  <c r="J291" i="15" s="1"/>
  <c r="I56" i="15"/>
  <c r="J56" i="15" s="1"/>
  <c r="I218" i="15"/>
  <c r="J218" i="15" s="1"/>
  <c r="M155" i="15"/>
  <c r="N155" i="15" s="1"/>
  <c r="I329" i="15"/>
  <c r="J329" i="15" s="1"/>
  <c r="I161" i="15"/>
  <c r="J161" i="15" s="1"/>
  <c r="M97" i="15"/>
  <c r="N97" i="15" s="1"/>
  <c r="M219" i="15"/>
  <c r="N219" i="15" s="1"/>
  <c r="M258" i="15"/>
  <c r="N258" i="15" s="1"/>
  <c r="I128" i="15"/>
  <c r="J128" i="15" s="1"/>
  <c r="BA307" i="15"/>
  <c r="BB307" i="15" s="1"/>
  <c r="AK117" i="15"/>
  <c r="AL117" i="15" s="1"/>
  <c r="Y296" i="15"/>
  <c r="Z296" i="15" s="1"/>
  <c r="AW176" i="15"/>
  <c r="AX176" i="15" s="1"/>
  <c r="Y193" i="15"/>
  <c r="Z193" i="15" s="1"/>
  <c r="AV17" i="15"/>
  <c r="AJ181" i="15"/>
  <c r="T14" i="15"/>
  <c r="AV240" i="15"/>
  <c r="BA6" i="15"/>
  <c r="BB6" i="15" s="1"/>
  <c r="M353" i="15"/>
  <c r="N353" i="15" s="1"/>
  <c r="M336" i="15"/>
  <c r="N336" i="15" s="1"/>
  <c r="I62" i="15"/>
  <c r="J62" i="15" s="1"/>
  <c r="AJ222" i="15"/>
  <c r="AZ257" i="15"/>
  <c r="AV34" i="15"/>
  <c r="AO103" i="15"/>
  <c r="AP103" i="15" s="1"/>
  <c r="U275" i="15"/>
  <c r="V275" i="15" s="1"/>
  <c r="AW39" i="15"/>
  <c r="AX39" i="15" s="1"/>
  <c r="Q219" i="15"/>
  <c r="R219" i="15" s="1"/>
  <c r="E52" i="15"/>
  <c r="F52" i="15" s="1"/>
  <c r="Y71" i="15"/>
  <c r="Z71" i="15" s="1"/>
  <c r="E222" i="15"/>
  <c r="F222" i="15" s="1"/>
  <c r="E108" i="15"/>
  <c r="F108" i="15" s="1"/>
  <c r="I143" i="15"/>
  <c r="J143" i="15" s="1"/>
  <c r="M327" i="15"/>
  <c r="N327" i="15" s="1"/>
  <c r="I231" i="15"/>
  <c r="J231" i="15" s="1"/>
  <c r="AO27" i="15"/>
  <c r="AP27" i="15" s="1"/>
  <c r="T99" i="15"/>
  <c r="AN258" i="15"/>
  <c r="AN296" i="15"/>
  <c r="X129" i="15"/>
  <c r="AJ14" i="15"/>
  <c r="T186" i="15"/>
  <c r="AZ349" i="15"/>
  <c r="M282" i="15"/>
  <c r="N282" i="15" s="1"/>
  <c r="M41" i="15"/>
  <c r="N41" i="15" s="1"/>
  <c r="T47" i="15"/>
  <c r="AJ326" i="15"/>
  <c r="I19" i="15"/>
  <c r="J19" i="15" s="1"/>
  <c r="I331" i="15"/>
  <c r="J331" i="15" s="1"/>
  <c r="I122" i="15"/>
  <c r="J122" i="15" s="1"/>
  <c r="E14" i="15"/>
  <c r="F14" i="15" s="1"/>
  <c r="I131" i="15"/>
  <c r="J131" i="15" s="1"/>
  <c r="M204" i="15"/>
  <c r="N204" i="15" s="1"/>
  <c r="E217" i="15"/>
  <c r="F217" i="15" s="1"/>
  <c r="M92" i="15"/>
  <c r="N92" i="15" s="1"/>
  <c r="E34" i="15"/>
  <c r="F34" i="15" s="1"/>
  <c r="M148" i="15"/>
  <c r="N148" i="15" s="1"/>
  <c r="M160" i="15"/>
  <c r="N160" i="15" s="1"/>
  <c r="E246" i="15"/>
  <c r="F246" i="15" s="1"/>
  <c r="M319" i="15"/>
  <c r="N319" i="15" s="1"/>
  <c r="M49" i="15"/>
  <c r="N49" i="15" s="1"/>
  <c r="M95" i="15"/>
  <c r="N95" i="15" s="1"/>
  <c r="X278" i="15"/>
  <c r="AV27" i="15"/>
  <c r="Q343" i="15"/>
  <c r="R343" i="15" s="1"/>
  <c r="AW230" i="15"/>
  <c r="AX230" i="15" s="1"/>
  <c r="AR224" i="15"/>
  <c r="AZ254" i="15"/>
  <c r="AB41" i="15"/>
  <c r="AJ144" i="15"/>
  <c r="AJ308" i="15"/>
  <c r="AB52" i="15"/>
  <c r="BA48" i="15"/>
  <c r="BB48" i="15" s="1"/>
  <c r="X315" i="15"/>
  <c r="AG287" i="15"/>
  <c r="AH287" i="15" s="1"/>
  <c r="AS7" i="15"/>
  <c r="AT7" i="15" s="1"/>
  <c r="AV339" i="15"/>
  <c r="AW9" i="15"/>
  <c r="AX9" i="15" s="1"/>
  <c r="AZ170" i="15"/>
  <c r="AJ171" i="15"/>
  <c r="AZ259" i="15"/>
  <c r="AW303" i="15"/>
  <c r="AX303" i="15" s="1"/>
  <c r="AK264" i="15"/>
  <c r="AL264" i="15" s="1"/>
  <c r="AO196" i="15"/>
  <c r="AP196" i="15" s="1"/>
  <c r="AC311" i="15"/>
  <c r="AD311" i="15" s="1"/>
  <c r="U145" i="15"/>
  <c r="V145" i="15" s="1"/>
  <c r="BA68" i="15"/>
  <c r="BB68" i="15" s="1"/>
  <c r="AZ305" i="15"/>
  <c r="T30" i="15"/>
  <c r="AG276" i="15"/>
  <c r="AH276" i="15" s="1"/>
  <c r="U228" i="15"/>
  <c r="V228" i="15" s="1"/>
  <c r="BA143" i="15"/>
  <c r="BB143" i="15" s="1"/>
  <c r="AZ162" i="15"/>
  <c r="X87" i="15"/>
  <c r="AG103" i="15"/>
  <c r="AH103" i="15" s="1"/>
  <c r="AW131" i="15"/>
  <c r="AX131" i="15" s="1"/>
  <c r="AN53" i="15"/>
  <c r="AK33" i="15"/>
  <c r="AL33" i="15" s="1"/>
  <c r="Y185" i="15"/>
  <c r="Z185" i="15" s="1"/>
  <c r="AR235" i="15"/>
  <c r="AN248" i="15"/>
  <c r="AC208" i="15"/>
  <c r="AD208" i="15" s="1"/>
  <c r="AW28" i="15"/>
  <c r="AX28" i="15" s="1"/>
  <c r="AJ228" i="15"/>
  <c r="E78" i="15"/>
  <c r="F78" i="15" s="1"/>
  <c r="BA18" i="15"/>
  <c r="BB18" i="15" s="1"/>
  <c r="M239" i="15"/>
  <c r="N239" i="15" s="1"/>
  <c r="Q270" i="15"/>
  <c r="R270" i="15" s="1"/>
  <c r="AK235" i="15"/>
  <c r="AL235" i="15" s="1"/>
  <c r="AG46" i="15"/>
  <c r="AH46" i="15" s="1"/>
  <c r="AO52" i="15"/>
  <c r="AP52" i="15" s="1"/>
  <c r="I37" i="15"/>
  <c r="J37" i="15" s="1"/>
  <c r="E66" i="15"/>
  <c r="F66" i="15" s="1"/>
  <c r="E181" i="15"/>
  <c r="F181" i="15" s="1"/>
  <c r="E196" i="15"/>
  <c r="F196" i="15" s="1"/>
  <c r="Y119" i="15"/>
  <c r="Z119" i="15" s="1"/>
  <c r="AO153" i="15"/>
  <c r="AP153" i="15" s="1"/>
  <c r="AO217" i="15"/>
  <c r="AP217" i="15" s="1"/>
  <c r="P175" i="15"/>
  <c r="AK11" i="15"/>
  <c r="AL11" i="15" s="1"/>
  <c r="AF285" i="15"/>
  <c r="E242" i="15"/>
  <c r="F242" i="15" s="1"/>
  <c r="E260" i="15"/>
  <c r="F260" i="15" s="1"/>
  <c r="I305" i="15"/>
  <c r="J305" i="15" s="1"/>
  <c r="T82" i="15"/>
  <c r="AF157" i="15"/>
  <c r="AW280" i="15"/>
  <c r="AX280" i="15" s="1"/>
  <c r="T111" i="15"/>
  <c r="AF52" i="15"/>
  <c r="M266" i="15"/>
  <c r="N266" i="15" s="1"/>
  <c r="E346" i="15"/>
  <c r="F346" i="15" s="1"/>
  <c r="AZ138" i="15"/>
  <c r="AV244" i="15"/>
  <c r="AV308" i="15"/>
  <c r="U250" i="15"/>
  <c r="V250" i="15" s="1"/>
  <c r="AG174" i="15"/>
  <c r="AH174" i="15" s="1"/>
  <c r="AV174" i="15"/>
  <c r="AF250" i="15"/>
  <c r="AN291" i="15"/>
  <c r="E317" i="15"/>
  <c r="F317" i="15" s="1"/>
  <c r="I7" i="15"/>
  <c r="J7" i="15" s="1"/>
  <c r="M175" i="15"/>
  <c r="N175" i="15" s="1"/>
  <c r="I167" i="15"/>
  <c r="J167" i="15" s="1"/>
  <c r="M119" i="15"/>
  <c r="N119" i="15" s="1"/>
  <c r="M252" i="15"/>
  <c r="N252" i="15" s="1"/>
  <c r="I76" i="15"/>
  <c r="J76" i="15" s="1"/>
  <c r="Q162" i="15"/>
  <c r="R162" i="15" s="1"/>
  <c r="T118" i="15"/>
  <c r="AV86" i="15"/>
  <c r="AS195" i="15"/>
  <c r="AT195" i="15" s="1"/>
  <c r="AC48" i="15"/>
  <c r="AD48" i="15" s="1"/>
  <c r="AS11" i="15"/>
  <c r="AT11" i="15" s="1"/>
  <c r="E122" i="15"/>
  <c r="F122" i="15" s="1"/>
  <c r="I253" i="15"/>
  <c r="J253" i="15" s="1"/>
  <c r="E139" i="15"/>
  <c r="F139" i="15" s="1"/>
  <c r="T297" i="15"/>
  <c r="AV141" i="15"/>
  <c r="BA37" i="15"/>
  <c r="BB37" i="15" s="1"/>
  <c r="AB22" i="15"/>
  <c r="AW229" i="15"/>
  <c r="AX229" i="15" s="1"/>
  <c r="AF62" i="15"/>
  <c r="AN63" i="15"/>
  <c r="AO231" i="15"/>
  <c r="AP231" i="15" s="1"/>
  <c r="AJ104" i="15"/>
  <c r="M182" i="15"/>
  <c r="N182" i="15" s="1"/>
  <c r="M145" i="15"/>
  <c r="N145" i="15" s="1"/>
  <c r="I341" i="15"/>
  <c r="J341" i="15" s="1"/>
  <c r="E309" i="15"/>
  <c r="F309" i="15" s="1"/>
  <c r="T162" i="15"/>
  <c r="AR73" i="15"/>
  <c r="AR230" i="15"/>
  <c r="AZ153" i="15"/>
  <c r="AR239" i="15"/>
  <c r="AV76" i="15"/>
  <c r="AB237" i="15"/>
  <c r="AJ351" i="15"/>
  <c r="BA23" i="15"/>
  <c r="BB23" i="15" s="1"/>
  <c r="AZ23" i="15"/>
  <c r="AO342" i="15"/>
  <c r="AP342" i="15" s="1"/>
  <c r="AN342" i="15"/>
  <c r="AV155" i="15"/>
  <c r="AW155" i="15"/>
  <c r="AX155" i="15" s="1"/>
  <c r="AC12" i="15"/>
  <c r="AD12" i="15" s="1"/>
  <c r="AB12" i="15"/>
  <c r="BA278" i="15"/>
  <c r="BB278" i="15" s="1"/>
  <c r="AZ278" i="15"/>
  <c r="T155" i="15"/>
  <c r="U155" i="15"/>
  <c r="V155" i="15" s="1"/>
  <c r="AC254" i="15"/>
  <c r="AD254" i="15" s="1"/>
  <c r="AB254" i="15"/>
  <c r="AO83" i="15"/>
  <c r="AP83" i="15" s="1"/>
  <c r="AN83" i="15"/>
  <c r="P243" i="15"/>
  <c r="Q243" i="15"/>
  <c r="R243" i="15" s="1"/>
  <c r="AK51" i="15"/>
  <c r="AL51" i="15" s="1"/>
  <c r="AJ51" i="15"/>
  <c r="AS62" i="15"/>
  <c r="AT62" i="15" s="1"/>
  <c r="AR62" i="15"/>
  <c r="U246" i="15"/>
  <c r="V246" i="15" s="1"/>
  <c r="T246" i="15"/>
  <c r="AC321" i="15"/>
  <c r="AD321" i="15" s="1"/>
  <c r="AB321" i="15"/>
  <c r="AW185" i="15"/>
  <c r="AX185" i="15" s="1"/>
  <c r="AV185" i="15"/>
  <c r="X297" i="15"/>
  <c r="Y297" i="15"/>
  <c r="Z297" i="15" s="1"/>
  <c r="AS201" i="15"/>
  <c r="AT201" i="15" s="1"/>
  <c r="AR201" i="15"/>
  <c r="Q95" i="15"/>
  <c r="R95" i="15" s="1"/>
  <c r="P95" i="15"/>
  <c r="Y194" i="15"/>
  <c r="Z194" i="15" s="1"/>
  <c r="X194" i="15"/>
  <c r="AJ23" i="15"/>
  <c r="AK23" i="15"/>
  <c r="AL23" i="15" s="1"/>
  <c r="BA189" i="15"/>
  <c r="BB189" i="15" s="1"/>
  <c r="AZ189" i="15"/>
  <c r="AC150" i="15"/>
  <c r="AD150" i="15" s="1"/>
  <c r="AB150" i="15"/>
  <c r="AS325" i="15"/>
  <c r="AT325" i="15" s="1"/>
  <c r="AR325" i="15"/>
  <c r="Q139" i="15"/>
  <c r="R139" i="15" s="1"/>
  <c r="P139" i="15"/>
  <c r="AG321" i="15"/>
  <c r="AH321" i="15" s="1"/>
  <c r="AF321" i="15"/>
  <c r="AS47" i="15"/>
  <c r="AT47" i="15" s="1"/>
  <c r="AR47" i="15"/>
  <c r="T215" i="15"/>
  <c r="U215" i="15"/>
  <c r="V215" i="15" s="1"/>
  <c r="AG43" i="15"/>
  <c r="AH43" i="15" s="1"/>
  <c r="AF43" i="15"/>
  <c r="AW98" i="15"/>
  <c r="AX98" i="15" s="1"/>
  <c r="AV98" i="15"/>
  <c r="Y210" i="15"/>
  <c r="Z210" i="15" s="1"/>
  <c r="X210" i="15"/>
  <c r="AK39" i="15"/>
  <c r="AL39" i="15" s="1"/>
  <c r="AJ39" i="15"/>
  <c r="BA141" i="15"/>
  <c r="BB141" i="15" s="1"/>
  <c r="AZ141" i="15"/>
  <c r="AC325" i="15"/>
  <c r="AD325" i="15" s="1"/>
  <c r="AB325" i="15"/>
  <c r="AO98" i="15"/>
  <c r="AP98" i="15" s="1"/>
  <c r="AN98" i="15"/>
  <c r="Q266" i="15"/>
  <c r="R266" i="15" s="1"/>
  <c r="P266" i="15"/>
  <c r="AC102" i="15"/>
  <c r="AD102" i="15" s="1"/>
  <c r="AB102" i="15"/>
  <c r="AS341" i="15"/>
  <c r="AT341" i="15" s="1"/>
  <c r="AR341" i="15"/>
  <c r="Q155" i="15"/>
  <c r="R155" i="15" s="1"/>
  <c r="P155" i="15"/>
  <c r="AG337" i="15"/>
  <c r="AH337" i="15" s="1"/>
  <c r="AF337" i="15"/>
  <c r="BA321" i="15"/>
  <c r="BB321" i="15" s="1"/>
  <c r="AZ321" i="15"/>
  <c r="Y135" i="15"/>
  <c r="Z135" i="15" s="1"/>
  <c r="X135" i="15"/>
  <c r="AN262" i="15"/>
  <c r="AO262" i="15"/>
  <c r="AP262" i="15" s="1"/>
  <c r="BA26" i="15"/>
  <c r="BB26" i="15" s="1"/>
  <c r="AZ26" i="15"/>
  <c r="AC210" i="15"/>
  <c r="AD210" i="15" s="1"/>
  <c r="AB210" i="15"/>
  <c r="AO23" i="15"/>
  <c r="AP23" i="15" s="1"/>
  <c r="AN23" i="15"/>
  <c r="AK202" i="15"/>
  <c r="AL202" i="15" s="1"/>
  <c r="AJ202" i="15"/>
  <c r="AW46" i="15"/>
  <c r="AX46" i="15" s="1"/>
  <c r="AV46" i="15"/>
  <c r="Y142" i="15"/>
  <c r="Z142" i="15" s="1"/>
  <c r="X142" i="15"/>
  <c r="AO269" i="15"/>
  <c r="AP269" i="15" s="1"/>
  <c r="AN269" i="15"/>
  <c r="BA25" i="15"/>
  <c r="BB25" i="15" s="1"/>
  <c r="AZ25" i="15"/>
  <c r="AC193" i="15"/>
  <c r="AD193" i="15" s="1"/>
  <c r="AB193" i="15"/>
  <c r="AS312" i="15"/>
  <c r="AT312" i="15" s="1"/>
  <c r="AR312" i="15"/>
  <c r="Q142" i="15"/>
  <c r="R142" i="15" s="1"/>
  <c r="P142" i="15"/>
  <c r="Y169" i="15"/>
  <c r="Z169" i="15" s="1"/>
  <c r="X169" i="15"/>
  <c r="AO336" i="15"/>
  <c r="AP336" i="15" s="1"/>
  <c r="AN336" i="15"/>
  <c r="BA180" i="15"/>
  <c r="BB180" i="15" s="1"/>
  <c r="AZ180" i="15"/>
  <c r="X66" i="15"/>
  <c r="Y66" i="15"/>
  <c r="Z66" i="15" s="1"/>
  <c r="AO241" i="15"/>
  <c r="AP241" i="15" s="1"/>
  <c r="AN241" i="15"/>
  <c r="BA61" i="15"/>
  <c r="BB61" i="15" s="1"/>
  <c r="AZ61" i="15"/>
  <c r="AC309" i="15"/>
  <c r="AD309" i="15" s="1"/>
  <c r="AB309" i="15"/>
  <c r="AO146" i="15"/>
  <c r="AP146" i="15" s="1"/>
  <c r="AN146" i="15"/>
  <c r="Y333" i="15"/>
  <c r="Z333" i="15" s="1"/>
  <c r="X333" i="15"/>
  <c r="AK98" i="15"/>
  <c r="AL98" i="15" s="1"/>
  <c r="AJ98" i="15"/>
  <c r="AZ288" i="15"/>
  <c r="BA288" i="15"/>
  <c r="BB288" i="15" s="1"/>
  <c r="Y102" i="15"/>
  <c r="Z102" i="15" s="1"/>
  <c r="X102" i="15"/>
  <c r="AO229" i="15"/>
  <c r="AP229" i="15" s="1"/>
  <c r="AN229" i="15"/>
  <c r="Y303" i="15"/>
  <c r="Z303" i="15" s="1"/>
  <c r="X303" i="15"/>
  <c r="AW143" i="15"/>
  <c r="AX143" i="15" s="1"/>
  <c r="AV143" i="15"/>
  <c r="AK323" i="15"/>
  <c r="AL323" i="15" s="1"/>
  <c r="AJ323" i="15"/>
  <c r="U132" i="15"/>
  <c r="V132" i="15" s="1"/>
  <c r="T132" i="15"/>
  <c r="AW318" i="15"/>
  <c r="AX318" i="15" s="1"/>
  <c r="AV318" i="15"/>
  <c r="AF191" i="15"/>
  <c r="AG191" i="15"/>
  <c r="AH191" i="15" s="1"/>
  <c r="H142" i="15"/>
  <c r="I142" i="15"/>
  <c r="J142" i="15" s="1"/>
  <c r="D37" i="15"/>
  <c r="E37" i="15"/>
  <c r="F37" i="15" s="1"/>
  <c r="D188" i="15"/>
  <c r="E188" i="15"/>
  <c r="F188" i="15" s="1"/>
  <c r="L291" i="15"/>
  <c r="M291" i="15"/>
  <c r="N291" i="15" s="1"/>
  <c r="L306" i="15"/>
  <c r="M306" i="15"/>
  <c r="N306" i="15" s="1"/>
  <c r="H82" i="15"/>
  <c r="I82" i="15"/>
  <c r="J82" i="15" s="1"/>
  <c r="D262" i="15"/>
  <c r="E262" i="15"/>
  <c r="F262" i="15" s="1"/>
  <c r="D150" i="15"/>
  <c r="E150" i="15"/>
  <c r="F150" i="15" s="1"/>
  <c r="L121" i="15"/>
  <c r="M121" i="15"/>
  <c r="N121" i="15" s="1"/>
  <c r="L31" i="15"/>
  <c r="M31" i="15"/>
  <c r="N31" i="15" s="1"/>
  <c r="AO135" i="15"/>
  <c r="AP135" i="15" s="1"/>
  <c r="AN135" i="15"/>
  <c r="AG51" i="15"/>
  <c r="AH51" i="15" s="1"/>
  <c r="AF51" i="15"/>
  <c r="U223" i="15"/>
  <c r="V223" i="15" s="1"/>
  <c r="T223" i="15"/>
  <c r="Q52" i="15"/>
  <c r="R52" i="15" s="1"/>
  <c r="P52" i="15"/>
  <c r="AW23" i="15"/>
  <c r="AX23" i="15" s="1"/>
  <c r="AV23" i="15"/>
  <c r="H202" i="15"/>
  <c r="I202" i="15"/>
  <c r="J202" i="15" s="1"/>
  <c r="D46" i="15"/>
  <c r="E46" i="15"/>
  <c r="F46" i="15" s="1"/>
  <c r="H84" i="15"/>
  <c r="I84" i="15"/>
  <c r="J84" i="15" s="1"/>
  <c r="L197" i="15"/>
  <c r="M197" i="15"/>
  <c r="N197" i="15" s="1"/>
  <c r="L259" i="15"/>
  <c r="M259" i="15"/>
  <c r="N259" i="15" s="1"/>
  <c r="D350" i="15"/>
  <c r="E350" i="15"/>
  <c r="F350" i="15" s="1"/>
  <c r="AS348" i="15"/>
  <c r="AT348" i="15" s="1"/>
  <c r="AR348" i="15"/>
  <c r="Q321" i="15"/>
  <c r="R321" i="15" s="1"/>
  <c r="P321" i="15"/>
  <c r="Y42" i="15"/>
  <c r="Z42" i="15" s="1"/>
  <c r="X42" i="15"/>
  <c r="D297" i="15"/>
  <c r="E297" i="15"/>
  <c r="F297" i="15" s="1"/>
  <c r="H319" i="15"/>
  <c r="I319" i="15"/>
  <c r="J319" i="15" s="1"/>
  <c r="H22" i="15"/>
  <c r="I22" i="15"/>
  <c r="J22" i="15" s="1"/>
  <c r="L55" i="15"/>
  <c r="M55" i="15"/>
  <c r="N55" i="15" s="1"/>
  <c r="L171" i="15"/>
  <c r="M171" i="15"/>
  <c r="N171" i="15" s="1"/>
  <c r="L115" i="15"/>
  <c r="M115" i="15"/>
  <c r="N115" i="15" s="1"/>
  <c r="L234" i="15"/>
  <c r="M234" i="15"/>
  <c r="N234" i="15" s="1"/>
  <c r="H213" i="15"/>
  <c r="I213" i="15"/>
  <c r="J213" i="15" s="1"/>
  <c r="L265" i="15"/>
  <c r="M265" i="15"/>
  <c r="N265" i="15" s="1"/>
  <c r="U146" i="15"/>
  <c r="V146" i="15" s="1"/>
  <c r="T146" i="15"/>
  <c r="AG197" i="15"/>
  <c r="AH197" i="15" s="1"/>
  <c r="AF197" i="15"/>
  <c r="D318" i="15"/>
  <c r="E318" i="15"/>
  <c r="F318" i="15" s="1"/>
  <c r="H86" i="15"/>
  <c r="I86" i="15"/>
  <c r="J86" i="15" s="1"/>
  <c r="L235" i="15"/>
  <c r="M235" i="15"/>
  <c r="N235" i="15" s="1"/>
  <c r="D186" i="15"/>
  <c r="E186" i="15"/>
  <c r="F186" i="15" s="1"/>
  <c r="L179" i="15"/>
  <c r="M179" i="15"/>
  <c r="N179" i="15" s="1"/>
  <c r="D130" i="15"/>
  <c r="E130" i="15"/>
  <c r="F130" i="15" s="1"/>
  <c r="H55" i="15"/>
  <c r="I55" i="15"/>
  <c r="J55" i="15" s="1"/>
  <c r="L256" i="15"/>
  <c r="M256" i="15"/>
  <c r="N256" i="15" s="1"/>
  <c r="D38" i="15"/>
  <c r="E38" i="15"/>
  <c r="F38" i="15" s="1"/>
  <c r="AO67" i="15"/>
  <c r="AP67" i="15" s="1"/>
  <c r="AN67" i="15"/>
  <c r="Q271" i="15"/>
  <c r="R271" i="15" s="1"/>
  <c r="P271" i="15"/>
  <c r="AK118" i="15"/>
  <c r="AL118" i="15" s="1"/>
  <c r="X52" i="15"/>
  <c r="AB127" i="15"/>
  <c r="AO197" i="15"/>
  <c r="AP197" i="15" s="1"/>
  <c r="AN197" i="15"/>
  <c r="P87" i="15"/>
  <c r="Q87" i="15"/>
  <c r="R87" i="15" s="1"/>
  <c r="AN74" i="15"/>
  <c r="AO74" i="15"/>
  <c r="AP74" i="15" s="1"/>
  <c r="AW195" i="15"/>
  <c r="AX195" i="15" s="1"/>
  <c r="AV195" i="15"/>
  <c r="AO203" i="15"/>
  <c r="AP203" i="15" s="1"/>
  <c r="AN203" i="15"/>
  <c r="U44" i="15"/>
  <c r="V44" i="15" s="1"/>
  <c r="T44" i="15"/>
  <c r="AS310" i="15"/>
  <c r="AT310" i="15" s="1"/>
  <c r="AR310" i="15"/>
  <c r="BA30" i="15"/>
  <c r="BB30" i="15" s="1"/>
  <c r="AZ30" i="15"/>
  <c r="AW70" i="15"/>
  <c r="AX70" i="15" s="1"/>
  <c r="AF147" i="15"/>
  <c r="AJ110" i="15"/>
  <c r="AS278" i="15"/>
  <c r="AT278" i="15" s="1"/>
  <c r="Q226" i="15"/>
  <c r="R226" i="15" s="1"/>
  <c r="AJ313" i="15"/>
  <c r="AJ221" i="15"/>
  <c r="AJ286" i="15"/>
  <c r="X246" i="15"/>
  <c r="AV181" i="15"/>
  <c r="AF301" i="15"/>
  <c r="AO302" i="15"/>
  <c r="AP302" i="15" s="1"/>
  <c r="AR106" i="15"/>
  <c r="Y275" i="15"/>
  <c r="Z275" i="15" s="1"/>
  <c r="U216" i="15"/>
  <c r="V216" i="15" s="1"/>
  <c r="T303" i="15"/>
  <c r="AS193" i="15"/>
  <c r="AT193" i="15" s="1"/>
  <c r="AR193" i="15"/>
  <c r="Y186" i="15"/>
  <c r="Z186" i="15" s="1"/>
  <c r="X186" i="15"/>
  <c r="BA117" i="15"/>
  <c r="BB117" i="15" s="1"/>
  <c r="AZ117" i="15"/>
  <c r="Q296" i="15"/>
  <c r="R296" i="15" s="1"/>
  <c r="P296" i="15"/>
  <c r="AK208" i="15"/>
  <c r="AL208" i="15" s="1"/>
  <c r="AJ208" i="15"/>
  <c r="Y151" i="15"/>
  <c r="Z151" i="15" s="1"/>
  <c r="X151" i="15"/>
  <c r="AS87" i="15"/>
  <c r="AT87" i="15" s="1"/>
  <c r="AR87" i="15"/>
  <c r="AC315" i="15"/>
  <c r="AD315" i="15" s="1"/>
  <c r="AB315" i="15"/>
  <c r="AK213" i="15"/>
  <c r="AL213" i="15" s="1"/>
  <c r="AC322" i="15"/>
  <c r="AD322" i="15" s="1"/>
  <c r="AC157" i="15"/>
  <c r="AD157" i="15" s="1"/>
  <c r="AR197" i="15"/>
  <c r="AV332" i="15"/>
  <c r="P68" i="15"/>
  <c r="AZ130" i="15"/>
  <c r="U115" i="15"/>
  <c r="V115" i="15" s="1"/>
  <c r="AB42" i="15"/>
  <c r="AO94" i="15"/>
  <c r="AP94" i="15" s="1"/>
  <c r="AF297" i="15"/>
  <c r="P9" i="15"/>
  <c r="AZ75" i="15"/>
  <c r="U319" i="15"/>
  <c r="V319" i="15" s="1"/>
  <c r="Q84" i="15"/>
  <c r="R84" i="15" s="1"/>
  <c r="P49" i="15"/>
  <c r="AZ218" i="15"/>
  <c r="BA47" i="15"/>
  <c r="BB47" i="15" s="1"/>
  <c r="AB14" i="15"/>
  <c r="AC14" i="15"/>
  <c r="AD14" i="15" s="1"/>
  <c r="AG254" i="15"/>
  <c r="AH254" i="15" s="1"/>
  <c r="AF254" i="15"/>
  <c r="AS299" i="15"/>
  <c r="AT299" i="15" s="1"/>
  <c r="AR299" i="15"/>
  <c r="Y64" i="15"/>
  <c r="Z64" i="15" s="1"/>
  <c r="X64" i="15"/>
  <c r="AW330" i="15"/>
  <c r="AX330" i="15" s="1"/>
  <c r="AV330" i="15"/>
  <c r="Y91" i="15"/>
  <c r="Z91" i="15" s="1"/>
  <c r="X91" i="15"/>
  <c r="I73" i="15"/>
  <c r="J73" i="15" s="1"/>
  <c r="AC121" i="15"/>
  <c r="AD121" i="15" s="1"/>
  <c r="AW19" i="15"/>
  <c r="AX19" i="15" s="1"/>
  <c r="AV77" i="15"/>
  <c r="AF133" i="15"/>
  <c r="P11" i="15"/>
  <c r="AF260" i="15"/>
  <c r="AW57" i="15"/>
  <c r="AX57" i="15" s="1"/>
  <c r="P115" i="15"/>
  <c r="AN149" i="15"/>
  <c r="AV58" i="15"/>
  <c r="AK91" i="15"/>
  <c r="AL91" i="15" s="1"/>
  <c r="X349" i="15"/>
  <c r="AR58" i="15"/>
  <c r="Y230" i="15"/>
  <c r="Z230" i="15" s="1"/>
  <c r="T298" i="15"/>
  <c r="AJ349" i="15"/>
  <c r="P192" i="15"/>
  <c r="AV55" i="15"/>
  <c r="Q236" i="15"/>
  <c r="R236" i="15" s="1"/>
  <c r="AZ17" i="15"/>
  <c r="BA17" i="15"/>
  <c r="BB17" i="15" s="1"/>
  <c r="Y327" i="15"/>
  <c r="Z327" i="15" s="1"/>
  <c r="X327" i="15"/>
  <c r="AO274" i="15"/>
  <c r="AP274" i="15" s="1"/>
  <c r="AN274" i="15"/>
  <c r="Y92" i="15"/>
  <c r="Z92" i="15" s="1"/>
  <c r="I216" i="15"/>
  <c r="J216" i="15" s="1"/>
  <c r="I26" i="15"/>
  <c r="J26" i="15" s="1"/>
  <c r="X325" i="15"/>
  <c r="AF97" i="15"/>
  <c r="AS55" i="15"/>
  <c r="AT55" i="15" s="1"/>
  <c r="AF218" i="15"/>
  <c r="AO58" i="15"/>
  <c r="AP58" i="15" s="1"/>
  <c r="Y106" i="15"/>
  <c r="Z106" i="15" s="1"/>
  <c r="AF193" i="15"/>
  <c r="P250" i="15"/>
  <c r="T170" i="15"/>
  <c r="AF169" i="15"/>
  <c r="AB314" i="15"/>
  <c r="AZ308" i="15"/>
  <c r="X270" i="15"/>
  <c r="AK330" i="15"/>
  <c r="AL330" i="15" s="1"/>
  <c r="AZ234" i="15"/>
  <c r="AV294" i="15"/>
  <c r="AK329" i="15"/>
  <c r="AL329" i="15" s="1"/>
  <c r="AF170" i="15"/>
  <c r="AK226" i="15"/>
  <c r="AL226" i="15" s="1"/>
  <c r="AO64" i="15"/>
  <c r="AP64" i="15" s="1"/>
  <c r="U25" i="15"/>
  <c r="V25" i="15" s="1"/>
  <c r="AC215" i="15"/>
  <c r="AD215" i="15" s="1"/>
  <c r="P242" i="15"/>
  <c r="AR34" i="15"/>
  <c r="X289" i="15"/>
  <c r="AJ130" i="15"/>
  <c r="AN76" i="15"/>
  <c r="AW157" i="15"/>
  <c r="AX157" i="15" s="1"/>
  <c r="AR304" i="15"/>
  <c r="AF167" i="15"/>
  <c r="AZ318" i="15"/>
  <c r="AC116" i="15"/>
  <c r="AD116" i="15" s="1"/>
  <c r="AJ283" i="15"/>
  <c r="AJ15" i="15"/>
  <c r="AN215" i="15"/>
  <c r="AZ319" i="15"/>
  <c r="AO270" i="15"/>
  <c r="AP270" i="15" s="1"/>
  <c r="Y79" i="15"/>
  <c r="Z79" i="15" s="1"/>
  <c r="T75" i="15"/>
  <c r="AF112" i="15"/>
  <c r="AF179" i="15"/>
  <c r="AR328" i="15"/>
  <c r="AJ28" i="15"/>
  <c r="AN60" i="15"/>
  <c r="AN95" i="15"/>
  <c r="AB63" i="15"/>
  <c r="P299" i="15"/>
  <c r="AN139" i="15"/>
  <c r="X28" i="15"/>
  <c r="AZ28" i="15"/>
  <c r="AJ133" i="15"/>
  <c r="U117" i="15"/>
  <c r="V117" i="15" s="1"/>
  <c r="AS68" i="15"/>
  <c r="AT68" i="15" s="1"/>
  <c r="AC172" i="15"/>
  <c r="AD172" i="15" s="1"/>
  <c r="AB192" i="15"/>
  <c r="T340" i="15"/>
  <c r="AC156" i="15"/>
  <c r="AD156" i="15" s="1"/>
  <c r="BA123" i="15"/>
  <c r="BB123" i="15" s="1"/>
  <c r="P232" i="15"/>
  <c r="AF172" i="15"/>
  <c r="P285" i="15"/>
  <c r="AO212" i="15"/>
  <c r="AP212" i="15" s="1"/>
  <c r="Y212" i="15"/>
  <c r="Z212" i="15" s="1"/>
  <c r="AS25" i="15"/>
  <c r="AT25" i="15" s="1"/>
  <c r="AV171" i="15"/>
  <c r="BA238" i="15"/>
  <c r="BB238" i="15" s="1"/>
  <c r="T339" i="15"/>
  <c r="X81" i="15"/>
  <c r="AV192" i="15"/>
  <c r="AG64" i="15"/>
  <c r="AH64" i="15" s="1"/>
  <c r="Q105" i="15"/>
  <c r="R105" i="15" s="1"/>
  <c r="AO352" i="15"/>
  <c r="AP352" i="15" s="1"/>
  <c r="Q94" i="15"/>
  <c r="R94" i="15" s="1"/>
  <c r="AS319" i="15"/>
  <c r="AT319" i="15" s="1"/>
  <c r="AV287" i="15"/>
  <c r="AJ145" i="15"/>
  <c r="AW24" i="15"/>
  <c r="AX24" i="15" s="1"/>
  <c r="AW30" i="15"/>
  <c r="AX30" i="15" s="1"/>
  <c r="AR244" i="15"/>
  <c r="AO80" i="15"/>
  <c r="AP80" i="15" s="1"/>
  <c r="AZ265" i="15"/>
  <c r="AS264" i="15"/>
  <c r="AT264" i="15" s="1"/>
  <c r="U101" i="15"/>
  <c r="V101" i="15" s="1"/>
  <c r="X77" i="15"/>
  <c r="AC53" i="15"/>
  <c r="AD53" i="15" s="1"/>
  <c r="Q117" i="15"/>
  <c r="R117" i="15" s="1"/>
  <c r="M246" i="15"/>
  <c r="N246" i="15" s="1"/>
  <c r="I233" i="15"/>
  <c r="J233" i="15" s="1"/>
  <c r="AB35" i="15"/>
  <c r="I235" i="15"/>
  <c r="J235" i="15" s="1"/>
  <c r="E223" i="15"/>
  <c r="F223" i="15" s="1"/>
  <c r="AZ82" i="15"/>
  <c r="E168" i="15"/>
  <c r="F168" i="15" s="1"/>
  <c r="M221" i="15"/>
  <c r="N221" i="15" s="1"/>
  <c r="Y290" i="15"/>
  <c r="Z290" i="15" s="1"/>
  <c r="E306" i="15"/>
  <c r="F306" i="15" s="1"/>
  <c r="M222" i="15"/>
  <c r="N222" i="15" s="1"/>
  <c r="E30" i="15"/>
  <c r="F30" i="15" s="1"/>
  <c r="E278" i="15"/>
  <c r="F278" i="15" s="1"/>
  <c r="E113" i="15"/>
  <c r="F113" i="15" s="1"/>
  <c r="I239" i="15"/>
  <c r="J239" i="15" s="1"/>
  <c r="M102" i="15"/>
  <c r="N102" i="15" s="1"/>
  <c r="I236" i="15"/>
  <c r="J236" i="15" s="1"/>
  <c r="I170" i="15"/>
  <c r="J170" i="15" s="1"/>
  <c r="M7" i="15"/>
  <c r="N7" i="15" s="1"/>
  <c r="E39" i="15"/>
  <c r="F39" i="15" s="1"/>
  <c r="Y226" i="15"/>
  <c r="Z226" i="15" s="1"/>
  <c r="AO15" i="15"/>
  <c r="AP15" i="15" s="1"/>
  <c r="BA168" i="15"/>
  <c r="BB168" i="15" s="1"/>
  <c r="P7" i="15"/>
  <c r="AN234" i="15"/>
  <c r="AC51" i="15"/>
  <c r="AD51" i="15" s="1"/>
  <c r="P32" i="15"/>
  <c r="AC346" i="15"/>
  <c r="AD346" i="15" s="1"/>
  <c r="Q12" i="15"/>
  <c r="R12" i="15" s="1"/>
  <c r="AF56" i="15"/>
  <c r="AW295" i="15"/>
  <c r="AX295" i="15" s="1"/>
  <c r="P207" i="15"/>
  <c r="AJ250" i="15"/>
  <c r="AB303" i="15"/>
  <c r="AZ135" i="15"/>
  <c r="AN315" i="15"/>
  <c r="I205" i="15"/>
  <c r="J205" i="15" s="1"/>
  <c r="U21" i="15"/>
  <c r="V21" i="15" s="1"/>
  <c r="AC112" i="15"/>
  <c r="AD112" i="15" s="1"/>
  <c r="AN7" i="15"/>
  <c r="AF317" i="15"/>
  <c r="M43" i="15"/>
  <c r="N43" i="15" s="1"/>
  <c r="E339" i="15"/>
  <c r="F339" i="15" s="1"/>
  <c r="M305" i="15"/>
  <c r="N305" i="15" s="1"/>
  <c r="AS36" i="15"/>
  <c r="AT36" i="15" s="1"/>
  <c r="AW114" i="15"/>
  <c r="AX114" i="15" s="1"/>
  <c r="AV116" i="15"/>
  <c r="I39" i="15"/>
  <c r="J39" i="15" s="1"/>
  <c r="T167" i="15"/>
  <c r="P344" i="15"/>
  <c r="AZ45" i="15"/>
  <c r="M185" i="15"/>
  <c r="N185" i="15" s="1"/>
  <c r="E252" i="15"/>
  <c r="F252" i="15" s="1"/>
  <c r="I146" i="15"/>
  <c r="J146" i="15" s="1"/>
  <c r="I100" i="15"/>
  <c r="J100" i="15" s="1"/>
  <c r="I69" i="15"/>
  <c r="J69" i="15" s="1"/>
  <c r="I324" i="15"/>
  <c r="J324" i="15" s="1"/>
  <c r="I125" i="15"/>
  <c r="J125" i="15" s="1"/>
  <c r="M82" i="15"/>
  <c r="N82" i="15" s="1"/>
  <c r="I268" i="15"/>
  <c r="J268" i="15" s="1"/>
  <c r="E165" i="15"/>
  <c r="F165" i="15" s="1"/>
  <c r="I145" i="15"/>
  <c r="J145" i="15" s="1"/>
  <c r="E143" i="15"/>
  <c r="F143" i="15" s="1"/>
  <c r="AG255" i="15"/>
  <c r="AH255" i="15" s="1"/>
  <c r="AR152" i="15"/>
  <c r="AC264" i="15"/>
  <c r="AD264" i="15" s="1"/>
  <c r="AZ291" i="15"/>
  <c r="AZ228" i="15"/>
  <c r="BA295" i="15"/>
  <c r="BB295" i="15" s="1"/>
  <c r="AN116" i="15"/>
  <c r="AS297" i="15"/>
  <c r="AT297" i="15" s="1"/>
  <c r="AF184" i="15"/>
  <c r="BA263" i="15"/>
  <c r="BB263" i="15" s="1"/>
  <c r="AR283" i="15"/>
  <c r="P317" i="15"/>
  <c r="AC177" i="15"/>
  <c r="AD177" i="15" s="1"/>
  <c r="AJ121" i="15"/>
  <c r="M278" i="15"/>
  <c r="N278" i="15" s="1"/>
  <c r="E335" i="15"/>
  <c r="F335" i="15" s="1"/>
  <c r="E169" i="15"/>
  <c r="F169" i="15" s="1"/>
  <c r="E68" i="15"/>
  <c r="F68" i="15" s="1"/>
  <c r="U196" i="15"/>
  <c r="V196" i="15" s="1"/>
  <c r="Y300" i="15"/>
  <c r="Z300" i="15" s="1"/>
  <c r="M277" i="15"/>
  <c r="N277" i="15" s="1"/>
  <c r="I227" i="15"/>
  <c r="J227" i="15" s="1"/>
  <c r="E152" i="15"/>
  <c r="F152" i="15" s="1"/>
  <c r="I89" i="15"/>
  <c r="J89" i="15" s="1"/>
  <c r="I289" i="15"/>
  <c r="J289" i="15" s="1"/>
  <c r="I106" i="15"/>
  <c r="J106" i="15" s="1"/>
  <c r="AB279" i="15"/>
  <c r="U103" i="15"/>
  <c r="V103" i="15" s="1"/>
  <c r="AB33" i="15"/>
  <c r="T348" i="15"/>
  <c r="AW20" i="15"/>
  <c r="AX20" i="15" s="1"/>
  <c r="U62" i="15"/>
  <c r="V62" i="15" s="1"/>
  <c r="AG49" i="15"/>
  <c r="AH49" i="15" s="1"/>
  <c r="AJ352" i="15"/>
  <c r="I345" i="15"/>
  <c r="J345" i="15" s="1"/>
  <c r="I152" i="15"/>
  <c r="J152" i="15" s="1"/>
  <c r="M158" i="15"/>
  <c r="N158" i="15" s="1"/>
  <c r="E35" i="15"/>
  <c r="F35" i="15" s="1"/>
  <c r="I35" i="15"/>
  <c r="J35" i="15" s="1"/>
  <c r="AF32" i="15"/>
  <c r="AK55" i="15"/>
  <c r="AL55" i="15" s="1"/>
  <c r="AK125" i="15"/>
  <c r="AL125" i="15" s="1"/>
  <c r="Q213" i="15"/>
  <c r="R213" i="15" s="1"/>
  <c r="U237" i="15"/>
  <c r="V237" i="15" s="1"/>
  <c r="AK192" i="15"/>
  <c r="AL192" i="15" s="1"/>
  <c r="AO152" i="15"/>
  <c r="AP152" i="15" s="1"/>
  <c r="AS192" i="15"/>
  <c r="AT192" i="15" s="1"/>
  <c r="AO225" i="15"/>
  <c r="AP225" i="15" s="1"/>
  <c r="P254" i="15"/>
  <c r="AR93" i="15"/>
  <c r="I90" i="15"/>
  <c r="J90" i="15" s="1"/>
  <c r="E49" i="15"/>
  <c r="F49" i="15" s="1"/>
  <c r="E245" i="15"/>
  <c r="F245" i="15" s="1"/>
  <c r="I43" i="15"/>
  <c r="J43" i="15" s="1"/>
  <c r="BA111" i="15"/>
  <c r="BB111" i="15" s="1"/>
  <c r="X85" i="15"/>
  <c r="X49" i="15"/>
  <c r="AZ300" i="15"/>
  <c r="AV272" i="15"/>
  <c r="AF78" i="15"/>
  <c r="AC34" i="15"/>
  <c r="AD34" i="15" s="1"/>
  <c r="T46" i="15"/>
  <c r="Y238" i="15"/>
  <c r="Z238" i="15" s="1"/>
  <c r="I280" i="15"/>
  <c r="J280" i="15" s="1"/>
  <c r="M37" i="15"/>
  <c r="N37" i="15" s="1"/>
  <c r="I206" i="15"/>
  <c r="J206" i="15" s="1"/>
  <c r="M346" i="15"/>
  <c r="N346" i="15" s="1"/>
  <c r="I148" i="15"/>
  <c r="J148" i="15" s="1"/>
  <c r="E219" i="15"/>
  <c r="F219" i="15" s="1"/>
  <c r="M11" i="15"/>
  <c r="N11" i="15" s="1"/>
  <c r="U287" i="15"/>
  <c r="V287" i="15" s="1"/>
  <c r="AS342" i="15"/>
  <c r="AT342" i="15" s="1"/>
  <c r="AZ266" i="15"/>
  <c r="AR183" i="15"/>
  <c r="M138" i="15"/>
  <c r="N138" i="15" s="1"/>
  <c r="M316" i="15"/>
  <c r="N316" i="15" s="1"/>
  <c r="M170" i="15"/>
  <c r="N170" i="15" s="1"/>
  <c r="E82" i="15"/>
  <c r="F82" i="15" s="1"/>
  <c r="I309" i="15"/>
  <c r="J309" i="15" s="1"/>
  <c r="I164" i="15"/>
  <c r="J164" i="15" s="1"/>
  <c r="E136" i="15"/>
  <c r="F136" i="15" s="1"/>
  <c r="M201" i="15"/>
  <c r="N201" i="15" s="1"/>
  <c r="P116" i="15"/>
  <c r="AJ92" i="15"/>
  <c r="E40" i="15"/>
  <c r="F40" i="15" s="1"/>
  <c r="I153" i="15"/>
  <c r="J153" i="15" s="1"/>
  <c r="M325" i="15"/>
  <c r="N325" i="15" s="1"/>
  <c r="M323" i="15"/>
  <c r="N323" i="15" s="1"/>
  <c r="I314" i="15"/>
  <c r="J314" i="15" s="1"/>
  <c r="AV180" i="15"/>
  <c r="AF346" i="15"/>
  <c r="X247" i="15"/>
  <c r="P180" i="15"/>
  <c r="I266" i="15"/>
  <c r="J266" i="15" s="1"/>
  <c r="I330" i="15"/>
  <c r="J330" i="15" s="1"/>
  <c r="E18" i="15"/>
  <c r="F18" i="15" s="1"/>
  <c r="AV151" i="15"/>
  <c r="M75" i="15"/>
  <c r="N75" i="15" s="1"/>
  <c r="M273" i="15"/>
  <c r="N273" i="15" s="1"/>
  <c r="I103" i="15"/>
  <c r="J103" i="15" s="1"/>
  <c r="M209" i="15"/>
  <c r="N209" i="15" s="1"/>
  <c r="I353" i="15"/>
  <c r="J353" i="15" s="1"/>
  <c r="M261" i="15"/>
  <c r="N261" i="15" s="1"/>
  <c r="M288" i="15"/>
  <c r="N288" i="15" s="1"/>
  <c r="E267" i="15"/>
  <c r="F267" i="15" s="1"/>
  <c r="AN20" i="15"/>
  <c r="T351" i="15"/>
  <c r="M190" i="15"/>
  <c r="N190" i="15" s="1"/>
  <c r="I293" i="15"/>
  <c r="J293" i="15" s="1"/>
  <c r="E203" i="15"/>
  <c r="F203" i="15" s="1"/>
  <c r="I155" i="15"/>
  <c r="J155" i="15" s="1"/>
  <c r="I212" i="15"/>
  <c r="J212" i="15" s="1"/>
  <c r="M36" i="15"/>
  <c r="N36" i="15" s="1"/>
  <c r="BA67" i="15"/>
  <c r="BB67" i="15" s="1"/>
  <c r="Q204" i="15"/>
  <c r="R204" i="15" s="1"/>
  <c r="AJ227" i="15"/>
  <c r="Q257" i="15"/>
  <c r="R257" i="15" s="1"/>
  <c r="AN199" i="15"/>
  <c r="AF115" i="15"/>
  <c r="T144" i="15"/>
  <c r="Y32" i="15"/>
  <c r="Z32" i="15" s="1"/>
  <c r="AC243" i="15"/>
  <c r="AD243" i="15" s="1"/>
  <c r="Y271" i="15"/>
  <c r="Z271" i="15" s="1"/>
  <c r="AZ202" i="15"/>
  <c r="AR119" i="15"/>
  <c r="AF282" i="15"/>
  <c r="X183" i="15"/>
  <c r="AV87" i="15"/>
  <c r="AC16" i="15"/>
  <c r="AD16" i="15" s="1"/>
  <c r="AW111" i="15"/>
  <c r="AX111" i="15" s="1"/>
  <c r="E101" i="15"/>
  <c r="F101" i="15" s="1"/>
  <c r="E25" i="15"/>
  <c r="F25" i="15" s="1"/>
  <c r="E79" i="15"/>
  <c r="F79" i="15" s="1"/>
  <c r="M339" i="15"/>
  <c r="N339" i="15" s="1"/>
  <c r="E190" i="15"/>
  <c r="F190" i="15" s="1"/>
  <c r="M212" i="15"/>
  <c r="N212" i="15" s="1"/>
  <c r="I282" i="15"/>
  <c r="J282" i="15" s="1"/>
  <c r="I306" i="15"/>
  <c r="J306" i="15" s="1"/>
  <c r="I273" i="15"/>
  <c r="J273" i="15" s="1"/>
  <c r="E279" i="15"/>
  <c r="F279" i="15" s="1"/>
  <c r="I110" i="15"/>
  <c r="J110" i="15" s="1"/>
  <c r="M143" i="15"/>
  <c r="N143" i="15" s="1"/>
  <c r="I209" i="15"/>
  <c r="J209" i="15" s="1"/>
  <c r="AC353" i="15"/>
  <c r="AD353" i="15" s="1"/>
  <c r="AN249" i="15"/>
  <c r="AF138" i="15"/>
  <c r="M69" i="15"/>
  <c r="N69" i="15" s="1"/>
  <c r="AG277" i="15"/>
  <c r="AH277" i="15" s="1"/>
  <c r="AW49" i="15"/>
  <c r="AX49" i="15" s="1"/>
  <c r="AC352" i="15"/>
  <c r="AD352" i="15" s="1"/>
  <c r="AF131" i="15"/>
  <c r="AR135" i="15"/>
  <c r="T195" i="15"/>
  <c r="AW261" i="15"/>
  <c r="AX261" i="15" s="1"/>
  <c r="AB175" i="15"/>
  <c r="X171" i="15"/>
  <c r="E308" i="15"/>
  <c r="F308" i="15" s="1"/>
  <c r="Y143" i="15"/>
  <c r="Z143" i="15" s="1"/>
  <c r="AZ333" i="15"/>
  <c r="Q198" i="15"/>
  <c r="R198" i="15" s="1"/>
  <c r="P260" i="15"/>
  <c r="E315" i="15"/>
  <c r="F315" i="15" s="1"/>
  <c r="I187" i="15"/>
  <c r="J187" i="15" s="1"/>
  <c r="M141" i="15"/>
  <c r="N141" i="15" s="1"/>
  <c r="M172" i="15"/>
  <c r="N172" i="15" s="1"/>
  <c r="M236" i="15"/>
  <c r="N236" i="15" s="1"/>
  <c r="I172" i="15"/>
  <c r="J172" i="15" s="1"/>
  <c r="E8" i="15"/>
  <c r="F8" i="15" s="1"/>
  <c r="I70" i="15"/>
  <c r="J70" i="15" s="1"/>
  <c r="S6" i="15"/>
  <c r="U6" i="15" s="1"/>
  <c r="V6" i="15" s="1"/>
  <c r="Y158" i="15"/>
  <c r="Z158" i="15" s="1"/>
  <c r="I203" i="15"/>
  <c r="J203" i="15" s="1"/>
  <c r="I88" i="15"/>
  <c r="J88" i="15" s="1"/>
  <c r="I23" i="15"/>
  <c r="J23" i="15" s="1"/>
  <c r="I302" i="15"/>
  <c r="J302" i="15" s="1"/>
  <c r="I126" i="15"/>
  <c r="J126" i="15" s="1"/>
  <c r="M79" i="15"/>
  <c r="N79" i="15" s="1"/>
  <c r="Y94" i="15"/>
  <c r="Z94" i="15" s="1"/>
  <c r="AF82" i="15"/>
  <c r="I316" i="15"/>
  <c r="J316" i="15" s="1"/>
  <c r="M161" i="15"/>
  <c r="N161" i="15" s="1"/>
  <c r="AV75" i="15"/>
  <c r="AF77" i="15"/>
  <c r="I201" i="15"/>
  <c r="J201" i="15" s="1"/>
  <c r="M199" i="15"/>
  <c r="N199" i="15" s="1"/>
  <c r="M296" i="15"/>
  <c r="N296" i="15" s="1"/>
  <c r="E29" i="15"/>
  <c r="F29" i="15" s="1"/>
  <c r="M206" i="15"/>
  <c r="N206" i="15" s="1"/>
  <c r="E296" i="15"/>
  <c r="F296" i="15" s="1"/>
  <c r="I240" i="15"/>
  <c r="J240" i="15" s="1"/>
  <c r="I279" i="15"/>
  <c r="J279" i="15" s="1"/>
  <c r="E156" i="15"/>
  <c r="F156" i="15" s="1"/>
  <c r="P329" i="15"/>
  <c r="M205" i="15"/>
  <c r="N205" i="15" s="1"/>
  <c r="E159" i="15"/>
  <c r="F159" i="15" s="1"/>
  <c r="I220" i="15"/>
  <c r="J220" i="15" s="1"/>
  <c r="M210" i="15"/>
  <c r="N210" i="15" s="1"/>
  <c r="E91" i="15"/>
  <c r="F91" i="15" s="1"/>
  <c r="I53" i="15"/>
  <c r="J53" i="15" s="1"/>
  <c r="M142" i="15"/>
  <c r="N142" i="15" s="1"/>
  <c r="M268" i="15"/>
  <c r="N268" i="15" s="1"/>
  <c r="AO349" i="15"/>
  <c r="AP349" i="15" s="1"/>
  <c r="E268" i="15"/>
  <c r="F268" i="15" s="1"/>
  <c r="I183" i="15"/>
  <c r="J183" i="15" s="1"/>
  <c r="M178" i="15"/>
  <c r="N178" i="15" s="1"/>
  <c r="E98" i="15"/>
  <c r="F98" i="15" s="1"/>
  <c r="E85" i="15"/>
  <c r="F85" i="15" s="1"/>
  <c r="I211" i="15"/>
  <c r="J211" i="15" s="1"/>
  <c r="E213" i="15"/>
  <c r="F213" i="15" s="1"/>
  <c r="I49" i="15"/>
  <c r="J49" i="15" s="1"/>
  <c r="AB141" i="15"/>
  <c r="AB114" i="15"/>
  <c r="E135" i="15"/>
  <c r="F135" i="15" s="1"/>
  <c r="M17" i="15"/>
  <c r="N17" i="15" s="1"/>
  <c r="X277" i="15"/>
  <c r="M45" i="15"/>
  <c r="N45" i="15" s="1"/>
  <c r="AV194" i="15"/>
  <c r="AG178" i="15"/>
  <c r="AH178" i="15" s="1"/>
  <c r="AB174" i="15"/>
  <c r="AF134" i="15"/>
  <c r="T266" i="15"/>
  <c r="AO204" i="15"/>
  <c r="AP204" i="15" s="1"/>
  <c r="Y76" i="15"/>
  <c r="Z76" i="15" s="1"/>
  <c r="U284" i="15"/>
  <c r="V284" i="15" s="1"/>
  <c r="Y306" i="15"/>
  <c r="Z306" i="15" s="1"/>
  <c r="AR15" i="15"/>
  <c r="AS349" i="15"/>
  <c r="AT349" i="15" s="1"/>
  <c r="Y115" i="15"/>
  <c r="Z115" i="15" s="1"/>
  <c r="AO334" i="15"/>
  <c r="AP334" i="15" s="1"/>
  <c r="AS155" i="15"/>
  <c r="AT155" i="15" s="1"/>
  <c r="AJ248" i="15"/>
  <c r="AS56" i="15"/>
  <c r="AT56" i="15" s="1"/>
  <c r="E173" i="15"/>
  <c r="F173" i="15" s="1"/>
  <c r="T346" i="15"/>
  <c r="AK135" i="15"/>
  <c r="AL135" i="15" s="1"/>
  <c r="U247" i="15"/>
  <c r="V247" i="15" s="1"/>
  <c r="AZ341" i="15"/>
  <c r="AS24" i="15"/>
  <c r="AT24" i="15" s="1"/>
  <c r="T220" i="15"/>
  <c r="X299" i="15"/>
  <c r="AF227" i="15"/>
  <c r="AR60" i="15"/>
  <c r="T102" i="15"/>
  <c r="Y165" i="15"/>
  <c r="Z165" i="15" s="1"/>
  <c r="AJ106" i="15"/>
  <c r="U305" i="15"/>
  <c r="V305" i="15" s="1"/>
  <c r="Y345" i="15"/>
  <c r="Z345" i="15" s="1"/>
  <c r="X50" i="15"/>
  <c r="AR66" i="15"/>
  <c r="AR185" i="15"/>
  <c r="AW105" i="15"/>
  <c r="AX105" i="15" s="1"/>
  <c r="AO125" i="15"/>
  <c r="AP125" i="15" s="1"/>
  <c r="P82" i="15"/>
  <c r="AG245" i="15"/>
  <c r="AH245" i="15" s="1"/>
  <c r="AS280" i="15"/>
  <c r="AT280" i="15" s="1"/>
  <c r="AC265" i="15"/>
  <c r="AD265" i="15" s="1"/>
  <c r="Q203" i="15"/>
  <c r="R203" i="15" s="1"/>
  <c r="BA120" i="15"/>
  <c r="BB120" i="15" s="1"/>
  <c r="AB205" i="15"/>
  <c r="P55" i="15"/>
  <c r="AB161" i="15"/>
  <c r="AO277" i="15"/>
  <c r="AP277" i="15" s="1"/>
  <c r="AC214" i="15"/>
  <c r="AD214" i="15" s="1"/>
  <c r="AN173" i="15"/>
  <c r="AN57" i="15"/>
  <c r="T296" i="15"/>
  <c r="AF225" i="15"/>
  <c r="AO242" i="15"/>
  <c r="AP242" i="15" s="1"/>
  <c r="X353" i="15"/>
  <c r="AB71" i="15"/>
  <c r="BA96" i="15"/>
  <c r="BB96" i="15" s="1"/>
  <c r="AC220" i="15"/>
  <c r="AD220" i="15" s="1"/>
  <c r="BA181" i="15"/>
  <c r="BB181" i="15" s="1"/>
  <c r="AS17" i="15"/>
  <c r="AT17" i="15" s="1"/>
  <c r="AJ182" i="15"/>
  <c r="AO31" i="15"/>
  <c r="AP31" i="15" s="1"/>
  <c r="AC91" i="15"/>
  <c r="AD91" i="15" s="1"/>
  <c r="AO49" i="15"/>
  <c r="AP49" i="15" s="1"/>
  <c r="AB125" i="15"/>
  <c r="Q86" i="15"/>
  <c r="R86" i="15" s="1"/>
  <c r="AV249" i="15"/>
  <c r="AF114" i="15"/>
  <c r="Q341" i="15"/>
  <c r="R341" i="15" s="1"/>
  <c r="AO338" i="15"/>
  <c r="AP338" i="15" s="1"/>
  <c r="AZ98" i="15"/>
  <c r="I248" i="15"/>
  <c r="J248" i="15" s="1"/>
  <c r="AS205" i="15"/>
  <c r="AT205" i="15" s="1"/>
  <c r="E211" i="15"/>
  <c r="F211" i="15" s="1"/>
  <c r="AC296" i="15"/>
  <c r="AD296" i="15" s="1"/>
  <c r="AK233" i="15"/>
  <c r="AL233" i="15" s="1"/>
  <c r="Y46" i="15"/>
  <c r="Z46" i="15" s="1"/>
  <c r="AZ253" i="15"/>
  <c r="AC282" i="15"/>
  <c r="AD282" i="15" s="1"/>
  <c r="E134" i="15"/>
  <c r="F134" i="15" s="1"/>
  <c r="AN260" i="15"/>
  <c r="AZ81" i="15"/>
  <c r="AZ296" i="15"/>
  <c r="Q130" i="15"/>
  <c r="R130" i="15" s="1"/>
  <c r="X258" i="15"/>
  <c r="I204" i="15"/>
  <c r="J204" i="15" s="1"/>
  <c r="M262" i="15"/>
  <c r="N262" i="15" s="1"/>
  <c r="E347" i="15"/>
  <c r="F347" i="15" s="1"/>
  <c r="I15" i="15"/>
  <c r="J15" i="15" s="1"/>
  <c r="E212" i="15"/>
  <c r="F212" i="15" s="1"/>
  <c r="AK255" i="15"/>
  <c r="AL255" i="15" s="1"/>
  <c r="AR14" i="15"/>
  <c r="AG185" i="15"/>
  <c r="AH185" i="15" s="1"/>
  <c r="E202" i="15"/>
  <c r="F202" i="15" s="1"/>
  <c r="I199" i="15"/>
  <c r="J199" i="15" s="1"/>
  <c r="AK88" i="15"/>
  <c r="AL88" i="15" s="1"/>
  <c r="AR338" i="15"/>
  <c r="AK205" i="15"/>
  <c r="AL205" i="15" s="1"/>
  <c r="X292" i="15"/>
  <c r="U241" i="15"/>
  <c r="V241" i="15" s="1"/>
  <c r="M27" i="15"/>
  <c r="N27" i="15" s="1"/>
  <c r="M315" i="15"/>
  <c r="N315" i="15" s="1"/>
  <c r="BA56" i="15"/>
  <c r="BB56" i="15" s="1"/>
  <c r="M191" i="15"/>
  <c r="N191" i="15" s="1"/>
  <c r="I351" i="15"/>
  <c r="J351" i="15" s="1"/>
  <c r="X259" i="15"/>
  <c r="U136" i="15"/>
  <c r="V136" i="15" s="1"/>
  <c r="AB273" i="15"/>
  <c r="AJ316" i="15"/>
  <c r="AZ262" i="15"/>
  <c r="U51" i="15"/>
  <c r="V51" i="15" s="1"/>
  <c r="Q143" i="15"/>
  <c r="R143" i="15" s="1"/>
  <c r="E124" i="15"/>
  <c r="F124" i="15" s="1"/>
  <c r="M187" i="15"/>
  <c r="N187" i="15" s="1"/>
  <c r="AR120" i="15"/>
  <c r="T219" i="15"/>
  <c r="AN37" i="15"/>
  <c r="AG68" i="15"/>
  <c r="AH68" i="15" s="1"/>
  <c r="AV10" i="15"/>
  <c r="T310" i="15"/>
  <c r="X126" i="15"/>
  <c r="AO24" i="15"/>
  <c r="AP24" i="15" s="1"/>
  <c r="I234" i="15"/>
  <c r="J234" i="15" s="1"/>
  <c r="M227" i="15"/>
  <c r="N227" i="15" s="1"/>
  <c r="I74" i="15"/>
  <c r="J74" i="15" s="1"/>
  <c r="M284" i="15"/>
  <c r="N284" i="15" s="1"/>
  <c r="Q120" i="15"/>
  <c r="R120" i="15" s="1"/>
  <c r="I78" i="15"/>
  <c r="J78" i="15" s="1"/>
  <c r="E291" i="15"/>
  <c r="F291" i="15" s="1"/>
  <c r="AW123" i="15"/>
  <c r="AX123" i="15" s="1"/>
  <c r="E63" i="15"/>
  <c r="F63" i="15" s="1"/>
  <c r="E84" i="15"/>
  <c r="F84" i="15" s="1"/>
  <c r="E324" i="15"/>
  <c r="F324" i="15" s="1"/>
  <c r="Q181" i="15"/>
  <c r="R181" i="15" s="1"/>
  <c r="Y250" i="15"/>
  <c r="Z250" i="15" s="1"/>
  <c r="Q43" i="15"/>
  <c r="R43" i="15" s="1"/>
  <c r="AS316" i="15"/>
  <c r="AT316" i="15" s="1"/>
  <c r="Q225" i="15"/>
  <c r="R225" i="15" s="1"/>
  <c r="AC292" i="15"/>
  <c r="AD292" i="15" s="1"/>
  <c r="AN280" i="15"/>
  <c r="AV65" i="15"/>
  <c r="T190" i="15"/>
  <c r="AF177" i="15"/>
  <c r="AJ75" i="15"/>
  <c r="AV134" i="15"/>
  <c r="T179" i="15"/>
  <c r="AF238" i="15"/>
  <c r="AK87" i="15"/>
  <c r="AL87" i="15" s="1"/>
  <c r="AW18" i="15"/>
  <c r="AX18" i="15" s="1"/>
  <c r="U71" i="15"/>
  <c r="V71" i="15" s="1"/>
  <c r="AG66" i="15"/>
  <c r="AH66" i="15" s="1"/>
  <c r="AS126" i="15"/>
  <c r="AT126" i="15" s="1"/>
  <c r="Q307" i="15"/>
  <c r="R307" i="15" s="1"/>
  <c r="AG47" i="15"/>
  <c r="AH47" i="15" s="1"/>
  <c r="U183" i="15"/>
  <c r="V183" i="15" s="1"/>
  <c r="AG217" i="15"/>
  <c r="AH217" i="15" s="1"/>
  <c r="M71" i="15"/>
  <c r="N71" i="15" s="1"/>
  <c r="AG176" i="15"/>
  <c r="AH176" i="15" s="1"/>
  <c r="AJ29" i="15"/>
  <c r="AG38" i="15"/>
  <c r="AH38" i="15" s="1"/>
  <c r="AS143" i="15"/>
  <c r="AT143" i="15" s="1"/>
  <c r="AF25" i="15"/>
  <c r="E183" i="15"/>
  <c r="F183" i="15" s="1"/>
  <c r="AS308" i="15"/>
  <c r="AT308" i="15" s="1"/>
  <c r="AB117" i="15"/>
  <c r="P217" i="15"/>
  <c r="Q336" i="15"/>
  <c r="R336" i="15" s="1"/>
  <c r="AK10" i="15"/>
  <c r="AL10" i="15" s="1"/>
  <c r="AB185" i="15"/>
  <c r="AR229" i="15"/>
  <c r="AF306" i="15"/>
  <c r="X243" i="15"/>
  <c r="AV243" i="15"/>
  <c r="T304" i="15"/>
  <c r="AV316" i="15"/>
  <c r="AN329" i="15"/>
  <c r="AZ332" i="15"/>
  <c r="AV25" i="15"/>
  <c r="T86" i="15"/>
  <c r="AF137" i="15"/>
  <c r="AV45" i="15"/>
  <c r="X332" i="15"/>
  <c r="AJ320" i="15"/>
  <c r="AR170" i="15"/>
  <c r="P159" i="15"/>
  <c r="AB106" i="15"/>
  <c r="AN158" i="15"/>
  <c r="AZ217" i="15"/>
  <c r="X334" i="15"/>
  <c r="T282" i="15"/>
  <c r="AR154" i="15"/>
  <c r="AF333" i="15"/>
  <c r="AN206" i="15"/>
  <c r="AZ201" i="15"/>
  <c r="Y51" i="15"/>
  <c r="Z51" i="15" s="1"/>
  <c r="AJ148" i="15"/>
  <c r="P34" i="15"/>
  <c r="AB29" i="15"/>
  <c r="AN25" i="15"/>
  <c r="AC256" i="15"/>
  <c r="AD256" i="15" s="1"/>
  <c r="P58" i="15"/>
  <c r="AW88" i="15"/>
  <c r="AX88" i="15" s="1"/>
  <c r="AF280" i="15"/>
  <c r="T226" i="15"/>
  <c r="U83" i="15"/>
  <c r="V83" i="15" s="1"/>
  <c r="AN147" i="15"/>
  <c r="E180" i="15"/>
  <c r="F180" i="15" s="1"/>
  <c r="M19" i="15"/>
  <c r="N19" i="15" s="1"/>
  <c r="I252" i="15"/>
  <c r="J252" i="15" s="1"/>
  <c r="I134" i="15"/>
  <c r="J134" i="15" s="1"/>
  <c r="X141" i="15"/>
  <c r="AV235" i="15"/>
  <c r="AF291" i="15"/>
  <c r="U269" i="15"/>
  <c r="V269" i="15" s="1"/>
  <c r="Y181" i="15"/>
  <c r="Z181" i="15" s="1"/>
  <c r="AV207" i="15"/>
  <c r="U43" i="15"/>
  <c r="V43" i="15" s="1"/>
  <c r="AR98" i="15"/>
  <c r="AG142" i="15"/>
  <c r="AH142" i="15" s="1"/>
  <c r="AR138" i="15"/>
  <c r="AJ214" i="15"/>
  <c r="AB179" i="15"/>
  <c r="Y207" i="15"/>
  <c r="Z207" i="15" s="1"/>
  <c r="AR8" i="15"/>
  <c r="AR202" i="15"/>
  <c r="P191" i="15"/>
  <c r="AJ278" i="15"/>
  <c r="AZ251" i="15"/>
  <c r="AF9" i="15"/>
  <c r="AN332" i="15"/>
  <c r="P97" i="15"/>
  <c r="T73" i="15"/>
  <c r="AB137" i="15"/>
  <c r="AB90" i="15"/>
  <c r="AJ269" i="15"/>
  <c r="AV264" i="15"/>
  <c r="T189" i="15"/>
  <c r="AF264" i="15"/>
  <c r="AR332" i="15"/>
  <c r="X213" i="15"/>
  <c r="AZ124" i="15"/>
  <c r="X177" i="15"/>
  <c r="AJ293" i="15"/>
  <c r="AV352" i="15"/>
  <c r="X294" i="15"/>
  <c r="AJ290" i="15"/>
  <c r="AR75" i="15"/>
  <c r="P8" i="15"/>
  <c r="AR110" i="15"/>
  <c r="P274" i="15"/>
  <c r="E184" i="15"/>
  <c r="F184" i="15" s="1"/>
  <c r="AW37" i="15"/>
  <c r="AX37" i="15" s="1"/>
  <c r="AK209" i="15"/>
  <c r="AL209" i="15" s="1"/>
  <c r="X324" i="15"/>
  <c r="AV140" i="15"/>
  <c r="AN77" i="15"/>
  <c r="P300" i="15"/>
  <c r="AK79" i="15"/>
  <c r="AL79" i="15" s="1"/>
  <c r="AV113" i="15"/>
  <c r="U330" i="15"/>
  <c r="V330" i="15" s="1"/>
  <c r="P127" i="15"/>
  <c r="AB138" i="15"/>
  <c r="U80" i="15"/>
  <c r="V80" i="15" s="1"/>
  <c r="AC55" i="15"/>
  <c r="AD55" i="15" s="1"/>
  <c r="AF343" i="15"/>
  <c r="X204" i="15"/>
  <c r="AF140" i="15"/>
  <c r="AJ165" i="15"/>
  <c r="T90" i="15"/>
  <c r="AF141" i="15"/>
  <c r="AN14" i="15"/>
  <c r="AZ85" i="15"/>
  <c r="X154" i="15"/>
  <c r="AJ253" i="15"/>
  <c r="AV248" i="15"/>
  <c r="P19" i="15"/>
  <c r="AJ217" i="15"/>
  <c r="AV148" i="15"/>
  <c r="T201" i="15"/>
  <c r="AF349" i="15"/>
  <c r="AR265" i="15"/>
  <c r="P334" i="15"/>
  <c r="X31" i="15"/>
  <c r="AJ115" i="15"/>
  <c r="AW238" i="15"/>
  <c r="AX238" i="15" s="1"/>
  <c r="AB318" i="15"/>
  <c r="BA237" i="15"/>
  <c r="BB237" i="15" s="1"/>
  <c r="P35" i="15"/>
  <c r="AR220" i="15"/>
  <c r="P193" i="15"/>
  <c r="T169" i="15"/>
  <c r="E178" i="15"/>
  <c r="F178" i="15" s="1"/>
  <c r="M111" i="15"/>
  <c r="N111" i="15" s="1"/>
  <c r="M183" i="15"/>
  <c r="N183" i="15" s="1"/>
  <c r="M224" i="15"/>
  <c r="N224" i="15" s="1"/>
  <c r="E221" i="15"/>
  <c r="F221" i="15" s="1"/>
  <c r="E140" i="15"/>
  <c r="F140" i="15" s="1"/>
  <c r="U165" i="15"/>
  <c r="V165" i="15" s="1"/>
  <c r="T129" i="15"/>
  <c r="Y272" i="15"/>
  <c r="Z272" i="15" s="1"/>
  <c r="BA200" i="15"/>
  <c r="BB200" i="15" s="1"/>
  <c r="AW221" i="15"/>
  <c r="AX221" i="15" s="1"/>
  <c r="AG341" i="15"/>
  <c r="AH341" i="15" s="1"/>
  <c r="AS257" i="15"/>
  <c r="AT257" i="15" s="1"/>
  <c r="X70" i="15"/>
  <c r="AV50" i="15"/>
  <c r="P335" i="15"/>
  <c r="AV158" i="15"/>
  <c r="AJ119" i="15"/>
  <c r="AB202" i="15"/>
  <c r="X304" i="15"/>
  <c r="AV120" i="15"/>
  <c r="AN45" i="15"/>
  <c r="AR77" i="15"/>
  <c r="AR188" i="15"/>
  <c r="AJ89" i="15"/>
  <c r="AB164" i="15"/>
  <c r="AV224" i="15"/>
  <c r="AJ102" i="15"/>
  <c r="AZ9" i="15"/>
  <c r="AB280" i="15"/>
  <c r="AN348" i="15"/>
  <c r="AV61" i="15"/>
  <c r="T130" i="15"/>
  <c r="AF312" i="15"/>
  <c r="AF268" i="15"/>
  <c r="AR320" i="15"/>
  <c r="AZ97" i="15"/>
  <c r="AB31" i="15"/>
  <c r="AN43" i="15"/>
  <c r="AZ94" i="15"/>
  <c r="X155" i="15"/>
  <c r="AK71" i="15"/>
  <c r="AL71" i="15" s="1"/>
  <c r="X242" i="15"/>
  <c r="AK294" i="15"/>
  <c r="AL294" i="15" s="1"/>
  <c r="AV297" i="15"/>
  <c r="X15" i="15"/>
  <c r="AN317" i="15"/>
  <c r="AO170" i="15"/>
  <c r="AP170" i="15" s="1"/>
  <c r="AB260" i="15"/>
  <c r="M63" i="15"/>
  <c r="N63" i="15" s="1"/>
  <c r="M149" i="15"/>
  <c r="N149" i="15" s="1"/>
  <c r="E345" i="15"/>
  <c r="F345" i="15" s="1"/>
  <c r="M57" i="15"/>
  <c r="N57" i="15" s="1"/>
  <c r="AJ292" i="15"/>
  <c r="AV351" i="15"/>
  <c r="AK312" i="15"/>
  <c r="AL312" i="15" s="1"/>
  <c r="AO144" i="15"/>
  <c r="AP144" i="15" s="1"/>
  <c r="AB331" i="15"/>
  <c r="AZ219" i="15"/>
  <c r="AJ332" i="15"/>
  <c r="AS109" i="15"/>
  <c r="AT109" i="15" s="1"/>
  <c r="AO138" i="15"/>
  <c r="AP138" i="15" s="1"/>
  <c r="AJ277" i="15"/>
  <c r="AW322" i="15"/>
  <c r="AX322" i="15" s="1"/>
  <c r="AO131" i="15"/>
  <c r="AP131" i="15" s="1"/>
  <c r="AV130" i="15"/>
  <c r="AZ312" i="15"/>
  <c r="U184" i="15"/>
  <c r="V184" i="15" s="1"/>
  <c r="AJ8" i="15"/>
  <c r="M347" i="15"/>
  <c r="N347" i="15" s="1"/>
  <c r="M177" i="15"/>
  <c r="N177" i="15" s="1"/>
  <c r="E126" i="15"/>
  <c r="F126" i="15" s="1"/>
  <c r="M50" i="15"/>
  <c r="N50" i="15" s="1"/>
  <c r="M120" i="15"/>
  <c r="N120" i="15" s="1"/>
  <c r="I94" i="15"/>
  <c r="J94" i="15" s="1"/>
  <c r="AW325" i="15"/>
  <c r="AX325" i="15" s="1"/>
  <c r="AK52" i="15"/>
  <c r="AL52" i="15" s="1"/>
  <c r="P227" i="15"/>
  <c r="AG262" i="15"/>
  <c r="AH262" i="15" s="1"/>
  <c r="AZ107" i="15"/>
  <c r="T11" i="15"/>
  <c r="AZ277" i="15"/>
  <c r="I18" i="15"/>
  <c r="J18" i="15" s="1"/>
  <c r="I9" i="15"/>
  <c r="J9" i="15" s="1"/>
  <c r="I40" i="15"/>
  <c r="J40" i="15" s="1"/>
  <c r="M118" i="15"/>
  <c r="N118" i="15" s="1"/>
  <c r="AZ320" i="15"/>
  <c r="AG31" i="15"/>
  <c r="AH31" i="15" s="1"/>
  <c r="Q160" i="15"/>
  <c r="R160" i="15" s="1"/>
  <c r="M231" i="15"/>
  <c r="N231" i="15" s="1"/>
  <c r="I27" i="15"/>
  <c r="J27" i="15" s="1"/>
  <c r="I184" i="15"/>
  <c r="J184" i="15" s="1"/>
  <c r="AC301" i="15"/>
  <c r="AD301" i="15" s="1"/>
  <c r="AC98" i="15"/>
  <c r="AD98" i="15" s="1"/>
  <c r="AN261" i="15"/>
  <c r="AZ221" i="15"/>
  <c r="AS346" i="15"/>
  <c r="AT346" i="15" s="1"/>
  <c r="AF139" i="15"/>
  <c r="Q140" i="15"/>
  <c r="R140" i="15" s="1"/>
  <c r="U203" i="15"/>
  <c r="V203" i="15" s="1"/>
  <c r="AF20" i="15"/>
  <c r="AC118" i="15"/>
  <c r="AD118" i="15" s="1"/>
  <c r="AJ263" i="15"/>
  <c r="P29" i="15"/>
  <c r="AS302" i="15"/>
  <c r="AT302" i="15" s="1"/>
  <c r="AR99" i="15"/>
  <c r="AB283" i="15"/>
  <c r="E320" i="15"/>
  <c r="F320" i="15" s="1"/>
  <c r="M290" i="15"/>
  <c r="N290" i="15" s="1"/>
  <c r="AO159" i="15"/>
  <c r="AP159" i="15" s="1"/>
  <c r="U139" i="15"/>
  <c r="V139" i="15" s="1"/>
  <c r="AV278" i="15"/>
  <c r="BA226" i="15"/>
  <c r="BB226" i="15" s="1"/>
  <c r="AZ329" i="15"/>
  <c r="AG76" i="15"/>
  <c r="AH76" i="15" s="1"/>
  <c r="AB294" i="15"/>
  <c r="AS172" i="15"/>
  <c r="AT172" i="15" s="1"/>
  <c r="BA247" i="15"/>
  <c r="BB247" i="15" s="1"/>
  <c r="AF108" i="15"/>
  <c r="AJ265" i="15"/>
  <c r="U332" i="15"/>
  <c r="V332" i="15" s="1"/>
  <c r="AW89" i="15"/>
  <c r="AX89" i="15" s="1"/>
  <c r="Y69" i="15"/>
  <c r="Z69" i="15" s="1"/>
  <c r="AO105" i="15"/>
  <c r="AP105" i="15" s="1"/>
  <c r="AG104" i="15"/>
  <c r="AH104" i="15" s="1"/>
  <c r="X312" i="15"/>
  <c r="AG327" i="15"/>
  <c r="AH327" i="15" s="1"/>
  <c r="X252" i="15"/>
  <c r="AK73" i="15"/>
  <c r="AL73" i="15" s="1"/>
  <c r="AN160" i="15"/>
  <c r="AN323" i="15"/>
  <c r="M176" i="15"/>
  <c r="N176" i="15" s="1"/>
  <c r="M30" i="15"/>
  <c r="N30" i="15" s="1"/>
  <c r="AF299" i="15"/>
  <c r="Q98" i="15"/>
  <c r="R98" i="15" s="1"/>
  <c r="AO89" i="15"/>
  <c r="AP89" i="15" s="1"/>
  <c r="U36" i="15"/>
  <c r="V36" i="15" s="1"/>
  <c r="AB85" i="15"/>
  <c r="T164" i="15"/>
  <c r="X148" i="15"/>
  <c r="P352" i="15"/>
  <c r="M51" i="15"/>
  <c r="N51" i="15" s="1"/>
  <c r="E182" i="15"/>
  <c r="F182" i="15" s="1"/>
  <c r="I272" i="15"/>
  <c r="J272" i="15" s="1"/>
  <c r="U112" i="15"/>
  <c r="V112" i="15" s="1"/>
  <c r="AW13" i="15"/>
  <c r="AX13" i="15" s="1"/>
  <c r="AS284" i="15"/>
  <c r="AT284" i="15" s="1"/>
  <c r="AF69" i="15"/>
  <c r="AB324" i="15"/>
  <c r="P184" i="15"/>
  <c r="AW187" i="15"/>
  <c r="AX187" i="15" s="1"/>
  <c r="AF84" i="15"/>
  <c r="AB347" i="15"/>
  <c r="T248" i="15"/>
  <c r="AK177" i="15"/>
  <c r="AL177" i="15" s="1"/>
  <c r="U10" i="15"/>
  <c r="V10" i="15" s="1"/>
  <c r="P312" i="15"/>
  <c r="AR160" i="15"/>
  <c r="AK244" i="15"/>
  <c r="AL244" i="15" s="1"/>
  <c r="AK7" i="15"/>
  <c r="AL7" i="15" s="1"/>
  <c r="AC247" i="15"/>
  <c r="AD247" i="15" s="1"/>
  <c r="BA79" i="15"/>
  <c r="BB79" i="15" s="1"/>
  <c r="AW350" i="15"/>
  <c r="AX350" i="15" s="1"/>
  <c r="AG223" i="15"/>
  <c r="AH223" i="15" s="1"/>
  <c r="P41" i="15"/>
  <c r="AC225" i="15"/>
  <c r="AD225" i="15" s="1"/>
  <c r="Q289" i="15"/>
  <c r="R289" i="15" s="1"/>
  <c r="AS169" i="15"/>
  <c r="AT169" i="15" s="1"/>
  <c r="AK86" i="15"/>
  <c r="AL86" i="15" s="1"/>
  <c r="AB10" i="15"/>
  <c r="AK93" i="15"/>
  <c r="AL93" i="15" s="1"/>
  <c r="M107" i="15"/>
  <c r="N107" i="15" s="1"/>
  <c r="M106" i="15"/>
  <c r="N106" i="15" s="1"/>
  <c r="AC119" i="15"/>
  <c r="AD119" i="15" s="1"/>
  <c r="AV222" i="15"/>
  <c r="Y307" i="15"/>
  <c r="Z307" i="15" s="1"/>
  <c r="P249" i="15"/>
  <c r="AJ69" i="15"/>
  <c r="U265" i="15"/>
  <c r="V265" i="15" s="1"/>
  <c r="Q238" i="15"/>
  <c r="R238" i="15" s="1"/>
  <c r="E233" i="15"/>
  <c r="F233" i="15" s="1"/>
  <c r="E312" i="15"/>
  <c r="F312" i="15" s="1"/>
  <c r="E323" i="15"/>
  <c r="F323" i="15" s="1"/>
  <c r="Q21" i="15"/>
  <c r="R21" i="15" s="1"/>
  <c r="T156" i="15"/>
  <c r="AJ185" i="15"/>
  <c r="AB93" i="15"/>
  <c r="T229" i="15"/>
  <c r="AV147" i="15"/>
  <c r="AN56" i="15"/>
  <c r="AG203" i="15"/>
  <c r="AH203" i="15" s="1"/>
  <c r="X184" i="15"/>
  <c r="P93" i="15"/>
  <c r="U185" i="15"/>
  <c r="V185" i="15" s="1"/>
  <c r="AZ44" i="15"/>
  <c r="AV291" i="15"/>
  <c r="AS276" i="15"/>
  <c r="AT276" i="15" s="1"/>
  <c r="AZ195" i="15"/>
  <c r="AO148" i="15"/>
  <c r="AP148" i="15" s="1"/>
  <c r="BA276" i="15"/>
  <c r="BB276" i="15" s="1"/>
  <c r="I258" i="15"/>
  <c r="J258" i="15" s="1"/>
  <c r="E58" i="15"/>
  <c r="F58" i="15" s="1"/>
  <c r="E44" i="15"/>
  <c r="F44" i="15" s="1"/>
  <c r="M317" i="15"/>
  <c r="N317" i="15" s="1"/>
  <c r="AO101" i="15"/>
  <c r="AP101" i="15" s="1"/>
  <c r="P125" i="15"/>
  <c r="AF102" i="15"/>
  <c r="Q291" i="15"/>
  <c r="R291" i="15" s="1"/>
  <c r="Q224" i="15"/>
  <c r="R224" i="15" s="1"/>
  <c r="AW329" i="15"/>
  <c r="AX329" i="15" s="1"/>
  <c r="AZ310" i="15"/>
  <c r="AS10" i="15"/>
  <c r="AT10" i="15" s="1"/>
  <c r="X329" i="15"/>
  <c r="I207" i="15"/>
  <c r="J207" i="15" s="1"/>
  <c r="M342" i="15"/>
  <c r="N342" i="15" s="1"/>
  <c r="E132" i="15"/>
  <c r="F132" i="15" s="1"/>
  <c r="AO251" i="15"/>
  <c r="AP251" i="15" s="1"/>
  <c r="AF318" i="15"/>
  <c r="T18" i="15"/>
  <c r="T233" i="15"/>
  <c r="AJ327" i="15"/>
  <c r="AO287" i="15"/>
  <c r="AP287" i="15" s="1"/>
  <c r="AZ354" i="15"/>
  <c r="AR207" i="15"/>
  <c r="AJ116" i="15"/>
  <c r="AC276" i="15"/>
  <c r="AD276" i="15" s="1"/>
  <c r="AN200" i="15"/>
  <c r="AF124" i="15"/>
  <c r="X33" i="15"/>
  <c r="T288" i="15"/>
  <c r="AZ147" i="15"/>
  <c r="AR48" i="15"/>
  <c r="AN303" i="15"/>
  <c r="AF219" i="15"/>
  <c r="X136" i="15"/>
  <c r="P109" i="15"/>
  <c r="AV16" i="15"/>
  <c r="AR287" i="15"/>
  <c r="AJ196" i="15"/>
  <c r="AB96" i="15"/>
  <c r="T69" i="15"/>
  <c r="P348" i="15"/>
  <c r="AV255" i="15"/>
  <c r="AN164" i="15"/>
  <c r="AF144" i="15"/>
  <c r="X109" i="15"/>
  <c r="AZ351" i="15"/>
  <c r="T272" i="15"/>
  <c r="AV239" i="15"/>
  <c r="AB108" i="15"/>
  <c r="AW14" i="15"/>
  <c r="AX14" i="15" s="1"/>
  <c r="AW129" i="15"/>
  <c r="AX129" i="15" s="1"/>
  <c r="U353" i="15"/>
  <c r="V353" i="15" s="1"/>
  <c r="M93" i="15"/>
  <c r="N93" i="15" s="1"/>
  <c r="M186" i="15"/>
  <c r="N186" i="15" s="1"/>
  <c r="I311" i="15"/>
  <c r="J311" i="15" s="1"/>
  <c r="I230" i="15"/>
  <c r="J230" i="15" s="1"/>
  <c r="E337" i="15"/>
  <c r="F337" i="15" s="1"/>
  <c r="E110" i="15"/>
  <c r="F110" i="15" s="1"/>
  <c r="E53" i="15"/>
  <c r="F53" i="15" s="1"/>
  <c r="AN319" i="15"/>
  <c r="AS32" i="15"/>
  <c r="AT32" i="15" s="1"/>
  <c r="AG21" i="15"/>
  <c r="AH21" i="15" s="1"/>
  <c r="P26" i="15"/>
  <c r="X17" i="15"/>
  <c r="P221" i="15"/>
  <c r="AW128" i="15"/>
  <c r="AX128" i="15" s="1"/>
  <c r="AS344" i="15"/>
  <c r="AT344" i="15" s="1"/>
  <c r="AW312" i="15"/>
  <c r="AX312" i="15" s="1"/>
  <c r="Y98" i="15"/>
  <c r="Z98" i="15" s="1"/>
  <c r="Y20" i="15"/>
  <c r="Z20" i="15" s="1"/>
  <c r="T267" i="15"/>
  <c r="AZ182" i="15"/>
  <c r="AR163" i="15"/>
  <c r="AJ72" i="15"/>
  <c r="AF326" i="15"/>
  <c r="P209" i="15"/>
  <c r="AW132" i="15"/>
  <c r="AX132" i="15" s="1"/>
  <c r="AN184" i="15"/>
  <c r="AN288" i="15"/>
  <c r="AC30" i="15"/>
  <c r="AD30" i="15" s="1"/>
  <c r="AK281" i="15"/>
  <c r="AL281" i="15" s="1"/>
  <c r="AS314" i="15"/>
  <c r="AT314" i="15" s="1"/>
  <c r="AN195" i="15"/>
  <c r="AG95" i="15"/>
  <c r="AH95" i="15" s="1"/>
  <c r="AV315" i="15"/>
  <c r="AB57" i="15"/>
  <c r="AO273" i="15"/>
  <c r="AP273" i="15" s="1"/>
  <c r="M311" i="15"/>
  <c r="N311" i="15" s="1"/>
  <c r="I162" i="15"/>
  <c r="J162" i="15" s="1"/>
  <c r="I130" i="15"/>
  <c r="J130" i="15" s="1"/>
  <c r="E32" i="15"/>
  <c r="F32" i="15" s="1"/>
  <c r="I96" i="15"/>
  <c r="J96" i="15" s="1"/>
  <c r="AK199" i="15"/>
  <c r="AL199" i="15" s="1"/>
  <c r="Y56" i="15"/>
  <c r="Z56" i="15" s="1"/>
  <c r="AK99" i="15"/>
  <c r="AL99" i="15" s="1"/>
  <c r="AB238" i="15"/>
  <c r="AO32" i="15"/>
  <c r="AP32" i="15" s="1"/>
  <c r="AB200" i="15"/>
  <c r="AO268" i="15"/>
  <c r="AP268" i="15" s="1"/>
  <c r="X140" i="15"/>
  <c r="AB100" i="15"/>
  <c r="AZ227" i="15"/>
  <c r="M213" i="15"/>
  <c r="N213" i="15" s="1"/>
  <c r="I28" i="15"/>
  <c r="J28" i="15" s="1"/>
  <c r="M10" i="15"/>
  <c r="N10" i="15" s="1"/>
  <c r="U325" i="15"/>
  <c r="V325" i="15" s="1"/>
  <c r="P282" i="15"/>
  <c r="AR282" i="15"/>
  <c r="AB115" i="15"/>
  <c r="AF345" i="15"/>
  <c r="AJ303" i="15"/>
  <c r="AW298" i="15"/>
  <c r="AX298" i="15" s="1"/>
  <c r="AV56" i="15"/>
  <c r="T173" i="15"/>
  <c r="AF120" i="15"/>
  <c r="Q33" i="15"/>
  <c r="R33" i="15" s="1"/>
  <c r="T9" i="15"/>
  <c r="AR128" i="15"/>
  <c r="Y201" i="15"/>
  <c r="Z201" i="15" s="1"/>
  <c r="AR165" i="15"/>
  <c r="T19" i="15"/>
  <c r="T311" i="15"/>
  <c r="AR79" i="15"/>
  <c r="P163" i="15"/>
  <c r="AJ314" i="15"/>
  <c r="AZ302" i="15"/>
  <c r="AC339" i="15"/>
  <c r="AD339" i="15" s="1"/>
  <c r="I115" i="15"/>
  <c r="J115" i="15" s="1"/>
  <c r="M124" i="15"/>
  <c r="N124" i="15" s="1"/>
  <c r="I17" i="15"/>
  <c r="J17" i="15" s="1"/>
  <c r="E322" i="15"/>
  <c r="F322" i="15" s="1"/>
  <c r="AN178" i="15"/>
  <c r="P56" i="15"/>
  <c r="AF75" i="15"/>
  <c r="P76" i="15"/>
  <c r="AR238" i="15"/>
  <c r="Q96" i="15"/>
  <c r="R96" i="15" s="1"/>
  <c r="AZ104" i="15"/>
  <c r="AJ25" i="15"/>
  <c r="AB73" i="15"/>
  <c r="E231" i="15"/>
  <c r="F231" i="15" s="1"/>
  <c r="AB341" i="15"/>
  <c r="AZ157" i="15"/>
  <c r="AV258" i="15"/>
  <c r="AF242" i="15"/>
  <c r="AZ54" i="15"/>
  <c r="AB219" i="15"/>
  <c r="Y240" i="15"/>
  <c r="Z240" i="15" s="1"/>
  <c r="X21" i="15"/>
  <c r="U240" i="15"/>
  <c r="V240" i="15" s="1"/>
  <c r="M131" i="15"/>
  <c r="N131" i="15" s="1"/>
  <c r="M76" i="15"/>
  <c r="N76" i="15" s="1"/>
  <c r="I224" i="15"/>
  <c r="J224" i="15" s="1"/>
  <c r="E102" i="15"/>
  <c r="F102" i="15" s="1"/>
  <c r="AZ256" i="15"/>
  <c r="AB54" i="15"/>
  <c r="T16" i="15"/>
  <c r="X254" i="15"/>
  <c r="AV94" i="15"/>
  <c r="AW59" i="15"/>
  <c r="AX59" i="15" s="1"/>
  <c r="AJ300" i="15"/>
  <c r="AN88" i="15"/>
  <c r="X344" i="15"/>
  <c r="M344" i="15"/>
  <c r="N344" i="15" s="1"/>
  <c r="E298" i="15"/>
  <c r="F298" i="15" s="1"/>
  <c r="I277" i="15"/>
  <c r="J277" i="15" s="1"/>
  <c r="T120" i="15"/>
  <c r="AR13" i="15"/>
  <c r="AF279" i="15"/>
  <c r="Q324" i="15"/>
  <c r="R324" i="15" s="1"/>
  <c r="AJ347" i="15"/>
  <c r="AV51" i="15"/>
  <c r="AF29" i="15"/>
  <c r="X245" i="15"/>
  <c r="AW314" i="15"/>
  <c r="AX314" i="15" s="1"/>
  <c r="Y112" i="15"/>
  <c r="Z112" i="15" s="1"/>
  <c r="AN354" i="15"/>
  <c r="I139" i="15"/>
  <c r="J139" i="15" s="1"/>
  <c r="E166" i="15"/>
  <c r="F166" i="15" s="1"/>
  <c r="AG195" i="15"/>
  <c r="AH195" i="15" s="1"/>
  <c r="AS199" i="15"/>
  <c r="AT199" i="15" s="1"/>
  <c r="T45" i="15"/>
  <c r="AR91" i="15"/>
  <c r="AJ212" i="15"/>
  <c r="AO344" i="15"/>
  <c r="AP344" i="15" s="1"/>
  <c r="AB239" i="15"/>
  <c r="T42" i="15"/>
  <c r="U323" i="15"/>
  <c r="V323" i="15" s="1"/>
  <c r="AC36" i="15"/>
  <c r="AD36" i="15" s="1"/>
  <c r="AW115" i="15"/>
  <c r="AX115" i="15" s="1"/>
  <c r="BA245" i="15"/>
  <c r="BB245" i="15" s="1"/>
  <c r="AB111" i="15"/>
  <c r="M20" i="15"/>
  <c r="N20" i="15" s="1"/>
  <c r="M345" i="15"/>
  <c r="N345" i="15" s="1"/>
  <c r="I251" i="15"/>
  <c r="J251" i="15" s="1"/>
  <c r="E225" i="15"/>
  <c r="F225" i="15" s="1"/>
  <c r="M200" i="15"/>
  <c r="N200" i="15" s="1"/>
  <c r="M80" i="15"/>
  <c r="N80" i="15" s="1"/>
  <c r="M168" i="15"/>
  <c r="N168" i="15" s="1"/>
  <c r="E61" i="15"/>
  <c r="F61" i="15" s="1"/>
  <c r="BA199" i="15"/>
  <c r="BB199" i="15" s="1"/>
  <c r="AS219" i="15"/>
  <c r="AT219" i="15" s="1"/>
  <c r="P280" i="15"/>
  <c r="P253" i="15"/>
  <c r="X88" i="15"/>
  <c r="I257" i="15"/>
  <c r="J257" i="15" s="1"/>
  <c r="E90" i="15"/>
  <c r="F90" i="15" s="1"/>
  <c r="M312" i="15"/>
  <c r="N312" i="15" s="1"/>
  <c r="I163" i="15"/>
  <c r="J163" i="15" s="1"/>
  <c r="BA43" i="15"/>
  <c r="BB43" i="15" s="1"/>
  <c r="AR327" i="15"/>
  <c r="AR124" i="15"/>
  <c r="AJ128" i="15"/>
  <c r="E264" i="15"/>
  <c r="F264" i="15" s="1"/>
  <c r="I238" i="15"/>
  <c r="J238" i="15" s="1"/>
  <c r="E104" i="15"/>
  <c r="F104" i="15" s="1"/>
  <c r="E11" i="15"/>
  <c r="F11" i="15" s="1"/>
  <c r="Q149" i="15"/>
  <c r="R149" i="15" s="1"/>
  <c r="AW179" i="15"/>
  <c r="AX179" i="15" s="1"/>
  <c r="AJ101" i="15"/>
  <c r="AN85" i="15"/>
  <c r="T157" i="15"/>
  <c r="AN129" i="15"/>
  <c r="P100" i="15"/>
  <c r="AO51" i="15"/>
  <c r="AP51" i="15" s="1"/>
  <c r="AG122" i="15"/>
  <c r="AH122" i="15" s="1"/>
  <c r="AS111" i="15"/>
  <c r="AT111" i="15" s="1"/>
  <c r="I325" i="15"/>
  <c r="J325" i="15" s="1"/>
  <c r="M318" i="15"/>
  <c r="N318" i="15" s="1"/>
  <c r="T180" i="15"/>
  <c r="T302" i="15"/>
  <c r="P168" i="15"/>
  <c r="M279" i="15"/>
  <c r="N279" i="15" s="1"/>
  <c r="I72" i="15"/>
  <c r="J72" i="15" s="1"/>
  <c r="E100" i="15"/>
  <c r="F100" i="15" s="1"/>
  <c r="AG39" i="15"/>
  <c r="AH39" i="15" s="1"/>
  <c r="AR171" i="15"/>
  <c r="AB158" i="15"/>
  <c r="AO59" i="15"/>
  <c r="AP59" i="15" s="1"/>
  <c r="Y224" i="15"/>
  <c r="Z224" i="15" s="1"/>
  <c r="AC182" i="15"/>
  <c r="AD182" i="15" s="1"/>
  <c r="Q215" i="15"/>
  <c r="R215" i="15" s="1"/>
  <c r="AN176" i="15"/>
  <c r="AZ62" i="15"/>
  <c r="E197" i="15"/>
  <c r="F197" i="15" s="1"/>
  <c r="I50" i="15"/>
  <c r="J50" i="15" s="1"/>
  <c r="M169" i="15"/>
  <c r="N169" i="15" s="1"/>
  <c r="I150" i="15"/>
  <c r="J150" i="15" s="1"/>
  <c r="I178" i="15"/>
  <c r="J178" i="15" s="1"/>
  <c r="E74" i="15"/>
  <c r="F74" i="15" s="1"/>
  <c r="I101" i="15"/>
  <c r="J101" i="15" s="1"/>
  <c r="E305" i="15"/>
  <c r="F305" i="15" s="1"/>
  <c r="M134" i="15"/>
  <c r="N134" i="15" s="1"/>
  <c r="M203" i="15"/>
  <c r="N203" i="15" s="1"/>
  <c r="E170" i="15"/>
  <c r="F170" i="15" s="1"/>
  <c r="M299" i="15"/>
  <c r="N299" i="15" s="1"/>
  <c r="E22" i="15"/>
  <c r="F22" i="15" s="1"/>
  <c r="E62" i="15"/>
  <c r="F62" i="15" s="1"/>
  <c r="I171" i="15"/>
  <c r="J171" i="15" s="1"/>
  <c r="AB78" i="15"/>
  <c r="P151" i="15"/>
  <c r="AJ174" i="15"/>
  <c r="P262" i="15"/>
  <c r="T110" i="15"/>
  <c r="AJ194" i="15"/>
  <c r="X59" i="15"/>
  <c r="AV83" i="15"/>
  <c r="AN223" i="15"/>
  <c r="X120" i="15"/>
  <c r="AZ290" i="15"/>
  <c r="X318" i="15"/>
  <c r="AZ118" i="15"/>
  <c r="AB70" i="15"/>
  <c r="AV253" i="15"/>
  <c r="AR258" i="15"/>
  <c r="E194" i="15"/>
  <c r="F194" i="15" s="1"/>
  <c r="M243" i="15"/>
  <c r="N243" i="15" s="1"/>
  <c r="E206" i="15"/>
  <c r="F206" i="15" s="1"/>
  <c r="I318" i="15"/>
  <c r="J318" i="15" s="1"/>
  <c r="P306" i="15"/>
  <c r="AN22" i="15"/>
  <c r="AV336" i="15"/>
  <c r="AF161" i="15"/>
  <c r="P346" i="15"/>
  <c r="U106" i="15"/>
  <c r="V106" i="15" s="1"/>
  <c r="AV47" i="15"/>
  <c r="AJ163" i="15"/>
  <c r="AB302" i="15"/>
  <c r="AN96" i="15"/>
  <c r="AK186" i="15"/>
  <c r="AL186" i="15" s="1"/>
  <c r="AJ175" i="15"/>
  <c r="I260" i="15"/>
  <c r="J260" i="15" s="1"/>
  <c r="E250" i="15"/>
  <c r="F250" i="15" s="1"/>
  <c r="I34" i="15"/>
  <c r="J34" i="15" s="1"/>
  <c r="E13" i="15"/>
  <c r="F13" i="15" s="1"/>
  <c r="E94" i="15"/>
  <c r="F94" i="15" s="1"/>
  <c r="E273" i="15"/>
  <c r="F273" i="15" s="1"/>
  <c r="AW268" i="15"/>
  <c r="AX268" i="15" s="1"/>
  <c r="AS9" i="15"/>
  <c r="AT9" i="15" s="1"/>
  <c r="AG196" i="15"/>
  <c r="AH196" i="15" s="1"/>
  <c r="I198" i="15"/>
  <c r="J198" i="15" s="1"/>
  <c r="M309" i="15"/>
  <c r="N309" i="15" s="1"/>
  <c r="M324" i="15"/>
  <c r="N324" i="15" s="1"/>
  <c r="I196" i="15"/>
  <c r="J196" i="15" s="1"/>
  <c r="I219" i="15"/>
  <c r="J219" i="15" s="1"/>
  <c r="AJ276" i="15"/>
  <c r="AN165" i="15"/>
  <c r="I310" i="15"/>
  <c r="J310" i="15" s="1"/>
  <c r="E283" i="15"/>
  <c r="F283" i="15" s="1"/>
  <c r="E57" i="15"/>
  <c r="F57" i="15" s="1"/>
  <c r="M162" i="15"/>
  <c r="N162" i="15" s="1"/>
  <c r="I156" i="15"/>
  <c r="J156" i="15" s="1"/>
  <c r="AC348" i="15"/>
  <c r="AD348" i="15" s="1"/>
  <c r="Q309" i="15"/>
  <c r="R309" i="15" s="1"/>
  <c r="Y309" i="15"/>
  <c r="Z309" i="15" s="1"/>
  <c r="AJ37" i="15"/>
  <c r="E51" i="15"/>
  <c r="F51" i="15" s="1"/>
  <c r="M215" i="15"/>
  <c r="N215" i="15" s="1"/>
  <c r="E27" i="15"/>
  <c r="F27" i="15" s="1"/>
  <c r="I194" i="15"/>
  <c r="J194" i="15" s="1"/>
  <c r="I75" i="15"/>
  <c r="J75" i="15" s="1"/>
  <c r="M29" i="15"/>
  <c r="N29" i="15" s="1"/>
  <c r="M329" i="15"/>
  <c r="N329" i="15" s="1"/>
  <c r="AS94" i="15"/>
  <c r="AT94" i="15" s="1"/>
  <c r="AS209" i="15"/>
  <c r="AT209" i="15" s="1"/>
  <c r="AC129" i="15"/>
  <c r="AD129" i="15" s="1"/>
  <c r="AC166" i="15"/>
  <c r="AD166" i="15" s="1"/>
  <c r="M202" i="15"/>
  <c r="N202" i="15" s="1"/>
  <c r="M233" i="15"/>
  <c r="N233" i="15" s="1"/>
  <c r="E158" i="15"/>
  <c r="F158" i="15" s="1"/>
  <c r="AF54" i="15"/>
  <c r="AR182" i="15"/>
  <c r="AF334" i="15"/>
  <c r="AG48" i="15"/>
  <c r="AH48" i="15" s="1"/>
  <c r="AC268" i="15"/>
  <c r="AD268" i="15" s="1"/>
  <c r="E244" i="15"/>
  <c r="F244" i="15" s="1"/>
  <c r="E93" i="15"/>
  <c r="F93" i="15" s="1"/>
  <c r="M267" i="15"/>
  <c r="N267" i="15" s="1"/>
  <c r="I61" i="15"/>
  <c r="J61" i="15" s="1"/>
  <c r="M334" i="15"/>
  <c r="N334" i="15" s="1"/>
  <c r="I104" i="15"/>
  <c r="J104" i="15" s="1"/>
  <c r="AV342" i="15"/>
  <c r="X12" i="15"/>
  <c r="AB211" i="15"/>
  <c r="AS303" i="15"/>
  <c r="AT303" i="15" s="1"/>
  <c r="AC320" i="15"/>
  <c r="AD320" i="15" s="1"/>
  <c r="AF240" i="15"/>
  <c r="AO208" i="15"/>
  <c r="AP208" i="15" s="1"/>
  <c r="AS184" i="15"/>
  <c r="AT184" i="15" s="1"/>
  <c r="U107" i="15"/>
  <c r="V107" i="15" s="1"/>
  <c r="U290" i="15"/>
  <c r="V290" i="15" s="1"/>
  <c r="BA347" i="15"/>
  <c r="BB347" i="15" s="1"/>
  <c r="Q83" i="15"/>
  <c r="R83" i="15" s="1"/>
  <c r="Y10" i="15"/>
  <c r="Z10" i="15" s="1"/>
  <c r="X225" i="15"/>
  <c r="AR321" i="15"/>
  <c r="E253" i="15"/>
  <c r="F253" i="15" s="1"/>
  <c r="M242" i="15"/>
  <c r="N242" i="15" s="1"/>
  <c r="E344" i="15"/>
  <c r="F344" i="15" s="1"/>
  <c r="AB72" i="15"/>
  <c r="AW204" i="15"/>
  <c r="AX204" i="15" s="1"/>
  <c r="AV299" i="15"/>
  <c r="AO202" i="15"/>
  <c r="AP202" i="15" s="1"/>
  <c r="AC249" i="15"/>
  <c r="AD249" i="15" s="1"/>
  <c r="AN325" i="15"/>
  <c r="AJ258" i="15"/>
  <c r="U147" i="15"/>
  <c r="V147" i="15" s="1"/>
  <c r="U150" i="15"/>
  <c r="V150" i="15" s="1"/>
  <c r="Q194" i="15"/>
  <c r="R194" i="15" s="1"/>
  <c r="AG332" i="15"/>
  <c r="AH332" i="15" s="1"/>
  <c r="M349" i="15"/>
  <c r="N349" i="15" s="1"/>
  <c r="AR69" i="15"/>
  <c r="I303" i="15"/>
  <c r="J303" i="15" s="1"/>
  <c r="I221" i="15"/>
  <c r="J221" i="15" s="1"/>
  <c r="E112" i="15"/>
  <c r="F112" i="15" s="1"/>
  <c r="AZ174" i="15"/>
  <c r="BA160" i="15"/>
  <c r="BB160" i="15" s="1"/>
  <c r="P122" i="15"/>
  <c r="P281" i="15"/>
  <c r="X41" i="15"/>
  <c r="AB65" i="15"/>
  <c r="AR173" i="15"/>
  <c r="X301" i="15"/>
  <c r="I281" i="15"/>
  <c r="J281" i="15" s="1"/>
  <c r="I108" i="15"/>
  <c r="J108" i="15" s="1"/>
  <c r="M241" i="15"/>
  <c r="N241" i="15" s="1"/>
  <c r="E214" i="15"/>
  <c r="F214" i="15" s="1"/>
  <c r="I11" i="15"/>
  <c r="J11" i="15" s="1"/>
  <c r="I21" i="15"/>
  <c r="J21" i="15" s="1"/>
  <c r="E185" i="15"/>
  <c r="F185" i="15" s="1"/>
  <c r="M96" i="15"/>
  <c r="N96" i="15" s="1"/>
  <c r="E114" i="15"/>
  <c r="F114" i="15" s="1"/>
  <c r="E88" i="15"/>
  <c r="F88" i="15" s="1"/>
  <c r="Y235" i="15"/>
  <c r="Z235" i="15" s="1"/>
  <c r="AV32" i="15"/>
  <c r="AN18" i="15"/>
  <c r="AN141" i="15"/>
  <c r="X14" i="15"/>
  <c r="BA22" i="15"/>
  <c r="BB22" i="15" s="1"/>
  <c r="AO82" i="15"/>
  <c r="AP82" i="15" s="1"/>
  <c r="AJ200" i="15"/>
  <c r="AO38" i="15"/>
  <c r="AP38" i="15" s="1"/>
  <c r="Q23" i="15"/>
  <c r="R23" i="15" s="1"/>
  <c r="AB181" i="15"/>
  <c r="U193" i="15"/>
  <c r="V193" i="15" s="1"/>
  <c r="BA264" i="15"/>
  <c r="BB264" i="15" s="1"/>
  <c r="AJ143" i="15"/>
  <c r="AW108" i="15"/>
  <c r="AX108" i="15" s="1"/>
  <c r="AV149" i="15"/>
  <c r="U97" i="15"/>
  <c r="V97" i="15" s="1"/>
  <c r="AF30" i="15"/>
  <c r="AR311" i="15"/>
  <c r="X150" i="15"/>
  <c r="AK220" i="15"/>
  <c r="AL220" i="15" s="1"/>
  <c r="AS245" i="15"/>
  <c r="AT245" i="15" s="1"/>
  <c r="AB120" i="15"/>
  <c r="AR86" i="15"/>
  <c r="AJ146" i="15"/>
  <c r="AF152" i="15"/>
  <c r="Y223" i="15"/>
  <c r="Z223" i="15" s="1"/>
  <c r="X347" i="15"/>
  <c r="Q89" i="15"/>
  <c r="R89" i="15" s="1"/>
  <c r="AW257" i="15"/>
  <c r="AX257" i="15" s="1"/>
  <c r="BA286" i="15"/>
  <c r="BB286" i="15" s="1"/>
  <c r="BA178" i="15"/>
  <c r="BB178" i="15" s="1"/>
  <c r="P57" i="15"/>
  <c r="AK176" i="15"/>
  <c r="AL176" i="15" s="1"/>
  <c r="AO350" i="15"/>
  <c r="AP350" i="15" s="1"/>
  <c r="AO16" i="15"/>
  <c r="AP16" i="15" s="1"/>
  <c r="I225" i="15"/>
  <c r="J225" i="15" s="1"/>
  <c r="I347" i="15"/>
  <c r="J347" i="15" s="1"/>
  <c r="E352" i="15"/>
  <c r="F352" i="15" s="1"/>
  <c r="E230" i="15"/>
  <c r="F230" i="15" s="1"/>
  <c r="I339" i="15"/>
  <c r="J339" i="15" s="1"/>
  <c r="M99" i="15"/>
  <c r="N99" i="15" s="1"/>
  <c r="AW231" i="15"/>
  <c r="AX231" i="15" s="1"/>
  <c r="AO140" i="15"/>
  <c r="AP140" i="15" s="1"/>
  <c r="AG151" i="15"/>
  <c r="AH151" i="15" s="1"/>
  <c r="Y216" i="15"/>
  <c r="Z216" i="15" s="1"/>
  <c r="AG65" i="15"/>
  <c r="AH65" i="15" s="1"/>
  <c r="Y205" i="15"/>
  <c r="Z205" i="15" s="1"/>
  <c r="AJ273" i="15"/>
  <c r="AB284" i="15"/>
  <c r="AG132" i="15"/>
  <c r="AH132" i="15" s="1"/>
  <c r="Q245" i="15"/>
  <c r="R245" i="15" s="1"/>
  <c r="U333" i="15"/>
  <c r="V333" i="15" s="1"/>
  <c r="AC59" i="15"/>
  <c r="AD59" i="15" s="1"/>
  <c r="AW74" i="15"/>
  <c r="AX74" i="15" s="1"/>
  <c r="Q107" i="15"/>
  <c r="R107" i="15" s="1"/>
  <c r="AJ247" i="15"/>
  <c r="AS269" i="15"/>
  <c r="AT269" i="15" s="1"/>
  <c r="BA188" i="15"/>
  <c r="BB188" i="15" s="1"/>
  <c r="AG10" i="15"/>
  <c r="AH10" i="15" s="1"/>
  <c r="AO297" i="15"/>
  <c r="AP297" i="15" s="1"/>
  <c r="AZ339" i="15"/>
  <c r="AW208" i="15"/>
  <c r="AX208" i="15" s="1"/>
  <c r="E70" i="15"/>
  <c r="F70" i="15" s="1"/>
  <c r="M228" i="15"/>
  <c r="N228" i="15" s="1"/>
  <c r="I141" i="15"/>
  <c r="J141" i="15" s="1"/>
  <c r="I52" i="15"/>
  <c r="J52" i="15" s="1"/>
  <c r="E50" i="15"/>
  <c r="F50" i="15" s="1"/>
  <c r="T174" i="15"/>
  <c r="E105" i="15"/>
  <c r="F105" i="15" s="1"/>
  <c r="I149" i="15"/>
  <c r="J149" i="15" s="1"/>
  <c r="I343" i="15"/>
  <c r="J343" i="15" s="1"/>
  <c r="M144" i="15"/>
  <c r="N144" i="15" s="1"/>
  <c r="M214" i="15"/>
  <c r="N214" i="15" s="1"/>
  <c r="AN279" i="15"/>
  <c r="T259" i="15"/>
  <c r="P152" i="15"/>
  <c r="AZ99" i="15"/>
  <c r="AV354" i="15"/>
  <c r="AV101" i="15"/>
  <c r="AO113" i="15"/>
  <c r="AP113" i="15" s="1"/>
  <c r="AZ52" i="15"/>
  <c r="P14" i="15"/>
  <c r="AZ283" i="15"/>
  <c r="X336" i="15"/>
  <c r="AV152" i="15"/>
  <c r="AF41" i="15"/>
  <c r="AF344" i="15"/>
  <c r="AC142" i="15"/>
  <c r="AD142" i="15" s="1"/>
  <c r="AR162" i="15"/>
  <c r="AS54" i="15"/>
  <c r="AT54" i="15" s="1"/>
  <c r="U53" i="15"/>
  <c r="V53" i="15" s="1"/>
  <c r="P332" i="15"/>
  <c r="AZ299" i="15"/>
  <c r="AS200" i="15"/>
  <c r="AT200" i="15" s="1"/>
  <c r="Y110" i="15"/>
  <c r="Z110" i="15" s="1"/>
  <c r="AO26" i="15"/>
  <c r="AP26" i="15" s="1"/>
  <c r="AG37" i="15"/>
  <c r="AH37" i="15" s="1"/>
  <c r="Q150" i="15"/>
  <c r="R150" i="15" s="1"/>
  <c r="BA161" i="15"/>
  <c r="BB161" i="15" s="1"/>
  <c r="AF296" i="15"/>
  <c r="AW324" i="15"/>
  <c r="AX324" i="15" s="1"/>
  <c r="P218" i="15"/>
  <c r="E274" i="15"/>
  <c r="F274" i="15" s="1"/>
  <c r="E191" i="15"/>
  <c r="F191" i="15" s="1"/>
  <c r="I16" i="15"/>
  <c r="J16" i="15" s="1"/>
  <c r="M230" i="15"/>
  <c r="N230" i="15" s="1"/>
  <c r="M122" i="15"/>
  <c r="N122" i="15" s="1"/>
  <c r="E286" i="15"/>
  <c r="F286" i="15" s="1"/>
  <c r="I95" i="15"/>
  <c r="J95" i="15" s="1"/>
  <c r="E342" i="15"/>
  <c r="F342" i="15" s="1"/>
  <c r="AJ172" i="15"/>
  <c r="BA71" i="15"/>
  <c r="BB71" i="15" s="1"/>
  <c r="AO324" i="15"/>
  <c r="AP324" i="15" s="1"/>
  <c r="AV285" i="15"/>
  <c r="Y19" i="15"/>
  <c r="Z19" i="15" s="1"/>
  <c r="AK238" i="15"/>
  <c r="AL238" i="15" s="1"/>
  <c r="U63" i="15"/>
  <c r="V63" i="15" s="1"/>
  <c r="AW38" i="15"/>
  <c r="AX38" i="15" s="1"/>
  <c r="P30" i="15"/>
  <c r="AG201" i="15"/>
  <c r="AH201" i="15" s="1"/>
  <c r="AO121" i="15"/>
  <c r="AP121" i="15" s="1"/>
  <c r="Y241" i="15"/>
  <c r="Z241" i="15" s="1"/>
  <c r="AF33" i="15"/>
  <c r="AV177" i="15"/>
  <c r="E167" i="15"/>
  <c r="F167" i="15" s="1"/>
  <c r="I299" i="15"/>
  <c r="J299" i="15" s="1"/>
  <c r="X123" i="15"/>
  <c r="AZ285" i="15"/>
  <c r="AC126" i="15"/>
  <c r="AD126" i="15" s="1"/>
  <c r="E208" i="15"/>
  <c r="F208" i="15" s="1"/>
  <c r="M174" i="15"/>
  <c r="N174" i="15" s="1"/>
  <c r="I36" i="15"/>
  <c r="J36" i="15" s="1"/>
  <c r="E106" i="15"/>
  <c r="F106" i="15" s="1"/>
  <c r="M286" i="15"/>
  <c r="N286" i="15" s="1"/>
  <c r="M152" i="15"/>
  <c r="N152" i="15" s="1"/>
  <c r="M73" i="15"/>
  <c r="N73" i="15" s="1"/>
  <c r="AZ59" i="15"/>
  <c r="BA282" i="15"/>
  <c r="BB282" i="15" s="1"/>
  <c r="AJ295" i="15"/>
  <c r="AG118" i="15"/>
  <c r="AH118" i="15" s="1"/>
  <c r="AS273" i="15"/>
  <c r="AT273" i="15" s="1"/>
  <c r="AK74" i="15"/>
  <c r="AL74" i="15" s="1"/>
  <c r="BA145" i="15"/>
  <c r="BB145" i="15" s="1"/>
  <c r="AS335" i="15"/>
  <c r="AT335" i="15" s="1"/>
  <c r="AF212" i="15"/>
  <c r="AK170" i="15"/>
  <c r="AL170" i="15" s="1"/>
  <c r="U50" i="15"/>
  <c r="V50" i="15" s="1"/>
  <c r="AS81" i="15"/>
  <c r="AT81" i="15" s="1"/>
  <c r="AB173" i="15"/>
  <c r="AK149" i="15"/>
  <c r="AL149" i="15" s="1"/>
  <c r="AK66" i="15"/>
  <c r="AL66" i="15" s="1"/>
  <c r="AV160" i="15"/>
  <c r="AJ340" i="15"/>
  <c r="AZ110" i="15"/>
  <c r="AR250" i="15"/>
  <c r="AF235" i="15"/>
  <c r="AZ35" i="15"/>
  <c r="AF119" i="15"/>
  <c r="AJ348" i="15"/>
  <c r="AN187" i="15"/>
  <c r="AV290" i="15"/>
  <c r="X152" i="15"/>
  <c r="AS43" i="15"/>
  <c r="AT43" i="15" s="1"/>
  <c r="P40" i="15"/>
  <c r="AB188" i="15"/>
  <c r="AV304" i="15"/>
  <c r="AJ45" i="15"/>
  <c r="Q308" i="15"/>
  <c r="R308" i="15" s="1"/>
  <c r="AK195" i="15"/>
  <c r="AL195" i="15" s="1"/>
  <c r="Q59" i="15"/>
  <c r="R59" i="15" s="1"/>
  <c r="Q234" i="15"/>
  <c r="R234" i="15" s="1"/>
  <c r="T294" i="15"/>
  <c r="AS240" i="15"/>
  <c r="AT240" i="15" s="1"/>
  <c r="AR285" i="15"/>
  <c r="AC110" i="15"/>
  <c r="AD110" i="15" s="1"/>
  <c r="AF70" i="15"/>
  <c r="U322" i="15"/>
  <c r="V322" i="15" s="1"/>
  <c r="Y346" i="15"/>
  <c r="Z346" i="15" s="1"/>
  <c r="AR293" i="15"/>
  <c r="AC281" i="15"/>
  <c r="AD281" i="15" s="1"/>
  <c r="AS210" i="15"/>
  <c r="AT210" i="15" s="1"/>
  <c r="AS129" i="15"/>
  <c r="AT129" i="15" s="1"/>
  <c r="P134" i="15"/>
  <c r="AW197" i="15"/>
  <c r="AX197" i="15" s="1"/>
  <c r="BA20" i="15"/>
  <c r="BB20" i="15" s="1"/>
  <c r="BA192" i="15"/>
  <c r="BB192" i="15" s="1"/>
  <c r="AC130" i="15"/>
  <c r="AD130" i="15" s="1"/>
  <c r="X314" i="15"/>
  <c r="P326" i="15"/>
  <c r="AJ341" i="15"/>
  <c r="X134" i="15"/>
  <c r="AF206" i="15"/>
  <c r="AN17" i="15"/>
  <c r="X73" i="15"/>
  <c r="AS225" i="15"/>
  <c r="AT225" i="15" s="1"/>
  <c r="T29" i="15"/>
  <c r="AV209" i="15"/>
  <c r="Y317" i="15"/>
  <c r="Z317" i="15" s="1"/>
  <c r="AC293" i="15"/>
  <c r="AD293" i="15" s="1"/>
  <c r="AG316" i="15"/>
  <c r="AH316" i="15" s="1"/>
  <c r="M289" i="15"/>
  <c r="N289" i="15" s="1"/>
  <c r="P298" i="15"/>
  <c r="AR243" i="15"/>
  <c r="I179" i="15"/>
  <c r="J179" i="15" s="1"/>
  <c r="M295" i="15"/>
  <c r="N295" i="15" s="1"/>
  <c r="M354" i="15"/>
  <c r="N354" i="15" s="1"/>
  <c r="AV63" i="15"/>
  <c r="AJ307" i="15"/>
  <c r="AR84" i="15"/>
  <c r="E261" i="15"/>
  <c r="F261" i="15" s="1"/>
  <c r="AF239" i="15"/>
  <c r="AB77" i="15"/>
  <c r="Q265" i="15"/>
  <c r="R265" i="15" s="1"/>
  <c r="Q106" i="15"/>
  <c r="R106" i="15" s="1"/>
  <c r="E177" i="15"/>
  <c r="F177" i="15" s="1"/>
  <c r="M333" i="15"/>
  <c r="N333" i="15" s="1"/>
  <c r="I151" i="15"/>
  <c r="J151" i="15" s="1"/>
  <c r="E310" i="15"/>
  <c r="F310" i="15" s="1"/>
  <c r="AZ208" i="15"/>
  <c r="BA177" i="15"/>
  <c r="BB177" i="15" s="1"/>
  <c r="BA57" i="15"/>
  <c r="BB57" i="15" s="1"/>
  <c r="AW212" i="15"/>
  <c r="AX212" i="15" s="1"/>
  <c r="AB329" i="15"/>
  <c r="U254" i="15"/>
  <c r="V254" i="15" s="1"/>
  <c r="U8" i="15"/>
  <c r="V8" i="15" s="1"/>
  <c r="Q178" i="15"/>
  <c r="R178" i="15" s="1"/>
  <c r="X328" i="15"/>
  <c r="T261" i="15"/>
  <c r="AS101" i="15"/>
  <c r="AT101" i="15" s="1"/>
  <c r="AG336" i="15"/>
  <c r="AH336" i="15" s="1"/>
  <c r="AO114" i="15"/>
  <c r="AP114" i="15" s="1"/>
  <c r="AC153" i="15"/>
  <c r="AD153" i="15" s="1"/>
  <c r="M351" i="15"/>
  <c r="N351" i="15" s="1"/>
  <c r="AR292" i="15"/>
  <c r="AB87" i="15"/>
  <c r="X261" i="15"/>
  <c r="Y122" i="15"/>
  <c r="Z122" i="15" s="1"/>
  <c r="Q133" i="15"/>
  <c r="R133" i="15" s="1"/>
  <c r="P133" i="15"/>
  <c r="AW279" i="15"/>
  <c r="AX279" i="15" s="1"/>
  <c r="AV279" i="15"/>
  <c r="AJ206" i="15"/>
  <c r="AK206" i="15"/>
  <c r="AL206" i="15" s="1"/>
  <c r="T31" i="15"/>
  <c r="U31" i="15"/>
  <c r="V31" i="15" s="1"/>
  <c r="E83" i="15"/>
  <c r="F83" i="15" s="1"/>
  <c r="M59" i="15"/>
  <c r="N59" i="15" s="1"/>
  <c r="I168" i="15"/>
  <c r="J168" i="15" s="1"/>
  <c r="M229" i="15"/>
  <c r="N229" i="15" s="1"/>
  <c r="I185" i="15"/>
  <c r="J185" i="15" s="1"/>
  <c r="M271" i="15"/>
  <c r="N271" i="15" s="1"/>
  <c r="E117" i="15"/>
  <c r="F117" i="15" s="1"/>
  <c r="E12" i="15"/>
  <c r="F12" i="15" s="1"/>
  <c r="E163" i="15"/>
  <c r="F163" i="15" s="1"/>
  <c r="I284" i="15"/>
  <c r="J284" i="15" s="1"/>
  <c r="E171" i="15"/>
  <c r="F171" i="15" s="1"/>
  <c r="AV81" i="15"/>
  <c r="T328" i="15"/>
  <c r="AG288" i="15"/>
  <c r="AH288" i="15" s="1"/>
  <c r="AJ257" i="15"/>
  <c r="AV275" i="15"/>
  <c r="AF331" i="15"/>
  <c r="T81" i="15"/>
  <c r="AG26" i="15"/>
  <c r="AH26" i="15" s="1"/>
  <c r="AK317" i="15"/>
  <c r="AL317" i="15" s="1"/>
  <c r="AC189" i="15"/>
  <c r="AD189" i="15" s="1"/>
  <c r="X131" i="15"/>
  <c r="AO10" i="15"/>
  <c r="AP10" i="15" s="1"/>
  <c r="BA53" i="15"/>
  <c r="BB53" i="15" s="1"/>
  <c r="BA236" i="15"/>
  <c r="BB236" i="15" s="1"/>
  <c r="AJ46" i="15"/>
  <c r="Q301" i="15"/>
  <c r="R301" i="15" s="1"/>
  <c r="AN133" i="15"/>
  <c r="AB288" i="15"/>
  <c r="AF14" i="15"/>
  <c r="AG189" i="15"/>
  <c r="AH189" i="15" s="1"/>
  <c r="AK78" i="15"/>
  <c r="AL78" i="15" s="1"/>
  <c r="AJ78" i="15"/>
  <c r="X189" i="15"/>
  <c r="Y189" i="15"/>
  <c r="Z189" i="15" s="1"/>
  <c r="AN163" i="15"/>
  <c r="AO163" i="15"/>
  <c r="AP163" i="15" s="1"/>
  <c r="AO314" i="15"/>
  <c r="AP314" i="15" s="1"/>
  <c r="AN314" i="15"/>
  <c r="AG214" i="15"/>
  <c r="AH214" i="15" s="1"/>
  <c r="AF214" i="15"/>
  <c r="BA293" i="15"/>
  <c r="BB293" i="15" s="1"/>
  <c r="AZ293" i="15"/>
  <c r="AJ127" i="15"/>
  <c r="AK127" i="15"/>
  <c r="AL127" i="15" s="1"/>
  <c r="P327" i="15"/>
  <c r="Q327" i="15"/>
  <c r="R327" i="15" s="1"/>
  <c r="AS336" i="15"/>
  <c r="AT336" i="15" s="1"/>
  <c r="AW15" i="15"/>
  <c r="AX15" i="15" s="1"/>
  <c r="P259" i="15"/>
  <c r="AO341" i="15"/>
  <c r="AP341" i="15" s="1"/>
  <c r="AF241" i="15"/>
  <c r="P48" i="15"/>
  <c r="AB107" i="15"/>
  <c r="AF213" i="15"/>
  <c r="E192" i="15"/>
  <c r="F192" i="15" s="1"/>
  <c r="E284" i="15"/>
  <c r="F284" i="15" s="1"/>
  <c r="M208" i="15"/>
  <c r="N208" i="15" s="1"/>
  <c r="I297" i="15"/>
  <c r="J297" i="15" s="1"/>
  <c r="AB162" i="15"/>
  <c r="AO86" i="15"/>
  <c r="AP86" i="15" s="1"/>
  <c r="AN306" i="15"/>
  <c r="AG348" i="15"/>
  <c r="AH348" i="15" s="1"/>
  <c r="AJ245" i="15"/>
  <c r="AC144" i="15"/>
  <c r="AD144" i="15" s="1"/>
  <c r="AR291" i="15"/>
  <c r="X121" i="15"/>
  <c r="Q294" i="15"/>
  <c r="R294" i="15" s="1"/>
  <c r="T206" i="15"/>
  <c r="AO237" i="15"/>
  <c r="AP237" i="15" s="1"/>
  <c r="AW109" i="15"/>
  <c r="AX109" i="15" s="1"/>
  <c r="AS70" i="15"/>
  <c r="AT70" i="15" s="1"/>
  <c r="AV93" i="15"/>
  <c r="U98" i="15"/>
  <c r="V98" i="15" s="1"/>
  <c r="AV124" i="15"/>
  <c r="AW124" i="15"/>
  <c r="AX124" i="15" s="1"/>
  <c r="AS254" i="15"/>
  <c r="AT254" i="15" s="1"/>
  <c r="AR254" i="15"/>
  <c r="AR203" i="15"/>
  <c r="AS203" i="15"/>
  <c r="AT203" i="15" s="1"/>
  <c r="AF143" i="15"/>
  <c r="Q131" i="15"/>
  <c r="R131" i="15" s="1"/>
  <c r="P131" i="15"/>
  <c r="E331" i="15"/>
  <c r="F331" i="15" s="1"/>
  <c r="AW165" i="15"/>
  <c r="AX165" i="15" s="1"/>
  <c r="AG93" i="15"/>
  <c r="AH93" i="15" s="1"/>
  <c r="Q78" i="15"/>
  <c r="R78" i="15" s="1"/>
  <c r="AO205" i="15"/>
  <c r="AP205" i="15" s="1"/>
  <c r="AC159" i="15"/>
  <c r="AD159" i="15" s="1"/>
  <c r="M100" i="15"/>
  <c r="N100" i="15" s="1"/>
  <c r="I250" i="15"/>
  <c r="J250" i="15" s="1"/>
  <c r="I294" i="15"/>
  <c r="J294" i="15" s="1"/>
  <c r="AK64" i="15"/>
  <c r="AL64" i="15" s="1"/>
  <c r="X38" i="15"/>
  <c r="Q186" i="15"/>
  <c r="R186" i="15" s="1"/>
  <c r="AO177" i="15"/>
  <c r="AP177" i="15" s="1"/>
  <c r="Y105" i="15"/>
  <c r="Z105" i="15" s="1"/>
  <c r="AW216" i="15"/>
  <c r="AX216" i="15" s="1"/>
  <c r="L70" i="15"/>
  <c r="M70" i="15"/>
  <c r="N70" i="15" s="1"/>
  <c r="Q252" i="15"/>
  <c r="R252" i="15" s="1"/>
  <c r="P252" i="15"/>
  <c r="Q157" i="15"/>
  <c r="R157" i="15" s="1"/>
  <c r="P157" i="15"/>
  <c r="Q248" i="15"/>
  <c r="R248" i="15" s="1"/>
  <c r="P248" i="15"/>
  <c r="M217" i="15"/>
  <c r="N217" i="15" s="1"/>
  <c r="I54" i="15"/>
  <c r="J54" i="15" s="1"/>
  <c r="I340" i="15"/>
  <c r="J340" i="15" s="1"/>
  <c r="E198" i="15"/>
  <c r="F198" i="15" s="1"/>
  <c r="Q345" i="15"/>
  <c r="R345" i="15" s="1"/>
  <c r="AO272" i="15"/>
  <c r="AP272" i="15" s="1"/>
  <c r="U54" i="15"/>
  <c r="V54" i="15" s="1"/>
  <c r="AS237" i="15"/>
  <c r="AT237" i="15" s="1"/>
  <c r="AJ224" i="15"/>
  <c r="M123" i="15"/>
  <c r="N123" i="15" s="1"/>
  <c r="AC245" i="15"/>
  <c r="AD245" i="15" s="1"/>
  <c r="BA116" i="15"/>
  <c r="BB116" i="15" s="1"/>
  <c r="AK157" i="15"/>
  <c r="AL157" i="15" s="1"/>
  <c r="AZ328" i="15"/>
  <c r="E10" i="15"/>
  <c r="F10" i="15" s="1"/>
  <c r="I259" i="15"/>
  <c r="J259" i="15" s="1"/>
  <c r="M74" i="15"/>
  <c r="N74" i="15" s="1"/>
  <c r="BA114" i="15"/>
  <c r="BB114" i="15" s="1"/>
  <c r="Q216" i="15"/>
  <c r="R216" i="15" s="1"/>
  <c r="AC275" i="15"/>
  <c r="AD275" i="15" s="1"/>
  <c r="AK337" i="15"/>
  <c r="AL337" i="15" s="1"/>
  <c r="U257" i="15"/>
  <c r="V257" i="15" s="1"/>
  <c r="AS248" i="15"/>
  <c r="AT248" i="15" s="1"/>
  <c r="AB62" i="15"/>
  <c r="D20" i="15"/>
  <c r="E20" i="15"/>
  <c r="F20" i="15" s="1"/>
  <c r="AR279" i="15"/>
  <c r="AS279" i="15"/>
  <c r="AT279" i="15" s="1"/>
  <c r="AB131" i="15"/>
  <c r="AC131" i="15"/>
  <c r="AD131" i="15" s="1"/>
  <c r="AJ318" i="15"/>
  <c r="X222" i="15"/>
  <c r="Y222" i="15"/>
  <c r="Z222" i="15" s="1"/>
  <c r="L72" i="15"/>
  <c r="M72" i="15"/>
  <c r="N72" i="15" s="1"/>
  <c r="L101" i="15"/>
  <c r="M101" i="15"/>
  <c r="N101" i="15" s="1"/>
  <c r="D43" i="15"/>
  <c r="E43" i="15"/>
  <c r="F43" i="15" s="1"/>
  <c r="H13" i="15"/>
  <c r="I13" i="15"/>
  <c r="J13" i="15" s="1"/>
  <c r="H195" i="15"/>
  <c r="I195" i="15"/>
  <c r="J195" i="15" s="1"/>
  <c r="L46" i="15"/>
  <c r="M46" i="15"/>
  <c r="N46" i="15" s="1"/>
  <c r="D146" i="15"/>
  <c r="E146" i="15"/>
  <c r="F146" i="15" s="1"/>
  <c r="L139" i="15"/>
  <c r="M139" i="15"/>
  <c r="N139" i="15" s="1"/>
  <c r="AK315" i="15"/>
  <c r="AL315" i="15" s="1"/>
  <c r="AJ315" i="15"/>
  <c r="Q354" i="15"/>
  <c r="R354" i="15" s="1"/>
  <c r="P354" i="15"/>
  <c r="P199" i="15"/>
  <c r="Q199" i="15"/>
  <c r="R199" i="15" s="1"/>
  <c r="H328" i="15"/>
  <c r="I328" i="15"/>
  <c r="J328" i="15" s="1"/>
  <c r="D302" i="15"/>
  <c r="E302" i="15"/>
  <c r="F302" i="15" s="1"/>
  <c r="H295" i="15"/>
  <c r="I295" i="15"/>
  <c r="J295" i="15" s="1"/>
  <c r="L86" i="15"/>
  <c r="M86" i="15"/>
  <c r="N86" i="15" s="1"/>
  <c r="H326" i="15"/>
  <c r="I326" i="15"/>
  <c r="J326" i="15" s="1"/>
  <c r="L8" i="15"/>
  <c r="M8" i="15"/>
  <c r="N8" i="15" s="1"/>
  <c r="Q65" i="15"/>
  <c r="R65" i="15" s="1"/>
  <c r="P65" i="15"/>
  <c r="U41" i="15"/>
  <c r="V41" i="15" s="1"/>
  <c r="T41" i="15"/>
  <c r="H352" i="15"/>
  <c r="I352" i="15"/>
  <c r="J352" i="15" s="1"/>
  <c r="H296" i="15"/>
  <c r="I296" i="15"/>
  <c r="J296" i="15" s="1"/>
  <c r="D36" i="15"/>
  <c r="E36" i="15"/>
  <c r="F36" i="15" s="1"/>
  <c r="L254" i="15"/>
  <c r="M254" i="15"/>
  <c r="N254" i="15" s="1"/>
  <c r="T27" i="15"/>
  <c r="U27" i="15"/>
  <c r="V27" i="15" s="1"/>
  <c r="P77" i="15"/>
  <c r="Q77" i="15"/>
  <c r="R77" i="15" s="1"/>
  <c r="H192" i="15"/>
  <c r="I192" i="15"/>
  <c r="J192" i="15" s="1"/>
  <c r="H208" i="15"/>
  <c r="I208" i="15"/>
  <c r="J208" i="15" s="1"/>
  <c r="H160" i="15"/>
  <c r="I160" i="15"/>
  <c r="J160" i="15" s="1"/>
  <c r="L253" i="15"/>
  <c r="M253" i="15"/>
  <c r="N253" i="15" s="1"/>
  <c r="D259" i="15"/>
  <c r="E259" i="15"/>
  <c r="F259" i="15" s="1"/>
  <c r="L32" i="15"/>
  <c r="M32" i="15"/>
  <c r="N32" i="15" s="1"/>
  <c r="D54" i="15"/>
  <c r="E54" i="15"/>
  <c r="F54" i="15" s="1"/>
  <c r="AK138" i="15"/>
  <c r="AL138" i="15" s="1"/>
  <c r="AJ138" i="15"/>
  <c r="Q51" i="15"/>
  <c r="R51" i="15" s="1"/>
  <c r="P51" i="15"/>
  <c r="X78" i="15"/>
  <c r="Y78" i="15"/>
  <c r="Z78" i="15" s="1"/>
  <c r="AG105" i="15"/>
  <c r="AH105" i="15" s="1"/>
  <c r="AF105" i="15"/>
  <c r="Y269" i="15"/>
  <c r="Z269" i="15" s="1"/>
  <c r="X269" i="15"/>
  <c r="AG304" i="15"/>
  <c r="AH304" i="15" s="1"/>
  <c r="AF304" i="15"/>
  <c r="AK34" i="15"/>
  <c r="AL34" i="15" s="1"/>
  <c r="AJ34" i="15"/>
  <c r="AR133" i="15"/>
  <c r="AS133" i="15"/>
  <c r="AT133" i="15" s="1"/>
  <c r="BA224" i="15"/>
  <c r="BB224" i="15" s="1"/>
  <c r="AZ224" i="15"/>
  <c r="U293" i="15"/>
  <c r="V293" i="15" s="1"/>
  <c r="T293" i="15"/>
  <c r="AG129" i="15"/>
  <c r="AH129" i="15" s="1"/>
  <c r="AF129" i="15"/>
  <c r="AO21" i="15"/>
  <c r="AP21" i="15" s="1"/>
  <c r="AN21" i="15"/>
  <c r="AW96" i="15"/>
  <c r="AX96" i="15" s="1"/>
  <c r="AV96" i="15"/>
  <c r="P189" i="15"/>
  <c r="Q189" i="15"/>
  <c r="R189" i="15" s="1"/>
  <c r="Y280" i="15"/>
  <c r="Z280" i="15" s="1"/>
  <c r="X280" i="15"/>
  <c r="AC9" i="15"/>
  <c r="AD9" i="15" s="1"/>
  <c r="AB9" i="15"/>
  <c r="AS64" i="15"/>
  <c r="AT64" i="15" s="1"/>
  <c r="AR64" i="15"/>
  <c r="BA163" i="15"/>
  <c r="BB163" i="15" s="1"/>
  <c r="AZ163" i="15"/>
  <c r="U176" i="15"/>
  <c r="V176" i="15" s="1"/>
  <c r="T176" i="15"/>
  <c r="AG12" i="15"/>
  <c r="AH12" i="15" s="1"/>
  <c r="AF12" i="15"/>
  <c r="AG215" i="15"/>
  <c r="AH215" i="15" s="1"/>
  <c r="AF215" i="15"/>
  <c r="BA40" i="15"/>
  <c r="BB40" i="15" s="1"/>
  <c r="AZ40" i="15"/>
  <c r="U109" i="15"/>
  <c r="V109" i="15" s="1"/>
  <c r="T109" i="15"/>
  <c r="AB136" i="15"/>
  <c r="AC136" i="15"/>
  <c r="AD136" i="15" s="1"/>
  <c r="AK236" i="15"/>
  <c r="AL236" i="15" s="1"/>
  <c r="AJ236" i="15"/>
  <c r="AR263" i="15"/>
  <c r="AS263" i="15"/>
  <c r="AT263" i="15" s="1"/>
  <c r="BA346" i="15"/>
  <c r="BB346" i="15" s="1"/>
  <c r="AZ346" i="15"/>
  <c r="P85" i="15"/>
  <c r="Q85" i="15"/>
  <c r="R85" i="15" s="1"/>
  <c r="Y176" i="15"/>
  <c r="Z176" i="15" s="1"/>
  <c r="X176" i="15"/>
  <c r="AF259" i="15"/>
  <c r="AG259" i="15"/>
  <c r="AH259" i="15" s="1"/>
  <c r="AO343" i="15"/>
  <c r="AP343" i="15" s="1"/>
  <c r="AN343" i="15"/>
  <c r="AW234" i="15"/>
  <c r="AX234" i="15" s="1"/>
  <c r="AV234" i="15"/>
  <c r="Q311" i="15"/>
  <c r="R311" i="15" s="1"/>
  <c r="P311" i="15"/>
  <c r="U56" i="15"/>
  <c r="V56" i="15" s="1"/>
  <c r="T56" i="15"/>
  <c r="AC155" i="15"/>
  <c r="AD155" i="15" s="1"/>
  <c r="AB155" i="15"/>
  <c r="AK239" i="15"/>
  <c r="AL239" i="15" s="1"/>
  <c r="AJ239" i="15"/>
  <c r="AS322" i="15"/>
  <c r="AT322" i="15" s="1"/>
  <c r="AR322" i="15"/>
  <c r="AW317" i="15"/>
  <c r="AX317" i="15" s="1"/>
  <c r="AV317" i="15"/>
  <c r="Q338" i="15"/>
  <c r="R338" i="15" s="1"/>
  <c r="P338" i="15"/>
  <c r="Q99" i="15"/>
  <c r="R99" i="15" s="1"/>
  <c r="P99" i="15"/>
  <c r="Y190" i="15"/>
  <c r="Z190" i="15" s="1"/>
  <c r="X190" i="15"/>
  <c r="AG281" i="15"/>
  <c r="AH281" i="15" s="1"/>
  <c r="AF281" i="15"/>
  <c r="AK35" i="15"/>
  <c r="AL35" i="15" s="1"/>
  <c r="AJ35" i="15"/>
  <c r="AS174" i="15"/>
  <c r="AT174" i="15" s="1"/>
  <c r="AR174" i="15"/>
  <c r="AG11" i="15"/>
  <c r="AH11" i="15" s="1"/>
  <c r="AF11" i="15"/>
  <c r="AS218" i="15"/>
  <c r="AT218" i="15" s="1"/>
  <c r="AR218" i="15"/>
  <c r="BA301" i="15"/>
  <c r="BB301" i="15" s="1"/>
  <c r="AZ301" i="15"/>
  <c r="AC232" i="15"/>
  <c r="AD232" i="15" s="1"/>
  <c r="AB232" i="15"/>
  <c r="AK268" i="15"/>
  <c r="AL268" i="15" s="1"/>
  <c r="AJ268" i="15"/>
  <c r="AO13" i="15"/>
  <c r="AP13" i="15" s="1"/>
  <c r="AN13" i="15"/>
  <c r="X208" i="15"/>
  <c r="Y208" i="15"/>
  <c r="Z208" i="15" s="1"/>
  <c r="AO311" i="15"/>
  <c r="AP311" i="15" s="1"/>
  <c r="AN311" i="15"/>
  <c r="BA155" i="15"/>
  <c r="BB155" i="15" s="1"/>
  <c r="AZ155" i="15"/>
  <c r="T232" i="15"/>
  <c r="U232" i="15"/>
  <c r="V232" i="15" s="1"/>
  <c r="AC267" i="15"/>
  <c r="AD267" i="15" s="1"/>
  <c r="AB267" i="15"/>
  <c r="Q272" i="15"/>
  <c r="R272" i="15" s="1"/>
  <c r="P272" i="15"/>
  <c r="U65" i="15"/>
  <c r="V65" i="15" s="1"/>
  <c r="T65" i="15"/>
  <c r="AS339" i="15"/>
  <c r="AT339" i="15" s="1"/>
  <c r="AR339" i="15"/>
  <c r="P153" i="15"/>
  <c r="Q153" i="15"/>
  <c r="R153" i="15" s="1"/>
  <c r="Y260" i="15"/>
  <c r="Z260" i="15" s="1"/>
  <c r="X260" i="15"/>
  <c r="M165" i="15"/>
  <c r="N165" i="15" s="1"/>
  <c r="T134" i="15"/>
  <c r="AO97" i="15"/>
  <c r="AP97" i="15" s="1"/>
  <c r="AR57" i="15"/>
  <c r="M136" i="15"/>
  <c r="N136" i="15" s="1"/>
  <c r="AZ216" i="15"/>
  <c r="I346" i="15"/>
  <c r="J346" i="15" s="1"/>
  <c r="I166" i="15"/>
  <c r="J166" i="15" s="1"/>
  <c r="AF121" i="15"/>
  <c r="I85" i="15"/>
  <c r="J85" i="15" s="1"/>
  <c r="E234" i="15"/>
  <c r="F234" i="15" s="1"/>
  <c r="E205" i="15"/>
  <c r="F205" i="15" s="1"/>
  <c r="M126" i="15"/>
  <c r="N126" i="15" s="1"/>
  <c r="AF313" i="15"/>
  <c r="T291" i="15"/>
  <c r="I68" i="15"/>
  <c r="J68" i="15" s="1"/>
  <c r="M147" i="15"/>
  <c r="N147" i="15" s="1"/>
  <c r="M66" i="15"/>
  <c r="N66" i="15" s="1"/>
  <c r="M90" i="15"/>
  <c r="N90" i="15" s="1"/>
  <c r="AR35" i="15"/>
  <c r="AN298" i="15"/>
  <c r="AZ187" i="15"/>
  <c r="AR88" i="15"/>
  <c r="AW310" i="15"/>
  <c r="AX310" i="15" s="1"/>
  <c r="AV267" i="15"/>
  <c r="AF100" i="15"/>
  <c r="AF307" i="15"/>
  <c r="AN188" i="15"/>
  <c r="AN118" i="15"/>
  <c r="AZ336" i="15"/>
  <c r="AN130" i="15"/>
  <c r="M89" i="15"/>
  <c r="N89" i="15" s="1"/>
  <c r="M125" i="15"/>
  <c r="N125" i="15" s="1"/>
  <c r="I274" i="15"/>
  <c r="J274" i="15" s="1"/>
  <c r="AF198" i="15"/>
  <c r="X179" i="15"/>
  <c r="AJ61" i="15"/>
  <c r="AF323" i="15"/>
  <c r="AF146" i="15"/>
  <c r="AJ280" i="15"/>
  <c r="AK67" i="15"/>
  <c r="AL67" i="15" s="1"/>
  <c r="AV40" i="15"/>
  <c r="AZ165" i="15"/>
  <c r="AC330" i="15"/>
  <c r="AD330" i="15" s="1"/>
  <c r="AO347" i="15"/>
  <c r="AP347" i="15" s="1"/>
  <c r="AG228" i="15"/>
  <c r="AH228" i="15" s="1"/>
  <c r="Q110" i="15"/>
  <c r="R110" i="15" s="1"/>
  <c r="AN93" i="15"/>
  <c r="E354" i="15"/>
  <c r="F354" i="15" s="1"/>
  <c r="X44" i="15"/>
  <c r="AJ96" i="15"/>
  <c r="AV269" i="15"/>
  <c r="AJ173" i="15"/>
  <c r="M257" i="15"/>
  <c r="N257" i="15" s="1"/>
  <c r="I243" i="15"/>
  <c r="J243" i="15" s="1"/>
  <c r="I102" i="15"/>
  <c r="J102" i="15" s="1"/>
  <c r="I114" i="15"/>
  <c r="J114" i="15" s="1"/>
  <c r="E269" i="15"/>
  <c r="F269" i="15" s="1"/>
  <c r="I323" i="15"/>
  <c r="J323" i="15" s="1"/>
  <c r="I132" i="15"/>
  <c r="J132" i="15" s="1"/>
  <c r="M16" i="15"/>
  <c r="N16" i="15" s="1"/>
  <c r="M15" i="15"/>
  <c r="N15" i="15" s="1"/>
  <c r="AK203" i="15"/>
  <c r="AL203" i="15" s="1"/>
  <c r="AW262" i="15"/>
  <c r="AX262" i="15" s="1"/>
  <c r="AZ222" i="15"/>
  <c r="AW35" i="15"/>
  <c r="AX35" i="15" s="1"/>
  <c r="AZ345" i="15"/>
  <c r="AB209" i="15"/>
  <c r="AN221" i="15"/>
  <c r="AR168" i="15"/>
  <c r="AS140" i="15"/>
  <c r="AT140" i="15" s="1"/>
  <c r="AN48" i="15"/>
  <c r="U200" i="15"/>
  <c r="V200" i="15" s="1"/>
  <c r="P350" i="15"/>
  <c r="T33" i="15"/>
  <c r="AZ63" i="15"/>
  <c r="X295" i="15"/>
  <c r="AN84" i="15"/>
  <c r="AB44" i="15"/>
  <c r="T335" i="15"/>
  <c r="M189" i="15"/>
  <c r="N189" i="15" s="1"/>
  <c r="I41" i="15"/>
  <c r="J41" i="15" s="1"/>
  <c r="M274" i="15"/>
  <c r="N274" i="15" s="1"/>
  <c r="M128" i="15"/>
  <c r="N128" i="15" s="1"/>
  <c r="I97" i="15"/>
  <c r="J97" i="15" s="1"/>
  <c r="I169" i="15"/>
  <c r="J169" i="15" s="1"/>
  <c r="M53" i="15"/>
  <c r="N53" i="15" s="1"/>
  <c r="E133" i="15"/>
  <c r="F133" i="15" s="1"/>
  <c r="M34" i="15"/>
  <c r="N34" i="15" s="1"/>
  <c r="E329" i="15"/>
  <c r="F329" i="15" s="1"/>
  <c r="I214" i="15"/>
  <c r="J214" i="15" s="1"/>
  <c r="E215" i="15"/>
  <c r="F215" i="15" s="1"/>
  <c r="M225" i="15"/>
  <c r="N225" i="15" s="1"/>
  <c r="M108" i="15"/>
  <c r="N108" i="15" s="1"/>
  <c r="E326" i="15"/>
  <c r="F326" i="15" s="1"/>
  <c r="I81" i="15"/>
  <c r="J81" i="15" s="1"/>
  <c r="I354" i="15"/>
  <c r="J354" i="15" s="1"/>
  <c r="I186" i="15"/>
  <c r="J186" i="15" s="1"/>
  <c r="I286" i="15"/>
  <c r="J286" i="15" s="1"/>
  <c r="E287" i="15"/>
  <c r="F287" i="15" s="1"/>
  <c r="I175" i="15"/>
  <c r="J175" i="15" s="1"/>
  <c r="E338" i="15"/>
  <c r="F338" i="15" s="1"/>
  <c r="E87" i="15"/>
  <c r="F87" i="15" s="1"/>
  <c r="M340" i="15"/>
  <c r="N340" i="15" s="1"/>
  <c r="I116" i="15"/>
  <c r="J116" i="15" s="1"/>
  <c r="M77" i="15"/>
  <c r="N77" i="15" s="1"/>
  <c r="AN171" i="15"/>
  <c r="AJ215" i="15"/>
  <c r="T199" i="15"/>
  <c r="AC60" i="15"/>
  <c r="AD60" i="15" s="1"/>
  <c r="AN112" i="15"/>
  <c r="P16" i="15"/>
  <c r="AN55" i="15"/>
  <c r="P228" i="15"/>
  <c r="AN351" i="15"/>
  <c r="AJ291" i="15"/>
  <c r="AR191" i="15"/>
  <c r="E235" i="15"/>
  <c r="F235" i="15" s="1"/>
  <c r="E240" i="15"/>
  <c r="F240" i="15" s="1"/>
  <c r="M352" i="15"/>
  <c r="N352" i="15" s="1"/>
  <c r="M350" i="15"/>
  <c r="N350" i="15" s="1"/>
  <c r="E179" i="15"/>
  <c r="F179" i="15" s="1"/>
  <c r="I193" i="15"/>
  <c r="J193" i="15" s="1"/>
  <c r="M294" i="15"/>
  <c r="N294" i="15" s="1"/>
  <c r="E226" i="15"/>
  <c r="F226" i="15" s="1"/>
  <c r="I304" i="15"/>
  <c r="J304" i="15" s="1"/>
  <c r="I189" i="15"/>
  <c r="J189" i="15" s="1"/>
  <c r="M332" i="15"/>
  <c r="N332" i="15" s="1"/>
  <c r="E128" i="15"/>
  <c r="F128" i="15" s="1"/>
  <c r="M137" i="15"/>
  <c r="N137" i="15" s="1"/>
  <c r="I223" i="15"/>
  <c r="J223" i="15" s="1"/>
  <c r="T76" i="15"/>
  <c r="AF71" i="15"/>
  <c r="AK112" i="15"/>
  <c r="AL112" i="15" s="1"/>
  <c r="AS31" i="15"/>
  <c r="AT31" i="15" s="1"/>
  <c r="AZ36" i="15"/>
  <c r="AW247" i="15"/>
  <c r="AX247" i="15" s="1"/>
  <c r="AV139" i="15"/>
  <c r="AJ319" i="15"/>
  <c r="AV31" i="15"/>
  <c r="AB350" i="15"/>
  <c r="AZ261" i="15"/>
  <c r="AZ122" i="15"/>
  <c r="AF44" i="15"/>
  <c r="AV64" i="15"/>
  <c r="AZ15" i="15"/>
  <c r="AN224" i="15"/>
  <c r="I181" i="15"/>
  <c r="J181" i="15" s="1"/>
  <c r="E174" i="15"/>
  <c r="F174" i="15" s="1"/>
  <c r="I173" i="15"/>
  <c r="J173" i="15" s="1"/>
  <c r="E251" i="15"/>
  <c r="F251" i="15" s="1"/>
  <c r="U32" i="15"/>
  <c r="V32" i="15" s="1"/>
  <c r="AC199" i="15"/>
  <c r="AD199" i="15" s="1"/>
  <c r="AJ301" i="15"/>
  <c r="AF36" i="15"/>
  <c r="AR286" i="15"/>
  <c r="P104" i="15"/>
  <c r="AB307" i="15"/>
  <c r="I29" i="15"/>
  <c r="J29" i="15" s="1"/>
  <c r="M18" i="15"/>
  <c r="N18" i="15" s="1"/>
  <c r="I348" i="15"/>
  <c r="J348" i="15" s="1"/>
  <c r="I119" i="15"/>
  <c r="J119" i="15" s="1"/>
  <c r="M42" i="15"/>
  <c r="N42" i="15" s="1"/>
  <c r="E72" i="15"/>
  <c r="F72" i="15" s="1"/>
  <c r="E129" i="15"/>
  <c r="F129" i="15" s="1"/>
  <c r="M297" i="15"/>
  <c r="N297" i="15" s="1"/>
  <c r="M52" i="15"/>
  <c r="N52" i="15" s="1"/>
  <c r="E311" i="15"/>
  <c r="F311" i="15" s="1"/>
  <c r="M238" i="15"/>
  <c r="N238" i="15" s="1"/>
  <c r="M343" i="15"/>
  <c r="N343" i="15" s="1"/>
  <c r="M116" i="15"/>
  <c r="N116" i="15" s="1"/>
  <c r="M292" i="15"/>
  <c r="N292" i="15" s="1"/>
  <c r="M276" i="15"/>
  <c r="N276" i="15" s="1"/>
  <c r="I269" i="15"/>
  <c r="J269" i="15" s="1"/>
  <c r="E285" i="15"/>
  <c r="F285" i="15" s="1"/>
  <c r="I107" i="15"/>
  <c r="J107" i="15" s="1"/>
  <c r="M240" i="15"/>
  <c r="N240" i="15" s="1"/>
  <c r="E17" i="15"/>
  <c r="F17" i="15" s="1"/>
  <c r="AC342" i="15"/>
  <c r="AD342" i="15" s="1"/>
  <c r="X283" i="15"/>
  <c r="AV146" i="15"/>
  <c r="AF194" i="15"/>
  <c r="AV296" i="15"/>
  <c r="AR189" i="15"/>
  <c r="AJ152" i="15"/>
  <c r="Y323" i="15"/>
  <c r="Z323" i="15" s="1"/>
  <c r="AB124" i="15"/>
  <c r="AN318" i="15"/>
  <c r="AR83" i="15"/>
  <c r="AB11" i="15"/>
  <c r="AR103" i="15"/>
  <c r="E175" i="15"/>
  <c r="F175" i="15" s="1"/>
  <c r="E95" i="15"/>
  <c r="F95" i="15" s="1"/>
  <c r="E73" i="15"/>
  <c r="F73" i="15" s="1"/>
  <c r="M24" i="15"/>
  <c r="N24" i="15" s="1"/>
  <c r="I177" i="15"/>
  <c r="J177" i="15" s="1"/>
  <c r="E48" i="15"/>
  <c r="F48" i="15" s="1"/>
  <c r="E300" i="15"/>
  <c r="F300" i="15" s="1"/>
  <c r="E157" i="15"/>
  <c r="F157" i="15" s="1"/>
  <c r="E59" i="15"/>
  <c r="F59" i="15" s="1"/>
  <c r="E28" i="15"/>
  <c r="F28" i="15" s="1"/>
  <c r="M104" i="15"/>
  <c r="N104" i="15" s="1"/>
  <c r="I112" i="15"/>
  <c r="J112" i="15" s="1"/>
  <c r="M109" i="15"/>
  <c r="N109" i="15" s="1"/>
  <c r="I46" i="15"/>
  <c r="J46" i="15" s="1"/>
  <c r="E164" i="15"/>
  <c r="F164" i="15" s="1"/>
  <c r="Q331" i="15"/>
  <c r="R331" i="15" s="1"/>
  <c r="T307" i="15"/>
  <c r="AO47" i="15"/>
  <c r="AP47" i="15" s="1"/>
  <c r="U116" i="15"/>
  <c r="V116" i="15" s="1"/>
  <c r="T285" i="15"/>
  <c r="Y153" i="15"/>
  <c r="Z153" i="15" s="1"/>
  <c r="BA326" i="15"/>
  <c r="BB326" i="15" s="1"/>
  <c r="AV44" i="15"/>
  <c r="T84" i="15"/>
  <c r="AN346" i="15"/>
  <c r="AR96" i="15"/>
  <c r="AB80" i="15"/>
  <c r="X84" i="15"/>
  <c r="E248" i="15"/>
  <c r="F248" i="15" s="1"/>
  <c r="E207" i="15"/>
  <c r="F207" i="15" s="1"/>
  <c r="I58" i="15"/>
  <c r="J58" i="15" s="1"/>
  <c r="I290" i="15"/>
  <c r="J290" i="15" s="1"/>
  <c r="E209" i="15"/>
  <c r="F209" i="15" s="1"/>
  <c r="I136" i="15"/>
  <c r="J136" i="15" s="1"/>
  <c r="M78" i="15"/>
  <c r="N78" i="15" s="1"/>
  <c r="I300" i="15"/>
  <c r="J300" i="15" s="1"/>
  <c r="I270" i="15"/>
  <c r="J270" i="15" s="1"/>
  <c r="E162" i="15"/>
  <c r="F162" i="15" s="1"/>
  <c r="M245" i="15"/>
  <c r="N245" i="15" s="1"/>
  <c r="M331" i="15"/>
  <c r="N331" i="15" s="1"/>
  <c r="M293" i="15"/>
  <c r="N293" i="15" s="1"/>
  <c r="E76" i="15"/>
  <c r="F76" i="15" s="1"/>
  <c r="E21" i="15"/>
  <c r="F21" i="15" s="1"/>
  <c r="E161" i="15"/>
  <c r="F161" i="15" s="1"/>
  <c r="Q136" i="15"/>
  <c r="R136" i="15" s="1"/>
  <c r="AK310" i="15"/>
  <c r="AL310" i="15" s="1"/>
  <c r="X100" i="15"/>
  <c r="AF290" i="15"/>
  <c r="X330" i="15"/>
  <c r="X335" i="15"/>
  <c r="T331" i="15"/>
  <c r="L113" i="15"/>
  <c r="M113" i="15"/>
  <c r="N113" i="15" s="1"/>
  <c r="AF303" i="15"/>
  <c r="AG303" i="15"/>
  <c r="AH303" i="15" s="1"/>
  <c r="AG16" i="15"/>
  <c r="AH16" i="15" s="1"/>
  <c r="AF16" i="15"/>
  <c r="AK68" i="15"/>
  <c r="AL68" i="15" s="1"/>
  <c r="AJ68" i="15"/>
  <c r="AC259" i="15"/>
  <c r="AD259" i="15" s="1"/>
  <c r="AB259" i="15"/>
  <c r="M33" i="15"/>
  <c r="N33" i="15" s="1"/>
  <c r="E353" i="15"/>
  <c r="F353" i="15" s="1"/>
  <c r="E263" i="15"/>
  <c r="F263" i="15" s="1"/>
  <c r="I176" i="15"/>
  <c r="J176" i="15" s="1"/>
  <c r="I92" i="15"/>
  <c r="J92" i="15" s="1"/>
  <c r="I228" i="15"/>
  <c r="J228" i="15" s="1"/>
  <c r="I147" i="15"/>
  <c r="J147" i="15" s="1"/>
  <c r="AC69" i="15"/>
  <c r="AD69" i="15" s="1"/>
  <c r="AF162" i="15"/>
  <c r="AZ133" i="15"/>
  <c r="Y166" i="15"/>
  <c r="Z166" i="15" s="1"/>
  <c r="P206" i="15"/>
  <c r="AW214" i="15"/>
  <c r="AX214" i="15" s="1"/>
  <c r="Y287" i="15"/>
  <c r="Z287" i="15" s="1"/>
  <c r="X287" i="15"/>
  <c r="AO340" i="15"/>
  <c r="AP340" i="15" s="1"/>
  <c r="AN340" i="15"/>
  <c r="I105" i="15"/>
  <c r="J105" i="15" s="1"/>
  <c r="M64" i="15"/>
  <c r="N64" i="15" s="1"/>
  <c r="E348" i="15"/>
  <c r="F348" i="15" s="1"/>
  <c r="E147" i="15"/>
  <c r="F147" i="15" s="1"/>
  <c r="M283" i="15"/>
  <c r="N283" i="15" s="1"/>
  <c r="E26" i="15"/>
  <c r="F26" i="15" s="1"/>
  <c r="M151" i="15"/>
  <c r="N151" i="15" s="1"/>
  <c r="P118" i="15"/>
  <c r="AK261" i="15"/>
  <c r="AL261" i="15" s="1"/>
  <c r="AZ65" i="15"/>
  <c r="AC336" i="15"/>
  <c r="AD336" i="15" s="1"/>
  <c r="X93" i="15"/>
  <c r="AO115" i="15"/>
  <c r="AP115" i="15" s="1"/>
  <c r="AR50" i="15"/>
  <c r="U79" i="15"/>
  <c r="V79" i="15" s="1"/>
  <c r="AJ187" i="15"/>
  <c r="AN299" i="15"/>
  <c r="Q190" i="15"/>
  <c r="R190" i="15" s="1"/>
  <c r="AF200" i="15"/>
  <c r="AV292" i="15"/>
  <c r="AF243" i="15"/>
  <c r="AO210" i="15"/>
  <c r="AP210" i="15" s="1"/>
  <c r="BA73" i="15"/>
  <c r="BB73" i="15" s="1"/>
  <c r="AK297" i="15"/>
  <c r="AL297" i="15" s="1"/>
  <c r="U131" i="15"/>
  <c r="V131" i="15" s="1"/>
  <c r="AS72" i="15"/>
  <c r="AT72" i="15" s="1"/>
  <c r="AR72" i="15"/>
  <c r="X228" i="15"/>
  <c r="Y228" i="15"/>
  <c r="Z228" i="15" s="1"/>
  <c r="AO72" i="15"/>
  <c r="AP72" i="15" s="1"/>
  <c r="AN72" i="15"/>
  <c r="AG192" i="15"/>
  <c r="AH192" i="15" s="1"/>
  <c r="AF192" i="15"/>
  <c r="M260" i="15"/>
  <c r="N260" i="15" s="1"/>
  <c r="I321" i="15"/>
  <c r="J321" i="15" s="1"/>
  <c r="M167" i="15"/>
  <c r="N167" i="15" s="1"/>
  <c r="I10" i="15"/>
  <c r="J10" i="15" s="1"/>
  <c r="I159" i="15"/>
  <c r="J159" i="15" s="1"/>
  <c r="I349" i="15"/>
  <c r="J349" i="15" s="1"/>
  <c r="AK30" i="15"/>
  <c r="AL30" i="15" s="1"/>
  <c r="U245" i="15"/>
  <c r="V245" i="15" s="1"/>
  <c r="X340" i="15"/>
  <c r="AC300" i="15"/>
  <c r="AD300" i="15" s="1"/>
  <c r="AB58" i="15"/>
  <c r="BA249" i="15"/>
  <c r="BB249" i="15" s="1"/>
  <c r="AB79" i="15"/>
  <c r="P31" i="15"/>
  <c r="T154" i="15"/>
  <c r="AS130" i="15"/>
  <c r="AT130" i="15" s="1"/>
  <c r="AG67" i="15"/>
  <c r="AH67" i="15" s="1"/>
  <c r="AK156" i="15"/>
  <c r="AL156" i="15" s="1"/>
  <c r="AJ156" i="15"/>
  <c r="T7" i="15"/>
  <c r="U7" i="15"/>
  <c r="V7" i="15" s="1"/>
  <c r="Y8" i="15"/>
  <c r="Z8" i="15" s="1"/>
  <c r="X8" i="15"/>
  <c r="AC148" i="15"/>
  <c r="AD148" i="15" s="1"/>
  <c r="AB148" i="15"/>
  <c r="AW320" i="15"/>
  <c r="AX320" i="15" s="1"/>
  <c r="AV320" i="15"/>
  <c r="E282" i="15"/>
  <c r="F282" i="15" s="1"/>
  <c r="E55" i="15"/>
  <c r="F55" i="15" s="1"/>
  <c r="E86" i="15"/>
  <c r="F86" i="15" s="1"/>
  <c r="M163" i="15"/>
  <c r="N163" i="15" s="1"/>
  <c r="M105" i="15"/>
  <c r="N105" i="15" s="1"/>
  <c r="M47" i="15"/>
  <c r="N47" i="15" s="1"/>
  <c r="M338" i="15"/>
  <c r="N338" i="15" s="1"/>
  <c r="M220" i="15"/>
  <c r="N220" i="15" s="1"/>
  <c r="I232" i="15"/>
  <c r="J232" i="15" s="1"/>
  <c r="M320" i="15"/>
  <c r="N320" i="15" s="1"/>
  <c r="I191" i="15"/>
  <c r="J191" i="15" s="1"/>
  <c r="X313" i="15"/>
  <c r="AS158" i="15"/>
  <c r="AT158" i="15" s="1"/>
  <c r="Y202" i="15"/>
  <c r="Z202" i="15" s="1"/>
  <c r="AS261" i="15"/>
  <c r="AT261" i="15" s="1"/>
  <c r="AV110" i="15"/>
  <c r="Q119" i="15"/>
  <c r="R119" i="15" s="1"/>
  <c r="AS71" i="15"/>
  <c r="AT71" i="15" s="1"/>
  <c r="AF190" i="15"/>
  <c r="AS148" i="15"/>
  <c r="AT148" i="15" s="1"/>
  <c r="AR148" i="15"/>
  <c r="AW127" i="15"/>
  <c r="AX127" i="15" s="1"/>
  <c r="AV127" i="15"/>
  <c r="Q233" i="15"/>
  <c r="R233" i="15" s="1"/>
  <c r="P233" i="15"/>
  <c r="E333" i="15"/>
  <c r="F333" i="15" s="1"/>
  <c r="E336" i="15"/>
  <c r="F336" i="15" s="1"/>
  <c r="I71" i="15"/>
  <c r="J71" i="15" s="1"/>
  <c r="I25" i="15"/>
  <c r="J25" i="15" s="1"/>
  <c r="M184" i="15"/>
  <c r="N184" i="15" s="1"/>
  <c r="E116" i="15"/>
  <c r="F116" i="15" s="1"/>
  <c r="M192" i="15"/>
  <c r="N192" i="15" s="1"/>
  <c r="AC169" i="15"/>
  <c r="AD169" i="15" s="1"/>
  <c r="AN181" i="15"/>
  <c r="U123" i="15"/>
  <c r="V123" i="15" s="1"/>
  <c r="AO230" i="15"/>
  <c r="AP230" i="15" s="1"/>
  <c r="AS331" i="15"/>
  <c r="AT331" i="15" s="1"/>
  <c r="BA89" i="15"/>
  <c r="BB89" i="15" s="1"/>
  <c r="BA292" i="15"/>
  <c r="BB292" i="15" s="1"/>
  <c r="AG89" i="15"/>
  <c r="AH89" i="15" s="1"/>
  <c r="AR186" i="15"/>
  <c r="H14" i="15"/>
  <c r="I14" i="15"/>
  <c r="J14" i="15" s="1"/>
  <c r="AO175" i="15"/>
  <c r="AP175" i="15" s="1"/>
  <c r="AN175" i="15"/>
  <c r="Q264" i="15"/>
  <c r="R264" i="15" s="1"/>
  <c r="P264" i="15"/>
  <c r="AK161" i="15"/>
  <c r="AL161" i="15" s="1"/>
  <c r="AJ161" i="15"/>
  <c r="M84" i="15"/>
  <c r="N84" i="15" s="1"/>
  <c r="E281" i="15"/>
  <c r="F281" i="15" s="1"/>
  <c r="M226" i="15"/>
  <c r="N226" i="15" s="1"/>
  <c r="M153" i="15"/>
  <c r="N153" i="15" s="1"/>
  <c r="E23" i="15"/>
  <c r="F23" i="15" s="1"/>
  <c r="I158" i="15"/>
  <c r="J158" i="15" s="1"/>
  <c r="M335" i="15"/>
  <c r="N335" i="15" s="1"/>
  <c r="E160" i="15"/>
  <c r="F160" i="15" s="1"/>
  <c r="I109" i="15"/>
  <c r="J109" i="15" s="1"/>
  <c r="M85" i="15"/>
  <c r="N85" i="15" s="1"/>
  <c r="BA156" i="15"/>
  <c r="BB156" i="15" s="1"/>
  <c r="AW33" i="15"/>
  <c r="AX33" i="15" s="1"/>
  <c r="AS85" i="15"/>
  <c r="AT85" i="15" s="1"/>
  <c r="AS196" i="15"/>
  <c r="AT196" i="15" s="1"/>
  <c r="AV156" i="15"/>
  <c r="BA196" i="15"/>
  <c r="BB196" i="15" s="1"/>
  <c r="AO46" i="15"/>
  <c r="AP46" i="15" s="1"/>
  <c r="X302" i="15"/>
  <c r="AO218" i="15"/>
  <c r="AP218" i="15" s="1"/>
  <c r="AZ242" i="15"/>
  <c r="AG181" i="15"/>
  <c r="AH181" i="15" s="1"/>
  <c r="T234" i="15"/>
  <c r="AJ54" i="15"/>
  <c r="AC190" i="15"/>
  <c r="AD190" i="15" s="1"/>
  <c r="U55" i="15"/>
  <c r="V55" i="15" s="1"/>
  <c r="AS157" i="15"/>
  <c r="AT157" i="15" s="1"/>
  <c r="P196" i="15"/>
  <c r="P303" i="15"/>
  <c r="T256" i="15"/>
  <c r="D60" i="15"/>
  <c r="E60" i="15"/>
  <c r="F60" i="15" s="1"/>
  <c r="L54" i="15"/>
  <c r="M54" i="15"/>
  <c r="N54" i="15" s="1"/>
  <c r="P121" i="15"/>
  <c r="Q121" i="15"/>
  <c r="R121" i="15" s="1"/>
  <c r="U244" i="15"/>
  <c r="V244" i="15" s="1"/>
  <c r="T244" i="15"/>
  <c r="BA19" i="15"/>
  <c r="BB19" i="15" s="1"/>
  <c r="AZ19" i="15"/>
  <c r="BA350" i="15"/>
  <c r="BB350" i="15" s="1"/>
  <c r="AZ350" i="15"/>
  <c r="P81" i="15"/>
  <c r="Q81" i="15"/>
  <c r="R81" i="15" s="1"/>
  <c r="Y124" i="15"/>
  <c r="Z124" i="15" s="1"/>
  <c r="X124" i="15"/>
  <c r="AF199" i="15"/>
  <c r="AG199" i="15"/>
  <c r="AH199" i="15" s="1"/>
  <c r="AS44" i="15"/>
  <c r="AT44" i="15" s="1"/>
  <c r="AR44" i="15"/>
  <c r="BA119" i="15"/>
  <c r="BB119" i="15" s="1"/>
  <c r="AZ119" i="15"/>
  <c r="T204" i="15"/>
  <c r="U204" i="15"/>
  <c r="V204" i="15" s="1"/>
  <c r="AC287" i="15"/>
  <c r="AD287" i="15" s="1"/>
  <c r="AB287" i="15"/>
  <c r="AK331" i="15"/>
  <c r="AL331" i="15" s="1"/>
  <c r="AJ331" i="15"/>
  <c r="AS262" i="15"/>
  <c r="AT262" i="15" s="1"/>
  <c r="AR262" i="15"/>
  <c r="BA353" i="15"/>
  <c r="BB353" i="15" s="1"/>
  <c r="AZ353" i="15"/>
  <c r="Y167" i="15"/>
  <c r="Z167" i="15" s="1"/>
  <c r="X167" i="15"/>
  <c r="AG202" i="15"/>
  <c r="AH202" i="15" s="1"/>
  <c r="AF202" i="15"/>
  <c r="AW321" i="15"/>
  <c r="AX321" i="15" s="1"/>
  <c r="AV321" i="15"/>
  <c r="Q342" i="15"/>
  <c r="R342" i="15" s="1"/>
  <c r="P342" i="15"/>
  <c r="AC178" i="15"/>
  <c r="AD178" i="15" s="1"/>
  <c r="AB178" i="15"/>
  <c r="AK190" i="15"/>
  <c r="AL190" i="15" s="1"/>
  <c r="AJ190" i="15"/>
  <c r="AW26" i="15"/>
  <c r="AX26" i="15" s="1"/>
  <c r="AV26" i="15"/>
  <c r="Q103" i="15"/>
  <c r="R103" i="15" s="1"/>
  <c r="P103" i="15"/>
  <c r="AG229" i="15"/>
  <c r="AH229" i="15" s="1"/>
  <c r="AF229" i="15"/>
  <c r="AO313" i="15"/>
  <c r="AP313" i="15" s="1"/>
  <c r="AN313" i="15"/>
  <c r="U242" i="15"/>
  <c r="V242" i="15" s="1"/>
  <c r="T242" i="15"/>
  <c r="Y35" i="15"/>
  <c r="Z35" i="15" s="1"/>
  <c r="X35" i="15"/>
  <c r="AW301" i="15"/>
  <c r="AX301" i="15" s="1"/>
  <c r="AV301" i="15"/>
  <c r="BA38" i="15"/>
  <c r="BB38" i="15" s="1"/>
  <c r="AZ38" i="15"/>
  <c r="AC222" i="15"/>
  <c r="AD222" i="15" s="1"/>
  <c r="AB222" i="15"/>
  <c r="AG15" i="15"/>
  <c r="AH15" i="15" s="1"/>
  <c r="AF15" i="15"/>
  <c r="AW206" i="15"/>
  <c r="AX206" i="15" s="1"/>
  <c r="AV206" i="15"/>
  <c r="Q275" i="15"/>
  <c r="R275" i="15" s="1"/>
  <c r="P275" i="15"/>
  <c r="AC39" i="15"/>
  <c r="AD39" i="15" s="1"/>
  <c r="AB39" i="15"/>
  <c r="AK83" i="15"/>
  <c r="AL83" i="15" s="1"/>
  <c r="AJ83" i="15"/>
  <c r="U342" i="15"/>
  <c r="V342" i="15" s="1"/>
  <c r="T342" i="15"/>
  <c r="Y63" i="15"/>
  <c r="Z63" i="15" s="1"/>
  <c r="X63" i="15"/>
  <c r="AO190" i="15"/>
  <c r="AP190" i="15" s="1"/>
  <c r="AN190" i="15"/>
  <c r="AW281" i="15"/>
  <c r="AX281" i="15" s="1"/>
  <c r="AV281" i="15"/>
  <c r="AW137" i="15"/>
  <c r="AX137" i="15" s="1"/>
  <c r="AV137" i="15"/>
  <c r="Q222" i="15"/>
  <c r="R222" i="15" s="1"/>
  <c r="P222" i="15"/>
  <c r="AK134" i="15"/>
  <c r="AL134" i="15" s="1"/>
  <c r="AJ134" i="15"/>
  <c r="U273" i="15"/>
  <c r="V273" i="15" s="1"/>
  <c r="T273" i="15"/>
  <c r="AG45" i="15"/>
  <c r="AH45" i="15" s="1"/>
  <c r="AF45" i="15"/>
  <c r="BA271" i="15"/>
  <c r="BB271" i="15" s="1"/>
  <c r="AZ271" i="15"/>
  <c r="Q10" i="15"/>
  <c r="R10" i="15" s="1"/>
  <c r="P10" i="15"/>
  <c r="BA176" i="15"/>
  <c r="BB176" i="15" s="1"/>
  <c r="AZ176" i="15"/>
  <c r="AG300" i="15"/>
  <c r="AH300" i="15" s="1"/>
  <c r="AF300" i="15"/>
  <c r="AS113" i="15"/>
  <c r="AT113" i="15" s="1"/>
  <c r="AR113" i="15"/>
  <c r="AJ84" i="15"/>
  <c r="AK84" i="15"/>
  <c r="AL84" i="15" s="1"/>
  <c r="AS175" i="15"/>
  <c r="AT175" i="15" s="1"/>
  <c r="AR175" i="15"/>
  <c r="BA258" i="15"/>
  <c r="BB258" i="15" s="1"/>
  <c r="AZ258" i="15"/>
  <c r="U343" i="15"/>
  <c r="V343" i="15" s="1"/>
  <c r="T343" i="15"/>
  <c r="AG171" i="15"/>
  <c r="AH171" i="15" s="1"/>
  <c r="AF171" i="15"/>
  <c r="AO191" i="15"/>
  <c r="AP191" i="15" s="1"/>
  <c r="AN191" i="15"/>
  <c r="AW226" i="15"/>
  <c r="AX226" i="15" s="1"/>
  <c r="AV226" i="15"/>
  <c r="Y338" i="15"/>
  <c r="Z338" i="15" s="1"/>
  <c r="X338" i="15"/>
  <c r="AC83" i="15"/>
  <c r="AD83" i="15" s="1"/>
  <c r="AB83" i="15"/>
  <c r="AK167" i="15"/>
  <c r="AL167" i="15" s="1"/>
  <c r="AJ167" i="15"/>
  <c r="BA269" i="15"/>
  <c r="BB269" i="15" s="1"/>
  <c r="AZ269" i="15"/>
  <c r="Q24" i="15"/>
  <c r="R24" i="15" s="1"/>
  <c r="P24" i="15"/>
  <c r="Y107" i="15"/>
  <c r="Z107" i="15" s="1"/>
  <c r="X107" i="15"/>
  <c r="AO226" i="15"/>
  <c r="AP226" i="15" s="1"/>
  <c r="AN226" i="15"/>
  <c r="AW309" i="15"/>
  <c r="AX309" i="15" s="1"/>
  <c r="AV309" i="15"/>
  <c r="AZ46" i="15"/>
  <c r="BA46" i="15"/>
  <c r="BB46" i="15" s="1"/>
  <c r="AC230" i="15"/>
  <c r="AD230" i="15" s="1"/>
  <c r="AB230" i="15"/>
  <c r="AG23" i="15"/>
  <c r="AH23" i="15" s="1"/>
  <c r="AF23" i="15"/>
  <c r="AN123" i="15"/>
  <c r="AO123" i="15"/>
  <c r="AP123" i="15" s="1"/>
  <c r="Q283" i="15"/>
  <c r="R283" i="15" s="1"/>
  <c r="P283" i="15"/>
  <c r="U28" i="15"/>
  <c r="V28" i="15" s="1"/>
  <c r="T28" i="15"/>
  <c r="AK219" i="15"/>
  <c r="AL219" i="15" s="1"/>
  <c r="AJ219" i="15"/>
  <c r="AO12" i="15"/>
  <c r="AP12" i="15" s="1"/>
  <c r="AN12" i="15"/>
  <c r="AW103" i="15"/>
  <c r="AX103" i="15" s="1"/>
  <c r="AV103" i="15"/>
  <c r="Y263" i="15"/>
  <c r="Z263" i="15" s="1"/>
  <c r="X263" i="15"/>
  <c r="AG298" i="15"/>
  <c r="AH298" i="15" s="1"/>
  <c r="AF298" i="15"/>
  <c r="AK44" i="15"/>
  <c r="AL44" i="15" s="1"/>
  <c r="AJ44" i="15"/>
  <c r="BA154" i="15"/>
  <c r="BB154" i="15" s="1"/>
  <c r="AZ154" i="15"/>
  <c r="U239" i="15"/>
  <c r="V239" i="15" s="1"/>
  <c r="T239" i="15"/>
  <c r="AB338" i="15"/>
  <c r="AC338" i="15"/>
  <c r="AD338" i="15" s="1"/>
  <c r="AO151" i="15"/>
  <c r="AP151" i="15" s="1"/>
  <c r="AN151" i="15"/>
  <c r="AW186" i="15"/>
  <c r="AX186" i="15" s="1"/>
  <c r="AV186" i="15"/>
  <c r="AS289" i="15"/>
  <c r="AT289" i="15" s="1"/>
  <c r="AR289" i="15"/>
  <c r="AW42" i="15"/>
  <c r="AX42" i="15" s="1"/>
  <c r="AV42" i="15"/>
  <c r="Y218" i="15"/>
  <c r="Z218" i="15" s="1"/>
  <c r="X218" i="15"/>
  <c r="AG309" i="15"/>
  <c r="AH309" i="15" s="1"/>
  <c r="AF309" i="15"/>
  <c r="AJ47" i="15"/>
  <c r="AK47" i="15"/>
  <c r="AL47" i="15" s="1"/>
  <c r="BA149" i="15"/>
  <c r="BB149" i="15" s="1"/>
  <c r="AZ149" i="15"/>
  <c r="U194" i="15"/>
  <c r="V194" i="15" s="1"/>
  <c r="T194" i="15"/>
  <c r="AB269" i="15"/>
  <c r="AC269" i="15"/>
  <c r="AD269" i="15" s="1"/>
  <c r="AO42" i="15"/>
  <c r="AP42" i="15" s="1"/>
  <c r="AN42" i="15"/>
  <c r="AW125" i="15"/>
  <c r="AX125" i="15" s="1"/>
  <c r="AV125" i="15"/>
  <c r="Y229" i="15"/>
  <c r="Z229" i="15" s="1"/>
  <c r="X229" i="15"/>
  <c r="AG328" i="15"/>
  <c r="AH328" i="15" s="1"/>
  <c r="AF328" i="15"/>
  <c r="AJ58" i="15"/>
  <c r="AK58" i="15"/>
  <c r="AL58" i="15" s="1"/>
  <c r="BA184" i="15"/>
  <c r="BB184" i="15" s="1"/>
  <c r="AZ184" i="15"/>
  <c r="U253" i="15"/>
  <c r="V253" i="15" s="1"/>
  <c r="T253" i="15"/>
  <c r="AB344" i="15"/>
  <c r="AC344" i="15"/>
  <c r="AD344" i="15" s="1"/>
  <c r="AO189" i="15"/>
  <c r="AP189" i="15" s="1"/>
  <c r="AN189" i="15"/>
  <c r="AW328" i="15"/>
  <c r="AX328" i="15" s="1"/>
  <c r="AV328" i="15"/>
  <c r="U166" i="15"/>
  <c r="V166" i="15" s="1"/>
  <c r="T166" i="15"/>
  <c r="AC241" i="15"/>
  <c r="AD241" i="15" s="1"/>
  <c r="AB241" i="15"/>
  <c r="AO78" i="15"/>
  <c r="AP78" i="15" s="1"/>
  <c r="AN78" i="15"/>
  <c r="AW169" i="15"/>
  <c r="AX169" i="15" s="1"/>
  <c r="AV169" i="15"/>
  <c r="Q318" i="15"/>
  <c r="R318" i="15" s="1"/>
  <c r="P318" i="15"/>
  <c r="AC154" i="15"/>
  <c r="AD154" i="15" s="1"/>
  <c r="AB154" i="15"/>
  <c r="AK166" i="15"/>
  <c r="AL166" i="15" s="1"/>
  <c r="AJ166" i="15"/>
  <c r="AR249" i="15"/>
  <c r="AS249" i="15"/>
  <c r="AT249" i="15" s="1"/>
  <c r="Q15" i="15"/>
  <c r="R15" i="15" s="1"/>
  <c r="P15" i="15"/>
  <c r="Y114" i="15"/>
  <c r="Z114" i="15" s="1"/>
  <c r="X114" i="15"/>
  <c r="AF205" i="15"/>
  <c r="AG205" i="15"/>
  <c r="AH205" i="15" s="1"/>
  <c r="AO289" i="15"/>
  <c r="AP289" i="15" s="1"/>
  <c r="AN289" i="15"/>
  <c r="AS26" i="15"/>
  <c r="AT26" i="15" s="1"/>
  <c r="AR26" i="15"/>
  <c r="BA109" i="15"/>
  <c r="BB109" i="15" s="1"/>
  <c r="AZ109" i="15"/>
  <c r="U91" i="15"/>
  <c r="V91" i="15" s="1"/>
  <c r="T91" i="15"/>
  <c r="AK266" i="15"/>
  <c r="AL266" i="15" s="1"/>
  <c r="AJ266" i="15"/>
  <c r="AO19" i="15"/>
  <c r="AP19" i="15" s="1"/>
  <c r="AN19" i="15"/>
  <c r="Q179" i="15"/>
  <c r="R179" i="15" s="1"/>
  <c r="P179" i="15"/>
  <c r="Y206" i="15"/>
  <c r="Z206" i="15" s="1"/>
  <c r="X206" i="15"/>
  <c r="AO333" i="15"/>
  <c r="AP333" i="15" s="1"/>
  <c r="AN333" i="15"/>
  <c r="AW344" i="15"/>
  <c r="AX344" i="15" s="1"/>
  <c r="AV344" i="15"/>
  <c r="U182" i="15"/>
  <c r="V182" i="15" s="1"/>
  <c r="T182" i="15"/>
  <c r="AC257" i="15"/>
  <c r="AD257" i="15" s="1"/>
  <c r="AB257" i="15"/>
  <c r="AJ285" i="15"/>
  <c r="AK285" i="15"/>
  <c r="AL285" i="15" s="1"/>
  <c r="AO30" i="15"/>
  <c r="AP30" i="15" s="1"/>
  <c r="AN30" i="15"/>
  <c r="AW121" i="15"/>
  <c r="AX121" i="15" s="1"/>
  <c r="AV121" i="15"/>
  <c r="Y233" i="15"/>
  <c r="Z233" i="15" s="1"/>
  <c r="X233" i="15"/>
  <c r="AG324" i="15"/>
  <c r="AH324" i="15" s="1"/>
  <c r="AF324" i="15"/>
  <c r="AS137" i="15"/>
  <c r="AT137" i="15" s="1"/>
  <c r="AR137" i="15"/>
  <c r="BA244" i="15"/>
  <c r="BB244" i="15" s="1"/>
  <c r="AZ244" i="15"/>
  <c r="Y130" i="15"/>
  <c r="Z130" i="15" s="1"/>
  <c r="X130" i="15"/>
  <c r="AG221" i="15"/>
  <c r="AH221" i="15" s="1"/>
  <c r="AF221" i="15"/>
  <c r="AN305" i="15"/>
  <c r="AO305" i="15"/>
  <c r="AP305" i="15" s="1"/>
  <c r="AS42" i="15"/>
  <c r="AT42" i="15" s="1"/>
  <c r="AR42" i="15"/>
  <c r="BA125" i="15"/>
  <c r="BB125" i="15" s="1"/>
  <c r="AZ125" i="15"/>
  <c r="Y27" i="15"/>
  <c r="Z27" i="15" s="1"/>
  <c r="X27" i="15"/>
  <c r="AG110" i="15"/>
  <c r="AH110" i="15" s="1"/>
  <c r="AF110" i="15"/>
  <c r="AW293" i="15"/>
  <c r="AX293" i="15" s="1"/>
  <c r="AV293" i="15"/>
  <c r="Q314" i="15"/>
  <c r="R314" i="15" s="1"/>
  <c r="P314" i="15"/>
  <c r="AC86" i="15"/>
  <c r="AD86" i="15" s="1"/>
  <c r="AB86" i="15"/>
  <c r="AJ162" i="15"/>
  <c r="AK162" i="15"/>
  <c r="AL162" i="15" s="1"/>
  <c r="BA352" i="15"/>
  <c r="BB352" i="15" s="1"/>
  <c r="AZ352" i="15"/>
  <c r="P75" i="15"/>
  <c r="Q75" i="15"/>
  <c r="R75" i="15" s="1"/>
  <c r="AG257" i="15"/>
  <c r="AH257" i="15" s="1"/>
  <c r="AF257" i="15"/>
  <c r="AO293" i="15"/>
  <c r="AP293" i="15" s="1"/>
  <c r="AN293" i="15"/>
  <c r="X90" i="15"/>
  <c r="Y90" i="15"/>
  <c r="Z90" i="15" s="1"/>
  <c r="AO265" i="15"/>
  <c r="AP265" i="15" s="1"/>
  <c r="AN265" i="15"/>
  <c r="BA21" i="15"/>
  <c r="BB21" i="15" s="1"/>
  <c r="AZ21" i="15"/>
  <c r="U66" i="15"/>
  <c r="V66" i="15" s="1"/>
  <c r="T66" i="15"/>
  <c r="AK169" i="15"/>
  <c r="AL169" i="15" s="1"/>
  <c r="AJ169" i="15"/>
  <c r="AS268" i="15"/>
  <c r="AT268" i="15" s="1"/>
  <c r="AR268" i="15"/>
  <c r="AZ343" i="15"/>
  <c r="BA343" i="15"/>
  <c r="BB343" i="15" s="1"/>
  <c r="Q18" i="15"/>
  <c r="R18" i="15" s="1"/>
  <c r="P18" i="15"/>
  <c r="Y101" i="15"/>
  <c r="Z101" i="15" s="1"/>
  <c r="X101" i="15"/>
  <c r="AO284" i="15"/>
  <c r="AP284" i="15" s="1"/>
  <c r="AN284" i="15"/>
  <c r="AS29" i="15"/>
  <c r="AT29" i="15" s="1"/>
  <c r="AR29" i="15"/>
  <c r="U125" i="15"/>
  <c r="V125" i="15" s="1"/>
  <c r="T125" i="15"/>
  <c r="AC216" i="15"/>
  <c r="AD216" i="15" s="1"/>
  <c r="AB216" i="15"/>
  <c r="AO61" i="15"/>
  <c r="AP61" i="15" s="1"/>
  <c r="AN61" i="15"/>
  <c r="AW200" i="15"/>
  <c r="AX200" i="15" s="1"/>
  <c r="AV200" i="15"/>
  <c r="U38" i="15"/>
  <c r="V38" i="15" s="1"/>
  <c r="T38" i="15"/>
  <c r="AB113" i="15"/>
  <c r="AC113" i="15"/>
  <c r="AD113" i="15" s="1"/>
  <c r="AS296" i="15"/>
  <c r="AT296" i="15" s="1"/>
  <c r="AR296" i="15"/>
  <c r="AW41" i="15"/>
  <c r="AX41" i="15" s="1"/>
  <c r="AV41" i="15"/>
  <c r="Y281" i="15"/>
  <c r="Z281" i="15" s="1"/>
  <c r="X281" i="15"/>
  <c r="AC26" i="15"/>
  <c r="AD26" i="15" s="1"/>
  <c r="AB26" i="15"/>
  <c r="AK38" i="15"/>
  <c r="AL38" i="15" s="1"/>
  <c r="AJ38" i="15"/>
  <c r="AS121" i="15"/>
  <c r="AT121" i="15" s="1"/>
  <c r="AR121" i="15"/>
  <c r="AZ164" i="15"/>
  <c r="BA164" i="15"/>
  <c r="BB164" i="15" s="1"/>
  <c r="AC332" i="15"/>
  <c r="AD332" i="15" s="1"/>
  <c r="AB332" i="15"/>
  <c r="AO161" i="15"/>
  <c r="AP161" i="15" s="1"/>
  <c r="AN161" i="15"/>
  <c r="AW252" i="15"/>
  <c r="AX252" i="15" s="1"/>
  <c r="AV252" i="15"/>
  <c r="U26" i="15"/>
  <c r="V26" i="15" s="1"/>
  <c r="T26" i="15"/>
  <c r="U283" i="15"/>
  <c r="V283" i="15" s="1"/>
  <c r="T283" i="15"/>
  <c r="AO168" i="15"/>
  <c r="AP168" i="15" s="1"/>
  <c r="AN168" i="15"/>
  <c r="AG92" i="15"/>
  <c r="AH92" i="15" s="1"/>
  <c r="AF92" i="15"/>
  <c r="AC7" i="15"/>
  <c r="AD7" i="15" s="1"/>
  <c r="AB7" i="15"/>
  <c r="BA179" i="15"/>
  <c r="BB179" i="15" s="1"/>
  <c r="AZ179" i="15"/>
  <c r="AS80" i="15"/>
  <c r="AT80" i="15" s="1"/>
  <c r="AR80" i="15"/>
  <c r="AO335" i="15"/>
  <c r="AP335" i="15" s="1"/>
  <c r="AN335" i="15"/>
  <c r="AF251" i="15"/>
  <c r="AG251" i="15"/>
  <c r="AH251" i="15" s="1"/>
  <c r="Y168" i="15"/>
  <c r="Z168" i="15" s="1"/>
  <c r="X168" i="15"/>
  <c r="Q141" i="15"/>
  <c r="R141" i="15" s="1"/>
  <c r="P141" i="15"/>
  <c r="AV48" i="15"/>
  <c r="AW48" i="15"/>
  <c r="AX48" i="15" s="1"/>
  <c r="AS179" i="15"/>
  <c r="AT179" i="15" s="1"/>
  <c r="AR179" i="15"/>
  <c r="AG342" i="15"/>
  <c r="AH342" i="15" s="1"/>
  <c r="AF342" i="15"/>
  <c r="Q176" i="15"/>
  <c r="R176" i="15" s="1"/>
  <c r="P176" i="15"/>
  <c r="AC235" i="15"/>
  <c r="AD235" i="15" s="1"/>
  <c r="AB235" i="15"/>
  <c r="AG18" i="15"/>
  <c r="AH18" i="15" s="1"/>
  <c r="AF18" i="15"/>
  <c r="U198" i="15"/>
  <c r="V198" i="15" s="1"/>
  <c r="T198" i="15"/>
  <c r="BA105" i="15"/>
  <c r="BB105" i="15" s="1"/>
  <c r="AZ105" i="15"/>
  <c r="AO285" i="15"/>
  <c r="AP285" i="15" s="1"/>
  <c r="AN285" i="15"/>
  <c r="U349" i="15"/>
  <c r="V349" i="15" s="1"/>
  <c r="T349" i="15"/>
  <c r="AZ280" i="15"/>
  <c r="BA280" i="15"/>
  <c r="BB280" i="15" s="1"/>
  <c r="AS253" i="15"/>
  <c r="AT253" i="15" s="1"/>
  <c r="AR253" i="15"/>
  <c r="AK154" i="15"/>
  <c r="AL154" i="15" s="1"/>
  <c r="AJ154" i="15"/>
  <c r="D92" i="15"/>
  <c r="E92" i="15"/>
  <c r="F92" i="15" s="1"/>
  <c r="H242" i="15"/>
  <c r="I242" i="15"/>
  <c r="J242" i="15" s="1"/>
  <c r="AC337" i="15"/>
  <c r="AD337" i="15" s="1"/>
  <c r="AB337" i="15"/>
  <c r="T262" i="15"/>
  <c r="U262" i="15"/>
  <c r="V262" i="15" s="1"/>
  <c r="BA169" i="15"/>
  <c r="BB169" i="15" s="1"/>
  <c r="AZ169" i="15"/>
  <c r="AS78" i="15"/>
  <c r="AT78" i="15" s="1"/>
  <c r="AR78" i="15"/>
  <c r="AG249" i="15"/>
  <c r="AH249" i="15" s="1"/>
  <c r="AF249" i="15"/>
  <c r="Q67" i="15"/>
  <c r="R67" i="15" s="1"/>
  <c r="P67" i="15"/>
  <c r="AZ344" i="15"/>
  <c r="BA344" i="15"/>
  <c r="BB344" i="15" s="1"/>
  <c r="AS317" i="15"/>
  <c r="AT317" i="15" s="1"/>
  <c r="AR317" i="15"/>
  <c r="AJ218" i="15"/>
  <c r="AK218" i="15"/>
  <c r="AL218" i="15" s="1"/>
  <c r="D35" i="14"/>
  <c r="AA6" i="15" s="1"/>
  <c r="AE6" i="15"/>
  <c r="AG6" i="15" s="1"/>
  <c r="AH6" i="15" s="1"/>
  <c r="AS247" i="15"/>
  <c r="AT247" i="15" s="1"/>
  <c r="AR247" i="15"/>
  <c r="H338" i="15"/>
  <c r="I338" i="15"/>
  <c r="J338" i="15" s="1"/>
  <c r="M26" i="15"/>
  <c r="N26" i="15" s="1"/>
  <c r="E232" i="15"/>
  <c r="F232" i="15" s="1"/>
  <c r="I315" i="15"/>
  <c r="J315" i="15" s="1"/>
  <c r="M140" i="15"/>
  <c r="N140" i="15" s="1"/>
  <c r="M211" i="15"/>
  <c r="N211" i="15" s="1"/>
  <c r="I288" i="15"/>
  <c r="J288" i="15" s="1"/>
  <c r="I237" i="15"/>
  <c r="J237" i="15" s="1"/>
  <c r="Y209" i="15"/>
  <c r="Z209" i="15" s="1"/>
  <c r="AR352" i="15"/>
  <c r="U158" i="15"/>
  <c r="V158" i="15" s="1"/>
  <c r="AF81" i="15"/>
  <c r="AR153" i="15"/>
  <c r="Q293" i="15"/>
  <c r="R293" i="15" s="1"/>
  <c r="AG233" i="15"/>
  <c r="AH233" i="15" s="1"/>
  <c r="AJ333" i="15"/>
  <c r="P146" i="15"/>
  <c r="X354" i="15"/>
  <c r="Y354" i="15"/>
  <c r="Z354" i="15" s="1"/>
  <c r="L180" i="15"/>
  <c r="M180" i="15"/>
  <c r="N180" i="15" s="1"/>
  <c r="H66" i="15"/>
  <c r="I66" i="15"/>
  <c r="J66" i="15" s="1"/>
  <c r="H33" i="15"/>
  <c r="I33" i="15"/>
  <c r="J33" i="15" s="1"/>
  <c r="L117" i="15"/>
  <c r="M117" i="15"/>
  <c r="N117" i="15" s="1"/>
  <c r="D123" i="15"/>
  <c r="E123" i="15"/>
  <c r="F123" i="15" s="1"/>
  <c r="L61" i="15"/>
  <c r="M61" i="15"/>
  <c r="N61" i="15" s="1"/>
  <c r="D67" i="15"/>
  <c r="E67" i="15"/>
  <c r="F67" i="15" s="1"/>
  <c r="D109" i="15"/>
  <c r="E109" i="15"/>
  <c r="F109" i="15" s="1"/>
  <c r="D81" i="15"/>
  <c r="E81" i="15"/>
  <c r="F81" i="15" s="1"/>
  <c r="H47" i="15"/>
  <c r="I47" i="15"/>
  <c r="J47" i="15" s="1"/>
  <c r="H320" i="15"/>
  <c r="I320" i="15"/>
  <c r="J320" i="15" s="1"/>
  <c r="AB23" i="15"/>
  <c r="AC23" i="15"/>
  <c r="AD23" i="15" s="1"/>
  <c r="L313" i="15"/>
  <c r="M313" i="15"/>
  <c r="N313" i="15" s="1"/>
  <c r="D125" i="15"/>
  <c r="E125" i="15"/>
  <c r="F125" i="15" s="1"/>
  <c r="D107" i="15"/>
  <c r="E107" i="15"/>
  <c r="F107" i="15" s="1"/>
  <c r="D172" i="15"/>
  <c r="E172" i="15"/>
  <c r="F172" i="15" s="1"/>
  <c r="D121" i="15"/>
  <c r="E121" i="15"/>
  <c r="F121" i="15" s="1"/>
  <c r="D304" i="15"/>
  <c r="E304" i="15"/>
  <c r="F304" i="15" s="1"/>
  <c r="H77" i="15"/>
  <c r="I77" i="15"/>
  <c r="J77" i="15" s="1"/>
  <c r="H327" i="15"/>
  <c r="I327" i="15"/>
  <c r="J327" i="15" s="1"/>
  <c r="H215" i="15"/>
  <c r="I215" i="15"/>
  <c r="J215" i="15" s="1"/>
  <c r="L110" i="15"/>
  <c r="M110" i="15"/>
  <c r="N110" i="15" s="1"/>
  <c r="L330" i="15"/>
  <c r="M330" i="15"/>
  <c r="N330" i="15" s="1"/>
  <c r="L164" i="15"/>
  <c r="M164" i="15"/>
  <c r="N164" i="15" s="1"/>
  <c r="D210" i="15"/>
  <c r="E210" i="15"/>
  <c r="F210" i="15" s="1"/>
  <c r="L21" i="15"/>
  <c r="M21" i="15"/>
  <c r="N21" i="15" s="1"/>
  <c r="L60" i="15"/>
  <c r="M60" i="15"/>
  <c r="N60" i="15" s="1"/>
  <c r="H256" i="15"/>
  <c r="I256" i="15"/>
  <c r="J256" i="15" s="1"/>
  <c r="H138" i="15"/>
  <c r="I138" i="15"/>
  <c r="J138" i="15" s="1"/>
  <c r="D103" i="15"/>
  <c r="E103" i="15"/>
  <c r="F103" i="15" s="1"/>
  <c r="D45" i="15"/>
  <c r="E45" i="15"/>
  <c r="F45" i="15" s="1"/>
  <c r="H276" i="15"/>
  <c r="I276" i="15"/>
  <c r="J276" i="15" s="1"/>
  <c r="L348" i="15"/>
  <c r="M348" i="15"/>
  <c r="N348" i="15" s="1"/>
  <c r="H298" i="15"/>
  <c r="I298" i="15"/>
  <c r="J298" i="15" s="1"/>
  <c r="L67" i="15"/>
  <c r="M67" i="15"/>
  <c r="N67" i="15" s="1"/>
  <c r="L322" i="15"/>
  <c r="M322" i="15"/>
  <c r="N322" i="15" s="1"/>
  <c r="D120" i="15"/>
  <c r="E120" i="15"/>
  <c r="F120" i="15" s="1"/>
  <c r="L281" i="15"/>
  <c r="M281" i="15"/>
  <c r="N281" i="15" s="1"/>
  <c r="D141" i="15"/>
  <c r="E141" i="15"/>
  <c r="F141" i="15" s="1"/>
  <c r="D115" i="15"/>
  <c r="E115" i="15"/>
  <c r="F115" i="15" s="1"/>
  <c r="D155" i="15"/>
  <c r="E155" i="15"/>
  <c r="F155" i="15" s="1"/>
  <c r="D65" i="15"/>
  <c r="E65" i="15"/>
  <c r="F65" i="15" s="1"/>
  <c r="D7" i="15"/>
  <c r="E7" i="15"/>
  <c r="F7" i="15" s="1"/>
  <c r="D9" i="15"/>
  <c r="E9" i="15"/>
  <c r="F9" i="15" s="1"/>
  <c r="D127" i="15"/>
  <c r="E127" i="15"/>
  <c r="F127" i="15" s="1"/>
  <c r="AG117" i="15"/>
  <c r="AH117" i="15" s="1"/>
  <c r="AF117" i="15"/>
  <c r="AV228" i="15"/>
  <c r="AW228" i="15"/>
  <c r="AX228" i="15" s="1"/>
  <c r="X37" i="15"/>
  <c r="Y37" i="15"/>
  <c r="Z37" i="15" s="1"/>
  <c r="AG136" i="15"/>
  <c r="AH136" i="15" s="1"/>
  <c r="AF136" i="15"/>
  <c r="Q340" i="15"/>
  <c r="R340" i="15" s="1"/>
  <c r="P340" i="15"/>
  <c r="AR343" i="15"/>
  <c r="AS343" i="15"/>
  <c r="AT343" i="15" s="1"/>
  <c r="AV136" i="15"/>
  <c r="AW136" i="15"/>
  <c r="AX136" i="15" s="1"/>
  <c r="AC49" i="15"/>
  <c r="AD49" i="15" s="1"/>
  <c r="AB49" i="15"/>
  <c r="AK141" i="15"/>
  <c r="AL141" i="15" s="1"/>
  <c r="AJ141" i="15"/>
  <c r="AZ331" i="15"/>
  <c r="BA331" i="15"/>
  <c r="BB331" i="15" s="1"/>
  <c r="Q126" i="15"/>
  <c r="R126" i="15" s="1"/>
  <c r="P126" i="15"/>
  <c r="AG308" i="15"/>
  <c r="AH308" i="15" s="1"/>
  <c r="AF308" i="15"/>
  <c r="AN320" i="15"/>
  <c r="AO320" i="15"/>
  <c r="AP320" i="15" s="1"/>
  <c r="BA100" i="15"/>
  <c r="BB100" i="15" s="1"/>
  <c r="AZ100" i="15"/>
  <c r="U177" i="15"/>
  <c r="V177" i="15" s="1"/>
  <c r="T177" i="15"/>
  <c r="AF13" i="15"/>
  <c r="AG13" i="15"/>
  <c r="AH13" i="15" s="1"/>
  <c r="AV188" i="15"/>
  <c r="AW188" i="15"/>
  <c r="AX188" i="15" s="1"/>
  <c r="X308" i="15"/>
  <c r="Y308" i="15"/>
  <c r="Z308" i="15" s="1"/>
  <c r="Y164" i="15"/>
  <c r="Z164" i="15" s="1"/>
  <c r="X164" i="15"/>
  <c r="AO339" i="15"/>
  <c r="AP339" i="15" s="1"/>
  <c r="AN339" i="15"/>
  <c r="BA159" i="15"/>
  <c r="BB159" i="15" s="1"/>
  <c r="AZ159" i="15"/>
  <c r="AC263" i="15"/>
  <c r="AD263" i="15" s="1"/>
  <c r="AB263" i="15"/>
  <c r="AS318" i="15"/>
  <c r="AT318" i="15" s="1"/>
  <c r="AR318" i="15"/>
  <c r="P156" i="15"/>
  <c r="Q156" i="15"/>
  <c r="R156" i="15" s="1"/>
  <c r="AF258" i="15"/>
  <c r="AG258" i="15"/>
  <c r="AH258" i="15" s="1"/>
  <c r="AR95" i="15"/>
  <c r="AS95" i="15"/>
  <c r="AT95" i="15" s="1"/>
  <c r="U263" i="15"/>
  <c r="V263" i="15" s="1"/>
  <c r="T263" i="15"/>
  <c r="AC298" i="15"/>
  <c r="AD298" i="15" s="1"/>
  <c r="AB298" i="15"/>
  <c r="AG27" i="15"/>
  <c r="AH27" i="15" s="1"/>
  <c r="AF27" i="15"/>
  <c r="AO111" i="15"/>
  <c r="AP111" i="15" s="1"/>
  <c r="AN111" i="15"/>
  <c r="AW210" i="15"/>
  <c r="AX210" i="15" s="1"/>
  <c r="AV210" i="15"/>
  <c r="Q351" i="15"/>
  <c r="R351" i="15" s="1"/>
  <c r="P351" i="15"/>
  <c r="U96" i="15"/>
  <c r="V96" i="15" s="1"/>
  <c r="T96" i="15"/>
  <c r="AC195" i="15"/>
  <c r="AD195" i="15" s="1"/>
  <c r="AB195" i="15"/>
  <c r="AK279" i="15"/>
  <c r="AL279" i="15" s="1"/>
  <c r="AJ279" i="15"/>
  <c r="AO8" i="15"/>
  <c r="AP8" i="15" s="1"/>
  <c r="AN8" i="15"/>
  <c r="AW99" i="15"/>
  <c r="AX99" i="15" s="1"/>
  <c r="AV99" i="15"/>
  <c r="Q200" i="15"/>
  <c r="R200" i="15" s="1"/>
  <c r="P200" i="15"/>
  <c r="AC84" i="15"/>
  <c r="AD84" i="15" s="1"/>
  <c r="AB84" i="15"/>
  <c r="AR267" i="15"/>
  <c r="AS267" i="15"/>
  <c r="AT267" i="15" s="1"/>
  <c r="P17" i="15"/>
  <c r="Q17" i="15"/>
  <c r="R17" i="15" s="1"/>
  <c r="Y60" i="15"/>
  <c r="Z60" i="15" s="1"/>
  <c r="X60" i="15"/>
  <c r="AG135" i="15"/>
  <c r="AH135" i="15" s="1"/>
  <c r="AF135" i="15"/>
  <c r="AO235" i="15"/>
  <c r="AP235" i="15" s="1"/>
  <c r="AN235" i="15"/>
  <c r="AW326" i="15"/>
  <c r="AX326" i="15" s="1"/>
  <c r="AV326" i="15"/>
  <c r="BA55" i="15"/>
  <c r="BB55" i="15" s="1"/>
  <c r="AZ55" i="15"/>
  <c r="U140" i="15"/>
  <c r="V140" i="15" s="1"/>
  <c r="T140" i="15"/>
  <c r="AC223" i="15"/>
  <c r="AD223" i="15" s="1"/>
  <c r="AB223" i="15"/>
  <c r="AK267" i="15"/>
  <c r="AL267" i="15" s="1"/>
  <c r="AJ267" i="15"/>
  <c r="AC15" i="15"/>
  <c r="AD15" i="15" s="1"/>
  <c r="AB15" i="15"/>
  <c r="AK123" i="15"/>
  <c r="AL123" i="15" s="1"/>
  <c r="AJ123" i="15"/>
  <c r="AS198" i="15"/>
  <c r="AT198" i="15" s="1"/>
  <c r="AR198" i="15"/>
  <c r="BA289" i="15"/>
  <c r="BB289" i="15" s="1"/>
  <c r="AZ289" i="15"/>
  <c r="Q36" i="15"/>
  <c r="R36" i="15" s="1"/>
  <c r="P36" i="15"/>
  <c r="Y103" i="15"/>
  <c r="Z103" i="15" s="1"/>
  <c r="X103" i="15"/>
  <c r="AN166" i="15"/>
  <c r="AO166" i="15"/>
  <c r="AP166" i="15" s="1"/>
  <c r="Q278" i="15"/>
  <c r="R278" i="15" s="1"/>
  <c r="P278" i="15"/>
  <c r="U15" i="15"/>
  <c r="V15" i="15" s="1"/>
  <c r="T15" i="15"/>
  <c r="AK126" i="15"/>
  <c r="AL126" i="15" s="1"/>
  <c r="AJ126" i="15"/>
  <c r="AZ316" i="15"/>
  <c r="BA316" i="15"/>
  <c r="BB316" i="15" s="1"/>
  <c r="Q39" i="15"/>
  <c r="R39" i="15" s="1"/>
  <c r="P39" i="15"/>
  <c r="Y138" i="15"/>
  <c r="Z138" i="15" s="1"/>
  <c r="X138" i="15"/>
  <c r="AG165" i="15"/>
  <c r="AH165" i="15" s="1"/>
  <c r="AF165" i="15"/>
  <c r="AV340" i="15"/>
  <c r="AW340" i="15"/>
  <c r="AX340" i="15" s="1"/>
  <c r="BA69" i="15"/>
  <c r="BB69" i="15" s="1"/>
  <c r="AZ69" i="15"/>
  <c r="U178" i="15"/>
  <c r="V178" i="15" s="1"/>
  <c r="T178" i="15"/>
  <c r="AC317" i="15"/>
  <c r="AD317" i="15" s="1"/>
  <c r="AB317" i="15"/>
  <c r="AN154" i="15"/>
  <c r="AO154" i="15"/>
  <c r="AP154" i="15" s="1"/>
  <c r="AW237" i="15"/>
  <c r="AX237" i="15" s="1"/>
  <c r="AV237" i="15"/>
  <c r="Q322" i="15"/>
  <c r="R322" i="15" s="1"/>
  <c r="P322" i="15"/>
  <c r="U59" i="15"/>
  <c r="V59" i="15" s="1"/>
  <c r="T59" i="15"/>
  <c r="AJ298" i="15"/>
  <c r="AK298" i="15"/>
  <c r="AL298" i="15" s="1"/>
  <c r="AW142" i="15"/>
  <c r="AX142" i="15" s="1"/>
  <c r="AV142" i="15"/>
  <c r="Q211" i="15"/>
  <c r="R211" i="15" s="1"/>
  <c r="P211" i="15"/>
  <c r="AG329" i="15"/>
  <c r="AH329" i="15" s="1"/>
  <c r="AF329" i="15"/>
  <c r="AK19" i="15"/>
  <c r="AL19" i="15" s="1"/>
  <c r="AJ19" i="15"/>
  <c r="BA185" i="15"/>
  <c r="BB185" i="15" s="1"/>
  <c r="AZ185" i="15"/>
  <c r="U278" i="15"/>
  <c r="V278" i="15" s="1"/>
  <c r="T278" i="15"/>
  <c r="AG98" i="15"/>
  <c r="AH98" i="15" s="1"/>
  <c r="AF98" i="15"/>
  <c r="AN126" i="15"/>
  <c r="AO126" i="15"/>
  <c r="AP126" i="15" s="1"/>
  <c r="AW217" i="15"/>
  <c r="AX217" i="15" s="1"/>
  <c r="AV217" i="15"/>
  <c r="AB180" i="15"/>
  <c r="AC180" i="15"/>
  <c r="AD180" i="15" s="1"/>
  <c r="AJ272" i="15"/>
  <c r="AK272" i="15"/>
  <c r="AL272" i="15" s="1"/>
  <c r="AW36" i="15"/>
  <c r="AX36" i="15" s="1"/>
  <c r="AV36" i="15"/>
  <c r="Q113" i="15"/>
  <c r="R113" i="15" s="1"/>
  <c r="P113" i="15"/>
  <c r="X156" i="15"/>
  <c r="Y156" i="15"/>
  <c r="Z156" i="15" s="1"/>
  <c r="X215" i="15"/>
  <c r="Y215" i="15"/>
  <c r="Z215" i="15" s="1"/>
  <c r="AZ298" i="15"/>
  <c r="BA298" i="15"/>
  <c r="BB298" i="15" s="1"/>
  <c r="AS40" i="15"/>
  <c r="AT40" i="15" s="1"/>
  <c r="AR40" i="15"/>
  <c r="AZ139" i="15"/>
  <c r="BA139" i="15"/>
  <c r="BB139" i="15" s="1"/>
  <c r="X25" i="15"/>
  <c r="Y25" i="15"/>
  <c r="Z25" i="15" s="1"/>
  <c r="AW219" i="15"/>
  <c r="AX219" i="15" s="1"/>
  <c r="AV219" i="15"/>
  <c r="Q256" i="15"/>
  <c r="R256" i="15" s="1"/>
  <c r="P256" i="15"/>
  <c r="X339" i="15"/>
  <c r="Y339" i="15"/>
  <c r="Z339" i="15" s="1"/>
  <c r="AW327" i="15"/>
  <c r="AX327" i="15" s="1"/>
  <c r="AV327" i="15"/>
  <c r="AZ72" i="15"/>
  <c r="BA72" i="15"/>
  <c r="BB72" i="15" s="1"/>
  <c r="U141" i="15"/>
  <c r="V141" i="15" s="1"/>
  <c r="T141" i="15"/>
  <c r="AK204" i="15"/>
  <c r="AL204" i="15" s="1"/>
  <c r="AJ204" i="15"/>
  <c r="AR295" i="15"/>
  <c r="AS295" i="15"/>
  <c r="AT295" i="15" s="1"/>
  <c r="P53" i="15"/>
  <c r="Q53" i="15"/>
  <c r="R53" i="15" s="1"/>
  <c r="X144" i="15"/>
  <c r="Y144" i="15"/>
  <c r="Z144" i="15" s="1"/>
  <c r="AN247" i="15"/>
  <c r="AO247" i="15"/>
  <c r="AP247" i="15" s="1"/>
  <c r="AZ91" i="15"/>
  <c r="BA91" i="15"/>
  <c r="BB91" i="15" s="1"/>
  <c r="AB203" i="15"/>
  <c r="AC203" i="15"/>
  <c r="AD203" i="15" s="1"/>
  <c r="AV107" i="15"/>
  <c r="AW107" i="15"/>
  <c r="AX107" i="15" s="1"/>
  <c r="P208" i="15"/>
  <c r="Q208" i="15"/>
  <c r="R208" i="15" s="1"/>
  <c r="X7" i="15"/>
  <c r="Y7" i="15"/>
  <c r="Z7" i="15" s="1"/>
  <c r="AB92" i="15"/>
  <c r="AC92" i="15"/>
  <c r="AD92" i="15" s="1"/>
  <c r="AJ184" i="15"/>
  <c r="AK184" i="15"/>
  <c r="AL184" i="15" s="1"/>
  <c r="AR275" i="15"/>
  <c r="AS275" i="15"/>
  <c r="AT275" i="15" s="1"/>
  <c r="AV12" i="15"/>
  <c r="AW12" i="15"/>
  <c r="AX12" i="15" s="1"/>
  <c r="X196" i="15"/>
  <c r="Y196" i="15"/>
  <c r="Z196" i="15" s="1"/>
  <c r="AF335" i="15"/>
  <c r="AG335" i="15"/>
  <c r="AH335" i="15" s="1"/>
  <c r="AJ81" i="15"/>
  <c r="AK81" i="15"/>
  <c r="AL81" i="15" s="1"/>
  <c r="AR180" i="15"/>
  <c r="AS180" i="15"/>
  <c r="AT180" i="15" s="1"/>
  <c r="AZ255" i="15"/>
  <c r="BA255" i="15"/>
  <c r="BB255" i="15" s="1"/>
  <c r="T276" i="15"/>
  <c r="U276" i="15"/>
  <c r="V276" i="15" s="1"/>
  <c r="X13" i="15"/>
  <c r="Y13" i="15"/>
  <c r="Z13" i="15" s="1"/>
  <c r="AN132" i="15"/>
  <c r="AO132" i="15"/>
  <c r="AP132" i="15" s="1"/>
  <c r="AV223" i="15"/>
  <c r="AW223" i="15"/>
  <c r="AX223" i="15" s="1"/>
  <c r="P316" i="15"/>
  <c r="Q316" i="15"/>
  <c r="R316" i="15" s="1"/>
  <c r="T37" i="15"/>
  <c r="U37" i="15"/>
  <c r="V37" i="15" s="1"/>
  <c r="AB128" i="15"/>
  <c r="AC128" i="15"/>
  <c r="AD128" i="15" s="1"/>
  <c r="AJ164" i="15"/>
  <c r="AK164" i="15"/>
  <c r="AL164" i="15" s="1"/>
  <c r="E290" i="15"/>
  <c r="F290" i="15" s="1"/>
  <c r="P187" i="15"/>
  <c r="AK274" i="15"/>
  <c r="AL274" i="15" s="1"/>
  <c r="AG158" i="15"/>
  <c r="AH158" i="15" s="1"/>
  <c r="AS305" i="15"/>
  <c r="AT305" i="15" s="1"/>
  <c r="AB146" i="15"/>
  <c r="T350" i="15"/>
  <c r="AR166" i="15"/>
  <c r="AW22" i="15"/>
  <c r="AX22" i="15" s="1"/>
  <c r="AJ178" i="15"/>
  <c r="AB261" i="15"/>
  <c r="AZ77" i="15"/>
  <c r="Q111" i="15"/>
  <c r="R111" i="15" s="1"/>
  <c r="AR345" i="15"/>
  <c r="AB21" i="15"/>
  <c r="AB270" i="15"/>
  <c r="AG230" i="15"/>
  <c r="AH230" i="15" s="1"/>
  <c r="Q64" i="15"/>
  <c r="R64" i="15" s="1"/>
  <c r="AW202" i="15"/>
  <c r="AX202" i="15" s="1"/>
  <c r="AF19" i="15"/>
  <c r="AO214" i="15"/>
  <c r="AP214" i="15" s="1"/>
  <c r="Y23" i="15"/>
  <c r="Z23" i="15" s="1"/>
  <c r="AZ273" i="15"/>
  <c r="AJ107" i="15"/>
  <c r="AC310" i="15"/>
  <c r="AD310" i="15" s="1"/>
  <c r="BA190" i="15"/>
  <c r="BB190" i="15" s="1"/>
  <c r="AJ80" i="15"/>
  <c r="X251" i="15"/>
  <c r="AV67" i="15"/>
  <c r="AJ350" i="15"/>
  <c r="AO326" i="15"/>
  <c r="AP326" i="15" s="1"/>
  <c r="Y310" i="15"/>
  <c r="Z310" i="15" s="1"/>
  <c r="AW150" i="15"/>
  <c r="AX150" i="15" s="1"/>
  <c r="AK306" i="15"/>
  <c r="AL306" i="15" s="1"/>
  <c r="X43" i="15"/>
  <c r="BA205" i="15"/>
  <c r="BB205" i="15" s="1"/>
  <c r="AG107" i="15"/>
  <c r="AH107" i="15" s="1"/>
  <c r="AS274" i="15"/>
  <c r="AT274" i="15" s="1"/>
  <c r="AC171" i="15"/>
  <c r="AD171" i="15" s="1"/>
  <c r="E288" i="15"/>
  <c r="F288" i="15" s="1"/>
  <c r="P310" i="15"/>
  <c r="X285" i="15"/>
  <c r="AB250" i="15"/>
  <c r="AZ150" i="15"/>
  <c r="AR290" i="15"/>
  <c r="AB187" i="15"/>
  <c r="T191" i="15"/>
  <c r="AV122" i="15"/>
  <c r="Q132" i="15"/>
  <c r="R132" i="15" s="1"/>
  <c r="AN162" i="15"/>
  <c r="BA194" i="15"/>
  <c r="BB194" i="15" s="1"/>
  <c r="AZ348" i="15"/>
  <c r="AN198" i="15"/>
  <c r="AF273" i="15"/>
  <c r="P91" i="15"/>
  <c r="AV117" i="15"/>
  <c r="AN321" i="15"/>
  <c r="X146" i="15"/>
  <c r="AZ66" i="15"/>
  <c r="AN330" i="15"/>
  <c r="AV305" i="15"/>
  <c r="X262" i="15"/>
  <c r="AV166" i="15"/>
  <c r="BA90" i="15"/>
  <c r="BB90" i="15" s="1"/>
  <c r="AK155" i="15"/>
  <c r="AL155" i="15" s="1"/>
  <c r="P330" i="15"/>
  <c r="AB19" i="15"/>
  <c r="X36" i="15"/>
  <c r="AZ198" i="15"/>
  <c r="AJ24" i="15"/>
  <c r="X195" i="15"/>
  <c r="AV11" i="15"/>
  <c r="AB274" i="15"/>
  <c r="AG234" i="15"/>
  <c r="AH234" i="15" s="1"/>
  <c r="AR122" i="15"/>
  <c r="AV162" i="15"/>
  <c r="Y24" i="15"/>
  <c r="Z24" i="15" s="1"/>
  <c r="AV118" i="15"/>
  <c r="AB198" i="15"/>
  <c r="AJ27" i="15"/>
  <c r="AV348" i="15"/>
  <c r="T235" i="15"/>
  <c r="AR67" i="15"/>
  <c r="AJ271" i="15"/>
  <c r="AB290" i="15"/>
  <c r="AZ106" i="15"/>
  <c r="AF353" i="15"/>
  <c r="AN87" i="15"/>
  <c r="AW353" i="15"/>
  <c r="AX353" i="15" s="1"/>
  <c r="AC47" i="15"/>
  <c r="AD47" i="15" s="1"/>
  <c r="AF126" i="15"/>
  <c r="AZ14" i="15"/>
  <c r="AV225" i="15"/>
  <c r="AF106" i="15"/>
  <c r="X182" i="15"/>
  <c r="P202" i="15"/>
  <c r="AN34" i="15"/>
  <c r="AF237" i="15"/>
  <c r="T151" i="15"/>
  <c r="T88" i="15"/>
  <c r="P235" i="15"/>
  <c r="AN75" i="15"/>
  <c r="Y199" i="15"/>
  <c r="Z199" i="15" s="1"/>
  <c r="AV245" i="15"/>
  <c r="AJ103" i="15"/>
  <c r="X274" i="15"/>
  <c r="U279" i="15"/>
  <c r="V279" i="15" s="1"/>
  <c r="AR115" i="15"/>
  <c r="AF278" i="15"/>
  <c r="P112" i="15"/>
  <c r="U175" i="15"/>
  <c r="V175" i="15" s="1"/>
  <c r="AS294" i="15"/>
  <c r="AT294" i="15" s="1"/>
  <c r="T67" i="15"/>
  <c r="AK20" i="15"/>
  <c r="AL20" i="15" s="1"/>
  <c r="AS255" i="15"/>
  <c r="AT255" i="15" s="1"/>
  <c r="BA206" i="15"/>
  <c r="BB206" i="15" s="1"/>
  <c r="Q319" i="15"/>
  <c r="R319" i="15" s="1"/>
  <c r="M196" i="15"/>
  <c r="N196" i="15" s="1"/>
  <c r="I144" i="15"/>
  <c r="J144" i="15" s="1"/>
  <c r="I263" i="15"/>
  <c r="J263" i="15" s="1"/>
  <c r="AV311" i="15"/>
  <c r="AS204" i="15"/>
  <c r="AT204" i="15" s="1"/>
  <c r="AN201" i="15"/>
  <c r="AR97" i="15"/>
  <c r="T64" i="15"/>
  <c r="AZ210" i="15"/>
  <c r="AG61" i="15"/>
  <c r="AH61" i="15" s="1"/>
  <c r="U225" i="15"/>
  <c r="V225" i="15" s="1"/>
  <c r="AW343" i="15"/>
  <c r="AX343" i="15" s="1"/>
  <c r="AZ39" i="15"/>
  <c r="X267" i="15"/>
  <c r="AK131" i="15"/>
  <c r="AL131" i="15" s="1"/>
  <c r="AW236" i="15"/>
  <c r="AX236" i="15" s="1"/>
  <c r="T105" i="15"/>
  <c r="AN219" i="15"/>
  <c r="AR330" i="15"/>
  <c r="AF59" i="15"/>
  <c r="AS41" i="15"/>
  <c r="AT41" i="15" s="1"/>
  <c r="I342" i="15"/>
  <c r="J342" i="15" s="1"/>
  <c r="E145" i="15"/>
  <c r="F145" i="15" s="1"/>
  <c r="E247" i="15"/>
  <c r="F247" i="15" s="1"/>
  <c r="M244" i="15"/>
  <c r="N244" i="15" s="1"/>
  <c r="M87" i="15"/>
  <c r="N87" i="15" s="1"/>
  <c r="E343" i="15"/>
  <c r="F343" i="15" s="1"/>
  <c r="I287" i="15"/>
  <c r="J287" i="15" s="1"/>
  <c r="T124" i="15"/>
  <c r="Q255" i="15"/>
  <c r="R255" i="15" s="1"/>
  <c r="AV178" i="15"/>
  <c r="AR123" i="15"/>
  <c r="U231" i="15"/>
  <c r="V231" i="15" s="1"/>
  <c r="AV242" i="15"/>
  <c r="T295" i="15"/>
  <c r="I111" i="15"/>
  <c r="J111" i="15" s="1"/>
  <c r="M181" i="15"/>
  <c r="N181" i="15" s="1"/>
  <c r="I127" i="15"/>
  <c r="J127" i="15" s="1"/>
  <c r="E131" i="15"/>
  <c r="F131" i="15" s="1"/>
  <c r="E187" i="15"/>
  <c r="F187" i="15" s="1"/>
  <c r="I301" i="15"/>
  <c r="J301" i="15" s="1"/>
  <c r="X320" i="15"/>
  <c r="AC152" i="15"/>
  <c r="AD152" i="15" s="1"/>
  <c r="AB207" i="15"/>
  <c r="AF350" i="15"/>
  <c r="AB163" i="15"/>
  <c r="AS206" i="15"/>
  <c r="AT206" i="15" s="1"/>
  <c r="AN143" i="15"/>
  <c r="AB17" i="15"/>
  <c r="AG311" i="15"/>
  <c r="AH311" i="15" s="1"/>
  <c r="AS315" i="15"/>
  <c r="AT315" i="15" s="1"/>
  <c r="I8" i="15"/>
  <c r="J8" i="15" s="1"/>
  <c r="I313" i="15"/>
  <c r="J313" i="15" s="1"/>
  <c r="U61" i="15"/>
  <c r="V61" i="15" s="1"/>
  <c r="U281" i="15"/>
  <c r="V281" i="15" s="1"/>
  <c r="AO145" i="15"/>
  <c r="AP145" i="15" s="1"/>
  <c r="AC316" i="15"/>
  <c r="AD316" i="15" s="1"/>
  <c r="BA148" i="15"/>
  <c r="BB148" i="15" s="1"/>
  <c r="AO304" i="15"/>
  <c r="AP304" i="15" s="1"/>
  <c r="E176" i="15"/>
  <c r="F176" i="15" s="1"/>
  <c r="I278" i="15"/>
  <c r="J278" i="15" s="1"/>
  <c r="E272" i="15"/>
  <c r="F272" i="15" s="1"/>
  <c r="AV347" i="15"/>
  <c r="Y256" i="15"/>
  <c r="Z256" i="15" s="1"/>
  <c r="Y217" i="15"/>
  <c r="Z217" i="15" s="1"/>
  <c r="AR232" i="15"/>
  <c r="AZ279" i="15"/>
  <c r="P305" i="15"/>
  <c r="AC99" i="15"/>
  <c r="AD99" i="15" s="1"/>
  <c r="T78" i="15"/>
  <c r="AV215" i="15"/>
  <c r="AJ136" i="15"/>
  <c r="AZ294" i="15"/>
  <c r="AF274" i="15"/>
  <c r="Q108" i="15"/>
  <c r="R108" i="15" s="1"/>
  <c r="X350" i="15"/>
  <c r="T197" i="15"/>
  <c r="AZ314" i="15"/>
  <c r="Y53" i="15"/>
  <c r="Z53" i="15" s="1"/>
  <c r="T316" i="15"/>
  <c r="AK288" i="15"/>
  <c r="AL288" i="15" s="1"/>
  <c r="X116" i="15"/>
  <c r="P73" i="15"/>
  <c r="AW119" i="15"/>
  <c r="AX119" i="15" s="1"/>
  <c r="AN28" i="15"/>
  <c r="AB191" i="15"/>
  <c r="AG244" i="15"/>
  <c r="AH244" i="15" s="1"/>
  <c r="AV72" i="15"/>
  <c r="AC319" i="15"/>
  <c r="AD319" i="15" s="1"/>
  <c r="Q229" i="15"/>
  <c r="R229" i="15" s="1"/>
  <c r="AO220" i="15"/>
  <c r="AP220" i="15" s="1"/>
  <c r="X257" i="15"/>
  <c r="P244" i="15"/>
  <c r="AV286" i="15"/>
  <c r="X22" i="15"/>
  <c r="AV21" i="15"/>
  <c r="X291" i="15"/>
  <c r="AS270" i="15"/>
  <c r="AT270" i="15" s="1"/>
  <c r="AG63" i="15"/>
  <c r="AH63" i="15" s="1"/>
  <c r="AO236" i="15"/>
  <c r="AP236" i="15" s="1"/>
  <c r="AZ342" i="15"/>
  <c r="U280" i="15"/>
  <c r="V280" i="15" s="1"/>
  <c r="Q148" i="15"/>
  <c r="R148" i="15" s="1"/>
  <c r="AJ299" i="15"/>
  <c r="AZ193" i="15"/>
  <c r="X160" i="15"/>
  <c r="AC168" i="15"/>
  <c r="AD168" i="15" s="1"/>
  <c r="AN209" i="15"/>
  <c r="AN128" i="15"/>
  <c r="AS151" i="15"/>
  <c r="AT151" i="15" s="1"/>
  <c r="AJ60" i="15"/>
  <c r="AR309" i="15"/>
  <c r="BA146" i="15"/>
  <c r="BB146" i="15" s="1"/>
  <c r="E69" i="15"/>
  <c r="F69" i="15" s="1"/>
  <c r="AB88" i="15"/>
  <c r="AJ252" i="15"/>
  <c r="Y348" i="15"/>
  <c r="Z348" i="15" s="1"/>
  <c r="Y26" i="15"/>
  <c r="Z26" i="15" s="1"/>
  <c r="Q166" i="15"/>
  <c r="R166" i="15" s="1"/>
  <c r="BA49" i="15"/>
  <c r="BB49" i="15" s="1"/>
  <c r="T277" i="15"/>
  <c r="AK18" i="15"/>
  <c r="AL18" i="15" s="1"/>
  <c r="AB104" i="15"/>
  <c r="AB184" i="15"/>
  <c r="AO99" i="15"/>
  <c r="AP99" i="15" s="1"/>
  <c r="AW126" i="15"/>
  <c r="AX126" i="15" s="1"/>
  <c r="AW104" i="15"/>
  <c r="AX104" i="15" s="1"/>
  <c r="Q129" i="15"/>
  <c r="R129" i="15" s="1"/>
  <c r="AZ297" i="15"/>
  <c r="Q195" i="15"/>
  <c r="R195" i="15" s="1"/>
  <c r="Q197" i="15"/>
  <c r="R197" i="15" s="1"/>
  <c r="AJ109" i="15"/>
  <c r="U93" i="15"/>
  <c r="V93" i="15" s="1"/>
  <c r="AZ231" i="15"/>
  <c r="AV52" i="15"/>
  <c r="AR266" i="15"/>
  <c r="AW62" i="15"/>
  <c r="AX62" i="15" s="1"/>
  <c r="AR82" i="15"/>
  <c r="AN345" i="15"/>
  <c r="AF325" i="15"/>
  <c r="AZ167" i="15"/>
  <c r="AN29" i="15"/>
  <c r="AJ284" i="15"/>
  <c r="AS251" i="15"/>
  <c r="AT251" i="15" s="1"/>
  <c r="AN252" i="15"/>
  <c r="AR259" i="15"/>
  <c r="AJ168" i="15"/>
  <c r="AN295" i="15"/>
  <c r="AF211" i="15"/>
  <c r="X128" i="15"/>
  <c r="T108" i="15"/>
  <c r="T205" i="15"/>
  <c r="AJ183" i="15"/>
  <c r="AN35" i="15"/>
  <c r="AK282" i="15"/>
  <c r="AL282" i="15" s="1"/>
  <c r="AJ287" i="15"/>
  <c r="T168" i="15"/>
  <c r="AV346" i="15"/>
  <c r="AF163" i="15"/>
  <c r="AJ57" i="15"/>
  <c r="AB196" i="15"/>
  <c r="AB76" i="15"/>
  <c r="P37" i="15"/>
  <c r="AZ87" i="15"/>
  <c r="AR12" i="15"/>
  <c r="AN267" i="15"/>
  <c r="AF231" i="15"/>
  <c r="AZ136" i="15"/>
  <c r="AR45" i="15"/>
  <c r="AN300" i="15"/>
  <c r="BA12" i="15"/>
  <c r="BB12" i="15" s="1"/>
  <c r="U252" i="15"/>
  <c r="V252" i="15" s="1"/>
  <c r="T300" i="15"/>
  <c r="AJ105" i="15"/>
  <c r="AZ204" i="15"/>
  <c r="AZ171" i="15"/>
  <c r="Y47" i="15"/>
  <c r="Z47" i="15" s="1"/>
  <c r="AN79" i="15"/>
  <c r="AJ342" i="15"/>
  <c r="AB266" i="15"/>
  <c r="AF210" i="15"/>
  <c r="X111" i="15"/>
  <c r="P44" i="15"/>
  <c r="X286" i="15"/>
  <c r="AJ346" i="15"/>
  <c r="P239" i="15"/>
  <c r="AN127" i="15"/>
  <c r="X288" i="15"/>
  <c r="Y172" i="15"/>
  <c r="Z172" i="15" s="1"/>
  <c r="AZ24" i="15"/>
  <c r="AR156" i="15"/>
  <c r="X236" i="15"/>
  <c r="AF116" i="15"/>
  <c r="AF314" i="15"/>
  <c r="AN9" i="15"/>
  <c r="T326" i="15"/>
  <c r="BA233" i="15"/>
  <c r="BB233" i="15" s="1"/>
  <c r="AR142" i="15"/>
  <c r="AG86" i="15"/>
  <c r="AH86" i="15" s="1"/>
  <c r="AC349" i="15"/>
  <c r="AD349" i="15" s="1"/>
  <c r="U274" i="15"/>
  <c r="V274" i="15" s="1"/>
  <c r="Y86" i="15"/>
  <c r="Z86" i="15" s="1"/>
  <c r="AB229" i="15"/>
  <c r="BA270" i="15"/>
  <c r="BB270" i="15" s="1"/>
  <c r="AW300" i="15"/>
  <c r="AX300" i="15" s="1"/>
  <c r="Y34" i="15"/>
  <c r="Z34" i="15" s="1"/>
  <c r="T345" i="15"/>
  <c r="P69" i="15"/>
  <c r="AB56" i="15"/>
  <c r="AN124" i="15"/>
  <c r="U188" i="15"/>
  <c r="V188" i="15" s="1"/>
  <c r="AS187" i="15"/>
  <c r="AT187" i="15" s="1"/>
  <c r="AV85" i="15"/>
  <c r="AB262" i="15"/>
  <c r="AJ240" i="15"/>
  <c r="BA103" i="15"/>
  <c r="BB103" i="15" s="1"/>
  <c r="AO283" i="15"/>
  <c r="AP283" i="15" s="1"/>
  <c r="AK160" i="15"/>
  <c r="AL160" i="15" s="1"/>
  <c r="Y331" i="15"/>
  <c r="Z331" i="15" s="1"/>
  <c r="P170" i="15"/>
  <c r="I32" i="15"/>
  <c r="J32" i="15" s="1"/>
  <c r="T57" i="15"/>
  <c r="AV163" i="15"/>
  <c r="AJ343" i="15"/>
  <c r="T160" i="15"/>
  <c r="AV274" i="15"/>
  <c r="AF91" i="15"/>
  <c r="T327" i="15"/>
  <c r="AR159" i="15"/>
  <c r="AF322" i="15"/>
  <c r="P220" i="15"/>
  <c r="AN36" i="15"/>
  <c r="AB327" i="15"/>
  <c r="AZ223" i="15"/>
  <c r="AJ49" i="15"/>
  <c r="AN327" i="15"/>
  <c r="AZ330" i="15"/>
  <c r="X311" i="15"/>
  <c r="AS28" i="15"/>
  <c r="AT28" i="15" s="1"/>
  <c r="AG183" i="15"/>
  <c r="AH183" i="15" s="1"/>
  <c r="AC68" i="15"/>
  <c r="AD68" i="15" s="1"/>
  <c r="AR181" i="15"/>
  <c r="Y108" i="15"/>
  <c r="Z108" i="15" s="1"/>
  <c r="AJ82" i="15"/>
  <c r="X265" i="15"/>
  <c r="E307" i="15"/>
  <c r="F307" i="15" s="1"/>
  <c r="T289" i="15"/>
  <c r="AK26" i="15"/>
  <c r="AL26" i="15" s="1"/>
  <c r="I87" i="15"/>
  <c r="J87" i="15" s="1"/>
  <c r="E254" i="15"/>
  <c r="F254" i="15" s="1"/>
  <c r="E314" i="15"/>
  <c r="F314" i="15" s="1"/>
  <c r="BA129" i="15"/>
  <c r="BB129" i="15" s="1"/>
  <c r="E41" i="15"/>
  <c r="F41" i="15" s="1"/>
  <c r="Y343" i="15"/>
  <c r="Z343" i="15" s="1"/>
  <c r="AN134" i="15"/>
  <c r="AG247" i="15"/>
  <c r="AH247" i="15" s="1"/>
  <c r="AB109" i="15"/>
  <c r="BA338" i="15"/>
  <c r="BB338" i="15" s="1"/>
  <c r="Q247" i="15"/>
  <c r="R247" i="15" s="1"/>
  <c r="AV53" i="15"/>
  <c r="AN186" i="15"/>
  <c r="AR117" i="15"/>
  <c r="X234" i="15"/>
  <c r="AB165" i="15"/>
  <c r="X175" i="15"/>
  <c r="AZ334" i="15"/>
  <c r="AV190" i="15"/>
  <c r="AN50" i="15"/>
  <c r="AZ134" i="15"/>
  <c r="AR51" i="15"/>
  <c r="U192" i="15"/>
  <c r="V192" i="15" s="1"/>
  <c r="AZ115" i="15"/>
  <c r="AF187" i="15"/>
  <c r="T122" i="15"/>
  <c r="AR16" i="15"/>
  <c r="AN271" i="15"/>
  <c r="AR92" i="15"/>
  <c r="AB132" i="15"/>
  <c r="AN104" i="15"/>
  <c r="T341" i="15"/>
  <c r="X253" i="15"/>
  <c r="AS105" i="15"/>
  <c r="AT105" i="15" s="1"/>
  <c r="AF292" i="15"/>
  <c r="AZ272" i="15"/>
  <c r="AN66" i="15"/>
  <c r="AG305" i="15"/>
  <c r="AH305" i="15" s="1"/>
  <c r="AF352" i="15"/>
  <c r="AJ321" i="15"/>
  <c r="AW259" i="15"/>
  <c r="AX259" i="15" s="1"/>
  <c r="AF28" i="15"/>
  <c r="AB291" i="15"/>
  <c r="X104" i="15"/>
  <c r="X284" i="15"/>
  <c r="AO137" i="15"/>
  <c r="AP137" i="15" s="1"/>
  <c r="U217" i="15"/>
  <c r="V217" i="15" s="1"/>
  <c r="AJ158" i="15"/>
  <c r="AR213" i="15"/>
  <c r="AZ324" i="15"/>
  <c r="AJ309" i="15"/>
  <c r="AR116" i="15"/>
  <c r="AZ27" i="15"/>
  <c r="P114" i="15"/>
  <c r="AF272" i="15"/>
  <c r="T292" i="15"/>
  <c r="AB217" i="15"/>
  <c r="AC217" i="15"/>
  <c r="AD217" i="15" s="1"/>
  <c r="AC227" i="15"/>
  <c r="AD227" i="15" s="1"/>
  <c r="AB227" i="15"/>
  <c r="AV306" i="15"/>
  <c r="AW306" i="15"/>
  <c r="AX306" i="15" s="1"/>
  <c r="Y40" i="15"/>
  <c r="Z40" i="15" s="1"/>
  <c r="X40" i="15"/>
  <c r="BA274" i="15"/>
  <c r="BB274" i="15" s="1"/>
  <c r="AZ274" i="15"/>
  <c r="P323" i="15"/>
  <c r="Q323" i="15"/>
  <c r="R323" i="15" s="1"/>
  <c r="AO174" i="15"/>
  <c r="AP174" i="15" s="1"/>
  <c r="AN174" i="15"/>
  <c r="AW265" i="15"/>
  <c r="AX265" i="15" s="1"/>
  <c r="AV265" i="15"/>
  <c r="AC186" i="15"/>
  <c r="AD186" i="15" s="1"/>
  <c r="AB186" i="15"/>
  <c r="AK262" i="15"/>
  <c r="AL262" i="15" s="1"/>
  <c r="AJ262" i="15"/>
  <c r="Q47" i="15"/>
  <c r="R47" i="15" s="1"/>
  <c r="P47" i="15"/>
  <c r="Y82" i="15"/>
  <c r="Z82" i="15" s="1"/>
  <c r="X82" i="15"/>
  <c r="AW284" i="15"/>
  <c r="AX284" i="15" s="1"/>
  <c r="AV284" i="15"/>
  <c r="BA13" i="15"/>
  <c r="BB13" i="15" s="1"/>
  <c r="AZ13" i="15"/>
  <c r="AK289" i="15"/>
  <c r="AL289" i="15" s="1"/>
  <c r="AJ289" i="15"/>
  <c r="AS324" i="15"/>
  <c r="AT324" i="15" s="1"/>
  <c r="AR324" i="15"/>
  <c r="Y221" i="15"/>
  <c r="Z221" i="15" s="1"/>
  <c r="X221" i="15"/>
  <c r="AG320" i="15"/>
  <c r="AH320" i="15" s="1"/>
  <c r="AF320" i="15"/>
  <c r="BA304" i="15"/>
  <c r="BB304" i="15" s="1"/>
  <c r="AZ304" i="15"/>
  <c r="Q27" i="15"/>
  <c r="R27" i="15" s="1"/>
  <c r="P27" i="15"/>
  <c r="AO309" i="15"/>
  <c r="AP309" i="15" s="1"/>
  <c r="AN309" i="15"/>
  <c r="AS102" i="15"/>
  <c r="AT102" i="15" s="1"/>
  <c r="AR102" i="15"/>
  <c r="AC297" i="15"/>
  <c r="AD297" i="15" s="1"/>
  <c r="AB297" i="15"/>
  <c r="AG42" i="15"/>
  <c r="AH42" i="15" s="1"/>
  <c r="AF42" i="15"/>
  <c r="Q246" i="15"/>
  <c r="R246" i="15" s="1"/>
  <c r="P246" i="15"/>
  <c r="Y337" i="15"/>
  <c r="Z337" i="15" s="1"/>
  <c r="X337" i="15"/>
  <c r="BA284" i="15"/>
  <c r="BB284" i="15" s="1"/>
  <c r="AZ284" i="15"/>
  <c r="AO256" i="15"/>
  <c r="AP256" i="15" s="1"/>
  <c r="AN256" i="15"/>
  <c r="AC204" i="15"/>
  <c r="AD204" i="15" s="1"/>
  <c r="AB204" i="15"/>
  <c r="Q201" i="15"/>
  <c r="R201" i="15" s="1"/>
  <c r="P201" i="15"/>
  <c r="U347" i="15"/>
  <c r="V347" i="15" s="1"/>
  <c r="T347" i="15"/>
  <c r="AS20" i="15"/>
  <c r="AT20" i="15" s="1"/>
  <c r="AR20" i="15"/>
  <c r="AK243" i="15"/>
  <c r="AL243" i="15" s="1"/>
  <c r="AJ243" i="15"/>
  <c r="Y159" i="15"/>
  <c r="Z159" i="15" s="1"/>
  <c r="X159" i="15"/>
  <c r="P158" i="15"/>
  <c r="Q158" i="15"/>
  <c r="R158" i="15" s="1"/>
  <c r="AZ132" i="15"/>
  <c r="BA132" i="15"/>
  <c r="BB132" i="15" s="1"/>
  <c r="AB236" i="15"/>
  <c r="AC236" i="15"/>
  <c r="AD236" i="15" s="1"/>
  <c r="AN65" i="15"/>
  <c r="AO65" i="15"/>
  <c r="AP65" i="15" s="1"/>
  <c r="Q169" i="15"/>
  <c r="R169" i="15" s="1"/>
  <c r="P169" i="15"/>
  <c r="AF351" i="15"/>
  <c r="AG351" i="15"/>
  <c r="AH351" i="15" s="1"/>
  <c r="AR132" i="15"/>
  <c r="AS132" i="15"/>
  <c r="AT132" i="15" s="1"/>
  <c r="AF128" i="15"/>
  <c r="AG128" i="15"/>
  <c r="AH128" i="15" s="1"/>
  <c r="AS21" i="15"/>
  <c r="AT21" i="15" s="1"/>
  <c r="AR21" i="15"/>
  <c r="U181" i="15"/>
  <c r="V181" i="15" s="1"/>
  <c r="T181" i="15"/>
  <c r="AN117" i="15"/>
  <c r="AO117" i="15"/>
  <c r="AP117" i="15" s="1"/>
  <c r="AW256" i="15"/>
  <c r="AX256" i="15" s="1"/>
  <c r="AV256" i="15"/>
  <c r="P349" i="15"/>
  <c r="Q349" i="15"/>
  <c r="R349" i="15" s="1"/>
  <c r="AR288" i="15"/>
  <c r="AS288" i="15"/>
  <c r="AT288" i="15" s="1"/>
  <c r="Q54" i="15"/>
  <c r="R54" i="15" s="1"/>
  <c r="P54" i="15"/>
  <c r="AG236" i="15"/>
  <c r="AH236" i="15" s="1"/>
  <c r="AF236" i="15"/>
  <c r="AR49" i="15"/>
  <c r="AS49" i="15"/>
  <c r="AT49" i="15" s="1"/>
  <c r="BA29" i="15"/>
  <c r="BB29" i="15" s="1"/>
  <c r="AZ29" i="15"/>
  <c r="AB213" i="15"/>
  <c r="AC213" i="15"/>
  <c r="AD213" i="15" s="1"/>
  <c r="AJ305" i="15"/>
  <c r="AK305" i="15"/>
  <c r="AL305" i="15" s="1"/>
  <c r="AW133" i="15"/>
  <c r="AX133" i="15" s="1"/>
  <c r="AV133" i="15"/>
  <c r="Q154" i="15"/>
  <c r="R154" i="15" s="1"/>
  <c r="P154" i="15"/>
  <c r="Y237" i="15"/>
  <c r="Z237" i="15" s="1"/>
  <c r="X237" i="15"/>
  <c r="AO292" i="15"/>
  <c r="AP292" i="15" s="1"/>
  <c r="AN292" i="15"/>
  <c r="AS37" i="15"/>
  <c r="AT37" i="15" s="1"/>
  <c r="AR37" i="15"/>
  <c r="BA128" i="15"/>
  <c r="BB128" i="15" s="1"/>
  <c r="AZ128" i="15"/>
  <c r="AC224" i="15"/>
  <c r="AD224" i="15" s="1"/>
  <c r="AB224" i="15"/>
  <c r="AK324" i="15"/>
  <c r="AL324" i="15" s="1"/>
  <c r="AJ324" i="15"/>
  <c r="AO69" i="15"/>
  <c r="AP69" i="15" s="1"/>
  <c r="AN69" i="15"/>
  <c r="Q237" i="15"/>
  <c r="R237" i="15" s="1"/>
  <c r="P237" i="15"/>
  <c r="Y264" i="15"/>
  <c r="Z264" i="15" s="1"/>
  <c r="X264" i="15"/>
  <c r="AG347" i="15"/>
  <c r="AH347" i="15" s="1"/>
  <c r="AF347" i="15"/>
  <c r="AS176" i="15"/>
  <c r="AT176" i="15" s="1"/>
  <c r="AR176" i="15"/>
  <c r="BA275" i="15"/>
  <c r="BB275" i="15" s="1"/>
  <c r="AZ275" i="15"/>
  <c r="Q70" i="15"/>
  <c r="R70" i="15" s="1"/>
  <c r="P70" i="15"/>
  <c r="AG252" i="15"/>
  <c r="AH252" i="15" s="1"/>
  <c r="AF252" i="15"/>
  <c r="AO328" i="15"/>
  <c r="AP328" i="15" s="1"/>
  <c r="AN328" i="15"/>
  <c r="AS65" i="15"/>
  <c r="AT65" i="15" s="1"/>
  <c r="AR65" i="15"/>
  <c r="U313" i="15"/>
  <c r="V313" i="15" s="1"/>
  <c r="T313" i="15"/>
  <c r="Y58" i="15"/>
  <c r="Z58" i="15" s="1"/>
  <c r="X58" i="15"/>
  <c r="AG149" i="15"/>
  <c r="AH149" i="15" s="1"/>
  <c r="AF149" i="15"/>
  <c r="AW260" i="15"/>
  <c r="AX260" i="15" s="1"/>
  <c r="AV260" i="15"/>
  <c r="Q337" i="15"/>
  <c r="R337" i="15" s="1"/>
  <c r="P337" i="15"/>
  <c r="U34" i="15"/>
  <c r="V34" i="15" s="1"/>
  <c r="T34" i="15"/>
  <c r="AK201" i="15"/>
  <c r="AL201" i="15" s="1"/>
  <c r="AJ201" i="15"/>
  <c r="AS300" i="15"/>
  <c r="AT300" i="15" s="1"/>
  <c r="AR300" i="15"/>
  <c r="AW29" i="15"/>
  <c r="AX29" i="15" s="1"/>
  <c r="AV29" i="15"/>
  <c r="Y197" i="15"/>
  <c r="Z197" i="15" s="1"/>
  <c r="X197" i="15"/>
  <c r="AG232" i="15"/>
  <c r="AH232" i="15" s="1"/>
  <c r="AF232" i="15"/>
  <c r="AC335" i="15"/>
  <c r="AD335" i="15" s="1"/>
  <c r="AB335" i="15"/>
  <c r="AG88" i="15"/>
  <c r="AH88" i="15" s="1"/>
  <c r="AF88" i="15"/>
  <c r="BA8" i="15"/>
  <c r="BB8" i="15" s="1"/>
  <c r="AZ8" i="15"/>
  <c r="U77" i="15"/>
  <c r="V77" i="15" s="1"/>
  <c r="T77" i="15"/>
  <c r="AS231" i="15"/>
  <c r="AT231" i="15" s="1"/>
  <c r="AR231" i="15"/>
  <c r="BA250" i="15"/>
  <c r="BB250" i="15" s="1"/>
  <c r="AZ250" i="15"/>
  <c r="AG99" i="15"/>
  <c r="AH99" i="15" s="1"/>
  <c r="AF99" i="15"/>
  <c r="AO183" i="15"/>
  <c r="AP183" i="15" s="1"/>
  <c r="AN183" i="15"/>
  <c r="U104" i="15"/>
  <c r="V104" i="15" s="1"/>
  <c r="T104" i="15"/>
  <c r="AC139" i="15"/>
  <c r="AD139" i="15" s="1"/>
  <c r="AB139" i="15"/>
  <c r="AW43" i="15"/>
  <c r="AX43" i="15" s="1"/>
  <c r="AV43" i="15"/>
  <c r="Q144" i="15"/>
  <c r="R144" i="15" s="1"/>
  <c r="P144" i="15"/>
  <c r="AK120" i="15"/>
  <c r="AL120" i="15" s="1"/>
  <c r="AJ120" i="15"/>
  <c r="AS211" i="15"/>
  <c r="AT211" i="15" s="1"/>
  <c r="AR211" i="15"/>
  <c r="Y132" i="15"/>
  <c r="Z132" i="15" s="1"/>
  <c r="X132" i="15"/>
  <c r="AG271" i="15"/>
  <c r="AH271" i="15" s="1"/>
  <c r="AF271" i="15"/>
  <c r="BA191" i="15"/>
  <c r="BB191" i="15" s="1"/>
  <c r="AZ191" i="15"/>
  <c r="U212" i="15"/>
  <c r="V212" i="15" s="1"/>
  <c r="T212" i="15"/>
  <c r="AO68" i="15"/>
  <c r="AP68" i="15" s="1"/>
  <c r="AN68" i="15"/>
  <c r="AW159" i="15"/>
  <c r="AX159" i="15" s="1"/>
  <c r="AV159" i="15"/>
  <c r="AC64" i="15"/>
  <c r="AD64" i="15" s="1"/>
  <c r="AB64" i="15"/>
  <c r="AK100" i="15"/>
  <c r="AL100" i="15" s="1"/>
  <c r="AJ100" i="15"/>
  <c r="AS136" i="15"/>
  <c r="AT136" i="15" s="1"/>
  <c r="AR136" i="15"/>
  <c r="Y57" i="15"/>
  <c r="Z57" i="15" s="1"/>
  <c r="X57" i="15"/>
  <c r="AG148" i="15"/>
  <c r="AH148" i="15" s="1"/>
  <c r="AF148" i="15"/>
  <c r="Q288" i="15"/>
  <c r="R288" i="15" s="1"/>
  <c r="P288" i="15"/>
  <c r="U17" i="15"/>
  <c r="V17" i="15" s="1"/>
  <c r="T17" i="15"/>
  <c r="AS227" i="15"/>
  <c r="AT227" i="15" s="1"/>
  <c r="AR227" i="15"/>
  <c r="BA246" i="15"/>
  <c r="BB246" i="15" s="1"/>
  <c r="AZ246" i="15"/>
  <c r="AG159" i="15"/>
  <c r="AH159" i="15" s="1"/>
  <c r="AF159" i="15"/>
  <c r="AO259" i="15"/>
  <c r="AP259" i="15" s="1"/>
  <c r="AN259" i="15"/>
  <c r="U100" i="15"/>
  <c r="V100" i="15" s="1"/>
  <c r="T100" i="15"/>
  <c r="AC183" i="15"/>
  <c r="AD183" i="15" s="1"/>
  <c r="AB183" i="15"/>
  <c r="AW175" i="15"/>
  <c r="AX175" i="15" s="1"/>
  <c r="AV175" i="15"/>
  <c r="Q268" i="15"/>
  <c r="R268" i="15" s="1"/>
  <c r="P268" i="15"/>
  <c r="AK180" i="15"/>
  <c r="AL180" i="15" s="1"/>
  <c r="AJ180" i="15"/>
  <c r="AS271" i="15"/>
  <c r="AT271" i="15" s="1"/>
  <c r="AR271" i="15"/>
  <c r="Y248" i="15"/>
  <c r="Z248" i="15" s="1"/>
  <c r="X248" i="15"/>
  <c r="AG267" i="15"/>
  <c r="AH267" i="15" s="1"/>
  <c r="AF267" i="15"/>
  <c r="BA131" i="15"/>
  <c r="BB131" i="15" s="1"/>
  <c r="AZ131" i="15"/>
  <c r="U208" i="15"/>
  <c r="V208" i="15" s="1"/>
  <c r="T208" i="15"/>
  <c r="AO120" i="15"/>
  <c r="AP120" i="15" s="1"/>
  <c r="AN120" i="15"/>
  <c r="AW211" i="15"/>
  <c r="AX211" i="15" s="1"/>
  <c r="AV211" i="15"/>
  <c r="AO44" i="15"/>
  <c r="AP44" i="15" s="1"/>
  <c r="AN44" i="15"/>
  <c r="AW135" i="15"/>
  <c r="AX135" i="15" s="1"/>
  <c r="AV135" i="15"/>
  <c r="AG330" i="15"/>
  <c r="AH330" i="15" s="1"/>
  <c r="AF330" i="15"/>
  <c r="AK12" i="15"/>
  <c r="AL12" i="15" s="1"/>
  <c r="AJ12" i="15"/>
  <c r="U207" i="15"/>
  <c r="V207" i="15" s="1"/>
  <c r="T207" i="15"/>
  <c r="AC306" i="15"/>
  <c r="AD306" i="15" s="1"/>
  <c r="AB306" i="15"/>
  <c r="AW154" i="15"/>
  <c r="AX154" i="15" s="1"/>
  <c r="AV154" i="15"/>
  <c r="Q231" i="15"/>
  <c r="R231" i="15" s="1"/>
  <c r="P231" i="15"/>
  <c r="AK95" i="15"/>
  <c r="AL95" i="15" s="1"/>
  <c r="AJ95" i="15"/>
  <c r="AS178" i="15"/>
  <c r="AT178" i="15" s="1"/>
  <c r="AR178" i="15"/>
  <c r="Y163" i="15"/>
  <c r="Z163" i="15" s="1"/>
  <c r="X163" i="15"/>
  <c r="AG246" i="15"/>
  <c r="AH246" i="15" s="1"/>
  <c r="AF246" i="15"/>
  <c r="BA166" i="15"/>
  <c r="BB166" i="15" s="1"/>
  <c r="AZ166" i="15"/>
  <c r="U251" i="15"/>
  <c r="V251" i="15" s="1"/>
  <c r="T251" i="15"/>
  <c r="AO243" i="15"/>
  <c r="AP243" i="15" s="1"/>
  <c r="AN243" i="15"/>
  <c r="AW334" i="15"/>
  <c r="AX334" i="15" s="1"/>
  <c r="AV334" i="15"/>
  <c r="AC167" i="15"/>
  <c r="AD167" i="15" s="1"/>
  <c r="AB167" i="15"/>
  <c r="AK211" i="15"/>
  <c r="AL211" i="15" s="1"/>
  <c r="AJ211" i="15"/>
  <c r="Q124" i="15"/>
  <c r="R124" i="15" s="1"/>
  <c r="P124" i="15"/>
  <c r="Y191" i="15"/>
  <c r="Z191" i="15" s="1"/>
  <c r="X191" i="15"/>
  <c r="AS63" i="15"/>
  <c r="AT63" i="15" s="1"/>
  <c r="AR63" i="15"/>
  <c r="Y214" i="15"/>
  <c r="Z214" i="15" s="1"/>
  <c r="X214" i="15"/>
  <c r="Q123" i="15"/>
  <c r="R123" i="15" s="1"/>
  <c r="P123" i="15"/>
  <c r="AW54" i="15"/>
  <c r="AX54" i="15" s="1"/>
  <c r="AV54" i="15"/>
  <c r="AK210" i="15"/>
  <c r="AL210" i="15" s="1"/>
  <c r="AJ210" i="15"/>
  <c r="AC134" i="15"/>
  <c r="AD134" i="15" s="1"/>
  <c r="AB134" i="15"/>
  <c r="U35" i="15"/>
  <c r="V35" i="15" s="1"/>
  <c r="T35" i="15"/>
  <c r="AW213" i="15"/>
  <c r="AX213" i="15" s="1"/>
  <c r="AV213" i="15"/>
  <c r="AO194" i="15"/>
  <c r="AP194" i="15" s="1"/>
  <c r="AN194" i="15"/>
  <c r="AG94" i="15"/>
  <c r="AH94" i="15" s="1"/>
  <c r="AF94" i="15"/>
  <c r="Y11" i="15"/>
  <c r="Z11" i="15" s="1"/>
  <c r="X11" i="15"/>
  <c r="BA41" i="15"/>
  <c r="BB41" i="15" s="1"/>
  <c r="AZ41" i="15"/>
  <c r="Y30" i="15"/>
  <c r="Z30" i="15" s="1"/>
  <c r="X30" i="15"/>
  <c r="AK90" i="15"/>
  <c r="AL90" i="15" s="1"/>
  <c r="AJ90" i="15"/>
  <c r="U202" i="15"/>
  <c r="V202" i="15" s="1"/>
  <c r="T202" i="15"/>
  <c r="Q240" i="15"/>
  <c r="R240" i="15" s="1"/>
  <c r="P240" i="15"/>
  <c r="AC299" i="15"/>
  <c r="AD299" i="15" s="1"/>
  <c r="AB299" i="15"/>
  <c r="AS307" i="15"/>
  <c r="AT307" i="15" s="1"/>
  <c r="AR307" i="15"/>
  <c r="AK216" i="15"/>
  <c r="AL216" i="15" s="1"/>
  <c r="AJ216" i="15"/>
  <c r="Q304" i="15"/>
  <c r="R304" i="15" s="1"/>
  <c r="P304" i="15"/>
  <c r="AW203" i="15"/>
  <c r="AX203" i="15" s="1"/>
  <c r="AV203" i="15"/>
  <c r="Y9" i="15"/>
  <c r="Z9" i="15" s="1"/>
  <c r="X9" i="15"/>
  <c r="U264" i="15"/>
  <c r="V264" i="15" s="1"/>
  <c r="T264" i="15"/>
  <c r="AJ296" i="15"/>
  <c r="BA267" i="15"/>
  <c r="BB267" i="15" s="1"/>
  <c r="AG339" i="15"/>
  <c r="AH339" i="15" s="1"/>
  <c r="AB308" i="15"/>
  <c r="AR33" i="15"/>
  <c r="AV161" i="15"/>
  <c r="P138" i="15"/>
  <c r="T87" i="15"/>
  <c r="AG261" i="15"/>
  <c r="AH261" i="15" s="1"/>
  <c r="P25" i="15"/>
  <c r="X80" i="15"/>
  <c r="AN233" i="15"/>
  <c r="Y249" i="15"/>
  <c r="Z249" i="15" s="1"/>
  <c r="I188" i="15"/>
  <c r="J188" i="15" s="1"/>
  <c r="I30" i="15"/>
  <c r="J30" i="15" s="1"/>
  <c r="E249" i="15"/>
  <c r="F249" i="15" s="1"/>
  <c r="E195" i="15"/>
  <c r="F195" i="15" s="1"/>
  <c r="P92" i="15"/>
  <c r="AF175" i="15"/>
  <c r="T113" i="15"/>
  <c r="AF72" i="15"/>
  <c r="AZ215" i="15"/>
  <c r="AC13" i="15"/>
  <c r="AD13" i="15" s="1"/>
  <c r="AW164" i="15"/>
  <c r="AX164" i="15" s="1"/>
  <c r="AS241" i="15"/>
  <c r="AT241" i="15" s="1"/>
  <c r="X118" i="15"/>
  <c r="AF173" i="15"/>
  <c r="AZ235" i="15"/>
  <c r="AB295" i="15"/>
  <c r="AJ223" i="15"/>
  <c r="AN172" i="15"/>
  <c r="AZ172" i="15"/>
  <c r="AN122" i="15"/>
  <c r="AO122" i="15"/>
  <c r="AP122" i="15" s="1"/>
  <c r="P135" i="15"/>
  <c r="Q135" i="15"/>
  <c r="R135" i="15" s="1"/>
  <c r="M88" i="15"/>
  <c r="N88" i="15" s="1"/>
  <c r="E227" i="15"/>
  <c r="F227" i="15" s="1"/>
  <c r="AB20" i="15"/>
  <c r="AR298" i="15"/>
  <c r="P287" i="15"/>
  <c r="AB234" i="15"/>
  <c r="AN286" i="15"/>
  <c r="AZ95" i="15"/>
  <c r="AN33" i="15"/>
  <c r="AJ77" i="15"/>
  <c r="P165" i="15"/>
  <c r="AK188" i="15"/>
  <c r="AL188" i="15" s="1"/>
  <c r="Q276" i="15"/>
  <c r="R276" i="15" s="1"/>
  <c r="T286" i="15"/>
  <c r="AB197" i="15"/>
  <c r="AV251" i="15"/>
  <c r="X319" i="15"/>
  <c r="AB28" i="15"/>
  <c r="AJ140" i="15"/>
  <c r="X161" i="15"/>
  <c r="M287" i="15"/>
  <c r="N287" i="15" s="1"/>
  <c r="E295" i="15"/>
  <c r="F295" i="15" s="1"/>
  <c r="E241" i="15"/>
  <c r="F241" i="15" s="1"/>
  <c r="E218" i="15"/>
  <c r="F218" i="15" s="1"/>
  <c r="M308" i="15"/>
  <c r="N308" i="15" s="1"/>
  <c r="AN275" i="15"/>
  <c r="X244" i="15"/>
  <c r="Q62" i="15"/>
  <c r="R62" i="15" s="1"/>
  <c r="P241" i="15"/>
  <c r="AF53" i="15"/>
  <c r="BA140" i="15"/>
  <c r="BB140" i="15" s="1"/>
  <c r="AB82" i="15"/>
  <c r="AJ114" i="15"/>
  <c r="AR281" i="15"/>
  <c r="AJ17" i="15"/>
  <c r="AV282" i="15"/>
  <c r="AJ85" i="15"/>
  <c r="AN281" i="15"/>
  <c r="AO281" i="15"/>
  <c r="AP281" i="15" s="1"/>
  <c r="I264" i="15"/>
  <c r="J264" i="15" s="1"/>
  <c r="E149" i="15"/>
  <c r="F149" i="15" s="1"/>
  <c r="E111" i="15"/>
  <c r="F111" i="15" s="1"/>
  <c r="E280" i="15"/>
  <c r="F280" i="15" s="1"/>
  <c r="M22" i="15"/>
  <c r="N22" i="15" s="1"/>
  <c r="I80" i="15"/>
  <c r="J80" i="15" s="1"/>
  <c r="AN156" i="15"/>
  <c r="U236" i="15"/>
  <c r="V236" i="15" s="1"/>
  <c r="AK41" i="15"/>
  <c r="AL41" i="15" s="1"/>
  <c r="AF209" i="15"/>
  <c r="AN257" i="15"/>
  <c r="T312" i="15"/>
  <c r="AJ339" i="15"/>
  <c r="AR306" i="15"/>
  <c r="AV263" i="15"/>
  <c r="AV144" i="15"/>
  <c r="T138" i="15"/>
  <c r="AC105" i="15"/>
  <c r="AD105" i="15" s="1"/>
  <c r="AK50" i="15"/>
  <c r="AL50" i="15" s="1"/>
  <c r="Q315" i="15"/>
  <c r="R315" i="15" s="1"/>
  <c r="I307" i="15"/>
  <c r="J307" i="15" s="1"/>
  <c r="I197" i="15"/>
  <c r="J197" i="15" s="1"/>
  <c r="U58" i="15"/>
  <c r="V58" i="15" s="1"/>
  <c r="AK32" i="15"/>
  <c r="AL32" i="15" s="1"/>
  <c r="AS217" i="15"/>
  <c r="AT217" i="15" s="1"/>
  <c r="AV319" i="15"/>
  <c r="M301" i="15"/>
  <c r="N301" i="15" s="1"/>
  <c r="E257" i="15"/>
  <c r="F257" i="15" s="1"/>
  <c r="M263" i="15"/>
  <c r="N263" i="15" s="1"/>
  <c r="E334" i="15"/>
  <c r="F334" i="15" s="1"/>
  <c r="I57" i="15"/>
  <c r="J57" i="15" s="1"/>
  <c r="I312" i="15"/>
  <c r="J312" i="15" s="1"/>
  <c r="E16" i="15"/>
  <c r="F16" i="15" s="1"/>
  <c r="M13" i="15"/>
  <c r="N13" i="15" s="1"/>
  <c r="E256" i="15"/>
  <c r="F256" i="15" s="1"/>
  <c r="M193" i="15"/>
  <c r="N193" i="15" s="1"/>
  <c r="E292" i="15"/>
  <c r="F292" i="15" s="1"/>
  <c r="AC18" i="15"/>
  <c r="AD18" i="15" s="1"/>
  <c r="I79" i="15"/>
  <c r="J79" i="15" s="1"/>
  <c r="I44" i="15"/>
  <c r="J44" i="15" s="1"/>
  <c r="M83" i="15"/>
  <c r="N83" i="15" s="1"/>
  <c r="M114" i="15"/>
  <c r="N114" i="15" s="1"/>
  <c r="I261" i="15"/>
  <c r="J261" i="15" s="1"/>
  <c r="I51" i="15"/>
  <c r="J51" i="15" s="1"/>
  <c r="AK94" i="15"/>
  <c r="AL94" i="15" s="1"/>
  <c r="U222" i="15"/>
  <c r="V222" i="15" s="1"/>
  <c r="AS149" i="15"/>
  <c r="AT149" i="15" s="1"/>
  <c r="AC133" i="15"/>
  <c r="AD133" i="15" s="1"/>
  <c r="BA260" i="15"/>
  <c r="BB260" i="15" s="1"/>
  <c r="AJ338" i="15"/>
  <c r="U60" i="15"/>
  <c r="V60" i="15" s="1"/>
  <c r="AS59" i="15"/>
  <c r="AT59" i="15" s="1"/>
  <c r="BA144" i="15"/>
  <c r="BB144" i="15" s="1"/>
  <c r="AB149" i="15"/>
  <c r="I333" i="15"/>
  <c r="J333" i="15" s="1"/>
  <c r="I157" i="15"/>
  <c r="J157" i="15" s="1"/>
  <c r="I48" i="15"/>
  <c r="J48" i="15" s="1"/>
  <c r="E321" i="15"/>
  <c r="F321" i="15" s="1"/>
  <c r="E238" i="15"/>
  <c r="F238" i="15" s="1"/>
  <c r="M272" i="15"/>
  <c r="N272" i="15" s="1"/>
  <c r="I59" i="15"/>
  <c r="J59" i="15" s="1"/>
  <c r="M247" i="15"/>
  <c r="N247" i="15" s="1"/>
  <c r="M218" i="15"/>
  <c r="N218" i="15" s="1"/>
  <c r="M159" i="15"/>
  <c r="N159" i="15" s="1"/>
  <c r="AS177" i="15"/>
  <c r="AT177" i="15" s="1"/>
  <c r="AC233" i="15"/>
  <c r="AD233" i="15" s="1"/>
  <c r="BA240" i="15"/>
  <c r="BB240" i="15" s="1"/>
  <c r="AK225" i="15"/>
  <c r="AL225" i="15" s="1"/>
  <c r="U337" i="15"/>
  <c r="V337" i="15" s="1"/>
  <c r="AO110" i="15"/>
  <c r="AP110" i="15" s="1"/>
  <c r="AN91" i="15"/>
  <c r="X139" i="15"/>
  <c r="BA142" i="15"/>
  <c r="BB142" i="15" s="1"/>
  <c r="I113" i="15"/>
  <c r="J113" i="15" s="1"/>
  <c r="E313" i="15"/>
  <c r="F313" i="15" s="1"/>
  <c r="I265" i="15"/>
  <c r="J265" i="15" s="1"/>
  <c r="E265" i="15"/>
  <c r="F265" i="15" s="1"/>
  <c r="I246" i="15"/>
  <c r="J246" i="15" s="1"/>
  <c r="E266" i="15"/>
  <c r="F266" i="15" s="1"/>
  <c r="E144" i="15"/>
  <c r="F144" i="15" s="1"/>
  <c r="M129" i="15"/>
  <c r="N129" i="15" s="1"/>
  <c r="I38" i="15"/>
  <c r="J38" i="15" s="1"/>
  <c r="BA220" i="15"/>
  <c r="BB220" i="15" s="1"/>
  <c r="AK325" i="15"/>
  <c r="AL325" i="15" s="1"/>
  <c r="U309" i="15"/>
  <c r="V309" i="15" s="1"/>
  <c r="AS260" i="15"/>
  <c r="AT260" i="15" s="1"/>
  <c r="Y18" i="15"/>
  <c r="Z18" i="15" s="1"/>
  <c r="AW201" i="15"/>
  <c r="AX201" i="15" s="1"/>
  <c r="AV182" i="15"/>
  <c r="AF222" i="15"/>
  <c r="U227" i="15"/>
  <c r="V227" i="15" s="1"/>
  <c r="B24" i="14"/>
  <c r="M237" i="15"/>
  <c r="N237" i="15" s="1"/>
  <c r="M223" i="15"/>
  <c r="N223" i="15" s="1"/>
  <c r="M14" i="15"/>
  <c r="N14" i="15" s="1"/>
  <c r="M264" i="15"/>
  <c r="N264" i="15" s="1"/>
  <c r="M255" i="15"/>
  <c r="N255" i="15" s="1"/>
  <c r="I267" i="15"/>
  <c r="J267" i="15" s="1"/>
  <c r="M91" i="15"/>
  <c r="N91" i="15" s="1"/>
  <c r="E327" i="15"/>
  <c r="F327" i="15" s="1"/>
  <c r="E303" i="15"/>
  <c r="F303" i="15" s="1"/>
  <c r="AG156" i="15"/>
  <c r="AH156" i="15" s="1"/>
  <c r="AO70" i="15"/>
  <c r="AP70" i="15" s="1"/>
  <c r="Y54" i="15"/>
  <c r="Z54" i="15" s="1"/>
  <c r="BA335" i="15"/>
  <c r="BB335" i="15" s="1"/>
  <c r="AG109" i="15"/>
  <c r="AH109" i="15" s="1"/>
  <c r="Q286" i="15"/>
  <c r="R286" i="15" s="1"/>
  <c r="P251" i="15"/>
  <c r="AN322" i="15"/>
  <c r="AC326" i="15"/>
  <c r="AD326" i="15" s="1"/>
  <c r="AF168" i="15"/>
  <c r="I180" i="15"/>
  <c r="J180" i="15" s="1"/>
  <c r="I124" i="15"/>
  <c r="J124" i="15" s="1"/>
  <c r="E80" i="15"/>
  <c r="F80" i="15" s="1"/>
  <c r="E299" i="15"/>
  <c r="F299" i="15" s="1"/>
  <c r="I245" i="15"/>
  <c r="J245" i="15" s="1"/>
  <c r="M98" i="15"/>
  <c r="N98" i="15" s="1"/>
  <c r="AO232" i="15"/>
  <c r="AP232" i="15" s="1"/>
  <c r="AW97" i="15"/>
  <c r="AX97" i="15" s="1"/>
  <c r="AG145" i="15"/>
  <c r="AH145" i="15" s="1"/>
  <c r="Q74" i="15"/>
  <c r="R74" i="15" s="1"/>
  <c r="AO193" i="15"/>
  <c r="AP193" i="15" s="1"/>
  <c r="U23" i="15"/>
  <c r="V23" i="15" s="1"/>
  <c r="X342" i="15"/>
  <c r="AV341" i="15"/>
  <c r="AG55" i="15"/>
  <c r="AH55" i="15" s="1"/>
  <c r="P273" i="15"/>
  <c r="P79" i="15"/>
  <c r="I283" i="15"/>
  <c r="J283" i="15" s="1"/>
  <c r="M207" i="15"/>
  <c r="N207" i="15" s="1"/>
  <c r="M326" i="15"/>
  <c r="N326" i="15" s="1"/>
  <c r="E154" i="15"/>
  <c r="F154" i="15" s="1"/>
  <c r="I337" i="15"/>
  <c r="J337" i="15" s="1"/>
  <c r="I67" i="15"/>
  <c r="J67" i="15" s="1"/>
  <c r="E89" i="15"/>
  <c r="F89" i="15" s="1"/>
  <c r="I60" i="15"/>
  <c r="J60" i="15" s="1"/>
  <c r="Q182" i="15"/>
  <c r="R182" i="15" s="1"/>
  <c r="AO245" i="15"/>
  <c r="AP245" i="15" s="1"/>
  <c r="Y157" i="15"/>
  <c r="Z157" i="15" s="1"/>
  <c r="AW220" i="15"/>
  <c r="AX220" i="15" s="1"/>
  <c r="AC122" i="15"/>
  <c r="AD122" i="15" s="1"/>
  <c r="AZ78" i="15"/>
  <c r="AO155" i="15"/>
  <c r="AP155" i="15" s="1"/>
  <c r="Y203" i="15"/>
  <c r="Z203" i="15" s="1"/>
  <c r="AN264" i="15"/>
  <c r="AO250" i="15"/>
  <c r="AP250" i="15" s="1"/>
  <c r="E276" i="15"/>
  <c r="F276" i="15" s="1"/>
  <c r="M28" i="15"/>
  <c r="N28" i="15" s="1"/>
  <c r="E201" i="15"/>
  <c r="F201" i="15" s="1"/>
  <c r="E56" i="15"/>
  <c r="F56" i="15" s="1"/>
  <c r="I262" i="15"/>
  <c r="J262" i="15" s="1"/>
  <c r="E332" i="15"/>
  <c r="F332" i="15" s="1"/>
  <c r="M302" i="15"/>
  <c r="N302" i="15" s="1"/>
  <c r="M300" i="15"/>
  <c r="N300" i="15" s="1"/>
  <c r="E199" i="15"/>
  <c r="F199" i="15" s="1"/>
  <c r="M328" i="15"/>
  <c r="N328" i="15" s="1"/>
  <c r="M48" i="15"/>
  <c r="N48" i="15" s="1"/>
  <c r="I200" i="15"/>
  <c r="J200" i="15" s="1"/>
  <c r="M44" i="15"/>
  <c r="N44" i="15" s="1"/>
  <c r="Y273" i="15"/>
  <c r="Z273" i="15" s="1"/>
  <c r="AS38" i="15"/>
  <c r="AT38" i="15" s="1"/>
  <c r="AG256" i="15"/>
  <c r="AH256" i="15" s="1"/>
  <c r="Q297" i="15"/>
  <c r="R297" i="15" s="1"/>
  <c r="AK198" i="15"/>
  <c r="AL198" i="15" s="1"/>
  <c r="T163" i="15"/>
  <c r="AW246" i="15"/>
  <c r="AX246" i="15" s="1"/>
  <c r="AG286" i="15"/>
  <c r="AH286" i="15" s="1"/>
  <c r="X200" i="15"/>
  <c r="AG224" i="15"/>
  <c r="AH224" i="15" s="1"/>
  <c r="AF224" i="15"/>
  <c r="BA303" i="15"/>
  <c r="BB303" i="15" s="1"/>
  <c r="AZ303" i="15"/>
  <c r="AK193" i="15"/>
  <c r="AL193" i="15" s="1"/>
  <c r="AJ193" i="15"/>
  <c r="AJ344" i="15"/>
  <c r="AK344" i="15"/>
  <c r="AL344" i="15" s="1"/>
  <c r="T161" i="15"/>
  <c r="U161" i="15"/>
  <c r="V161" i="15" s="1"/>
  <c r="AV331" i="15"/>
  <c r="AW331" i="15"/>
  <c r="AX331" i="15" s="1"/>
  <c r="P46" i="15"/>
  <c r="Q46" i="15"/>
  <c r="R46" i="15" s="1"/>
  <c r="AF150" i="15"/>
  <c r="AG150" i="15"/>
  <c r="AH150" i="15" s="1"/>
  <c r="AZ229" i="15"/>
  <c r="BA229" i="15"/>
  <c r="BB229" i="15" s="1"/>
  <c r="AJ63" i="15"/>
  <c r="AK63" i="15"/>
  <c r="AL63" i="15" s="1"/>
  <c r="AB43" i="15"/>
  <c r="AC43" i="15"/>
  <c r="AD43" i="15" s="1"/>
  <c r="AS134" i="15"/>
  <c r="AT134" i="15" s="1"/>
  <c r="AR134" i="15"/>
  <c r="U318" i="15"/>
  <c r="V318" i="15" s="1"/>
  <c r="T318" i="15"/>
  <c r="AF74" i="15"/>
  <c r="AG74" i="15"/>
  <c r="AH74" i="15" s="1"/>
  <c r="AW193" i="15"/>
  <c r="AX193" i="15" s="1"/>
  <c r="AV193" i="15"/>
  <c r="Y305" i="15"/>
  <c r="Z305" i="15" s="1"/>
  <c r="X305" i="15"/>
  <c r="AS145" i="15"/>
  <c r="AT145" i="15" s="1"/>
  <c r="AR145" i="15"/>
  <c r="AZ252" i="15"/>
  <c r="BA252" i="15"/>
  <c r="BB252" i="15" s="1"/>
  <c r="T329" i="15"/>
  <c r="U329" i="15"/>
  <c r="V329" i="15" s="1"/>
  <c r="AG101" i="15"/>
  <c r="AH101" i="15" s="1"/>
  <c r="AF101" i="15"/>
  <c r="Q353" i="15"/>
  <c r="R353" i="15" s="1"/>
  <c r="P353" i="15"/>
  <c r="U114" i="15"/>
  <c r="V114" i="15" s="1"/>
  <c r="T114" i="15"/>
  <c r="AJ345" i="15"/>
  <c r="AK345" i="15"/>
  <c r="AL345" i="15" s="1"/>
  <c r="AO90" i="15"/>
  <c r="AP90" i="15" s="1"/>
  <c r="AN90" i="15"/>
  <c r="AW173" i="15"/>
  <c r="AX173" i="15" s="1"/>
  <c r="AV173" i="15"/>
  <c r="AK234" i="15"/>
  <c r="AL234" i="15" s="1"/>
  <c r="AJ234" i="15"/>
  <c r="AR333" i="15"/>
  <c r="AS333" i="15"/>
  <c r="AT333" i="15" s="1"/>
  <c r="AV78" i="15"/>
  <c r="AW78" i="15"/>
  <c r="AX78" i="15" s="1"/>
  <c r="Y174" i="15"/>
  <c r="Z174" i="15" s="1"/>
  <c r="X174" i="15"/>
  <c r="AS30" i="15"/>
  <c r="AT30" i="15" s="1"/>
  <c r="AR30" i="15"/>
  <c r="BA121" i="15"/>
  <c r="BB121" i="15" s="1"/>
  <c r="AZ121" i="15"/>
  <c r="AC289" i="15"/>
  <c r="AD289" i="15" s="1"/>
  <c r="AB289" i="15"/>
  <c r="AO62" i="15"/>
  <c r="AP62" i="15" s="1"/>
  <c r="AN62" i="15"/>
  <c r="T119" i="15"/>
  <c r="U119" i="15"/>
  <c r="V119" i="15" s="1"/>
  <c r="AG113" i="15"/>
  <c r="AH113" i="15" s="1"/>
  <c r="AF113" i="15"/>
  <c r="AO213" i="15"/>
  <c r="AP213" i="15" s="1"/>
  <c r="AN213" i="15"/>
  <c r="AW288" i="15"/>
  <c r="AX288" i="15" s="1"/>
  <c r="AV288" i="15"/>
  <c r="BA33" i="15"/>
  <c r="BB33" i="15" s="1"/>
  <c r="AZ33" i="15"/>
  <c r="U126" i="15"/>
  <c r="V126" i="15" s="1"/>
  <c r="T126" i="15"/>
  <c r="AC201" i="15"/>
  <c r="AD201" i="15" s="1"/>
  <c r="AB201" i="15"/>
  <c r="AK229" i="15"/>
  <c r="AL229" i="15" s="1"/>
  <c r="AJ229" i="15"/>
  <c r="AS256" i="15"/>
  <c r="AT256" i="15" s="1"/>
  <c r="AR256" i="15"/>
  <c r="BA7" i="15"/>
  <c r="BB7" i="15" s="1"/>
  <c r="AZ7" i="15"/>
  <c r="Q22" i="15"/>
  <c r="R22" i="15" s="1"/>
  <c r="P22" i="15"/>
  <c r="Y113" i="15"/>
  <c r="Z113" i="15" s="1"/>
  <c r="X113" i="15"/>
  <c r="AG204" i="15"/>
  <c r="AH204" i="15" s="1"/>
  <c r="AF204" i="15"/>
  <c r="AO216" i="15"/>
  <c r="AP216" i="15" s="1"/>
  <c r="AN216" i="15"/>
  <c r="AW307" i="15"/>
  <c r="AX307" i="15" s="1"/>
  <c r="AV307" i="15"/>
  <c r="BA60" i="15"/>
  <c r="BB60" i="15" s="1"/>
  <c r="AZ60" i="15"/>
  <c r="U137" i="15"/>
  <c r="V137" i="15" s="1"/>
  <c r="T137" i="15"/>
  <c r="AC228" i="15"/>
  <c r="AD228" i="15" s="1"/>
  <c r="AB228" i="15"/>
  <c r="AK256" i="15"/>
  <c r="AL256" i="15" s="1"/>
  <c r="AJ256" i="15"/>
  <c r="AS347" i="15"/>
  <c r="AT347" i="15" s="1"/>
  <c r="AR347" i="15"/>
  <c r="AW84" i="15"/>
  <c r="AX84" i="15" s="1"/>
  <c r="AV84" i="15"/>
  <c r="Q161" i="15"/>
  <c r="R161" i="15" s="1"/>
  <c r="P161" i="15"/>
  <c r="Y268" i="15"/>
  <c r="Z268" i="15" s="1"/>
  <c r="X268" i="15"/>
  <c r="AC61" i="15"/>
  <c r="AD61" i="15" s="1"/>
  <c r="AB61" i="15"/>
  <c r="AK153" i="15"/>
  <c r="AL153" i="15" s="1"/>
  <c r="AJ153" i="15"/>
  <c r="AS252" i="15"/>
  <c r="AT252" i="15" s="1"/>
  <c r="AR252" i="15"/>
  <c r="BA327" i="15"/>
  <c r="BB327" i="15" s="1"/>
  <c r="AZ327" i="15"/>
  <c r="Q66" i="15"/>
  <c r="R66" i="15" s="1"/>
  <c r="P66" i="15"/>
  <c r="Y149" i="15"/>
  <c r="Z149" i="15" s="1"/>
  <c r="X149" i="15"/>
  <c r="AG248" i="15"/>
  <c r="AH248" i="15" s="1"/>
  <c r="AF248" i="15"/>
  <c r="AK42" i="15"/>
  <c r="AL42" i="15" s="1"/>
  <c r="AJ42" i="15"/>
  <c r="AS141" i="15"/>
  <c r="AT141" i="15" s="1"/>
  <c r="AR141" i="15"/>
  <c r="BA232" i="15"/>
  <c r="BB232" i="15" s="1"/>
  <c r="AZ232" i="15"/>
  <c r="U301" i="15"/>
  <c r="V301" i="15" s="1"/>
  <c r="T301" i="15"/>
  <c r="AC328" i="15"/>
  <c r="AD328" i="15" s="1"/>
  <c r="AB328" i="15"/>
  <c r="AG73" i="15"/>
  <c r="AH73" i="15" s="1"/>
  <c r="AF73" i="15"/>
  <c r="AO109" i="15"/>
  <c r="AP109" i="15" s="1"/>
  <c r="AN109" i="15"/>
  <c r="AW184" i="15"/>
  <c r="AX184" i="15" s="1"/>
  <c r="AV184" i="15"/>
  <c r="Q277" i="15"/>
  <c r="R277" i="15" s="1"/>
  <c r="P277" i="15"/>
  <c r="U22" i="15"/>
  <c r="V22" i="15" s="1"/>
  <c r="T22" i="15"/>
  <c r="AC97" i="15"/>
  <c r="AD97" i="15" s="1"/>
  <c r="AB97" i="15"/>
  <c r="AK189" i="15"/>
  <c r="AL189" i="15" s="1"/>
  <c r="AJ189" i="15"/>
  <c r="AS216" i="15"/>
  <c r="AT216" i="15" s="1"/>
  <c r="AR216" i="15"/>
  <c r="BA315" i="15"/>
  <c r="BB315" i="15" s="1"/>
  <c r="AZ315" i="15"/>
  <c r="AJ237" i="15"/>
  <c r="AK237" i="15"/>
  <c r="AL237" i="15" s="1"/>
  <c r="T70" i="15"/>
  <c r="U70" i="15"/>
  <c r="V70" i="15" s="1"/>
  <c r="AV232" i="15"/>
  <c r="AW232" i="15"/>
  <c r="AX232" i="15" s="1"/>
  <c r="AN157" i="15"/>
  <c r="AO157" i="15"/>
  <c r="AP157" i="15" s="1"/>
  <c r="AF57" i="15"/>
  <c r="AG57" i="15"/>
  <c r="AH57" i="15" s="1"/>
  <c r="AB312" i="15"/>
  <c r="AC312" i="15"/>
  <c r="AD312" i="15" s="1"/>
  <c r="T221" i="15"/>
  <c r="U221" i="15"/>
  <c r="V221" i="15" s="1"/>
  <c r="AR125" i="15"/>
  <c r="AS125" i="15"/>
  <c r="AT125" i="15" s="1"/>
  <c r="Y125" i="15"/>
  <c r="Z125" i="15" s="1"/>
  <c r="X125" i="15"/>
  <c r="Q42" i="15"/>
  <c r="R42" i="15" s="1"/>
  <c r="P42" i="15"/>
  <c r="AS228" i="15"/>
  <c r="AT228" i="15" s="1"/>
  <c r="AR228" i="15"/>
  <c r="AC101" i="15"/>
  <c r="AD101" i="15" s="1"/>
  <c r="AB101" i="15"/>
  <c r="AV172" i="15"/>
  <c r="AW172" i="15"/>
  <c r="AX172" i="15" s="1"/>
  <c r="AZ84" i="15"/>
  <c r="BA84" i="15"/>
  <c r="BB84" i="15" s="1"/>
  <c r="AN240" i="15"/>
  <c r="AO240" i="15"/>
  <c r="AP240" i="15" s="1"/>
  <c r="AF164" i="15"/>
  <c r="AG164" i="15"/>
  <c r="AH164" i="15" s="1"/>
  <c r="AZ70" i="15"/>
  <c r="BA70" i="15"/>
  <c r="BB70" i="15" s="1"/>
  <c r="AV333" i="15"/>
  <c r="AW333" i="15"/>
  <c r="AX333" i="15" s="1"/>
  <c r="T338" i="15"/>
  <c r="U338" i="15"/>
  <c r="V338" i="15" s="1"/>
  <c r="AR146" i="15"/>
  <c r="AS146" i="15"/>
  <c r="AT146" i="15" s="1"/>
  <c r="P263" i="15"/>
  <c r="Q263" i="15"/>
  <c r="R263" i="15" s="1"/>
  <c r="B4" i="14"/>
  <c r="I317" i="15"/>
  <c r="J317" i="15" s="1"/>
  <c r="E47" i="15"/>
  <c r="F47" i="15" s="1"/>
  <c r="M12" i="15"/>
  <c r="N12" i="15" s="1"/>
  <c r="I65" i="15"/>
  <c r="J65" i="15" s="1"/>
  <c r="E15" i="15"/>
  <c r="F15" i="15" s="1"/>
  <c r="M314" i="15"/>
  <c r="N314" i="15" s="1"/>
  <c r="E229" i="15"/>
  <c r="F229" i="15" s="1"/>
  <c r="M307" i="15"/>
  <c r="N307" i="15" s="1"/>
  <c r="M150" i="15"/>
  <c r="N150" i="15" s="1"/>
  <c r="E148" i="15"/>
  <c r="F148" i="15" s="1"/>
  <c r="I118" i="15"/>
  <c r="J118" i="15" s="1"/>
  <c r="AV345" i="15"/>
  <c r="AN254" i="15"/>
  <c r="AF226" i="15"/>
  <c r="X127" i="15"/>
  <c r="P60" i="15"/>
  <c r="AZ313" i="15"/>
  <c r="AR222" i="15"/>
  <c r="AJ147" i="15"/>
  <c r="AB103" i="15"/>
  <c r="T20" i="15"/>
  <c r="P339" i="15"/>
  <c r="AV270" i="15"/>
  <c r="AN179" i="15"/>
  <c r="AF79" i="15"/>
  <c r="AB286" i="15"/>
  <c r="T187" i="15"/>
  <c r="AZ102" i="15"/>
  <c r="AR19" i="15"/>
  <c r="AN282" i="15"/>
  <c r="AF182" i="15"/>
  <c r="X99" i="15"/>
  <c r="T306" i="15"/>
  <c r="AZ197" i="15"/>
  <c r="AR114" i="15"/>
  <c r="AJ31" i="15"/>
  <c r="AF293" i="15"/>
  <c r="X266" i="15"/>
  <c r="P167" i="15"/>
  <c r="AV90" i="15"/>
  <c r="AR337" i="15"/>
  <c r="AJ254" i="15"/>
  <c r="AB242" i="15"/>
  <c r="T143" i="15"/>
  <c r="AZ58" i="15"/>
  <c r="AR39" i="15"/>
  <c r="AN294" i="15"/>
  <c r="AF266" i="15"/>
  <c r="X231" i="15"/>
  <c r="P164" i="15"/>
  <c r="AV71" i="15"/>
  <c r="AR326" i="15"/>
  <c r="AJ251" i="15"/>
  <c r="AB143" i="15"/>
  <c r="AG22" i="15"/>
  <c r="AH22" i="15" s="1"/>
  <c r="BA101" i="15"/>
  <c r="BB101" i="15" s="1"/>
  <c r="AO81" i="15"/>
  <c r="AP81" i="15" s="1"/>
  <c r="AV145" i="15"/>
  <c r="X316" i="15"/>
  <c r="AV7" i="15"/>
  <c r="AF283" i="15"/>
  <c r="AZ64" i="15"/>
  <c r="AJ241" i="15"/>
  <c r="X178" i="15"/>
  <c r="BA34" i="15"/>
  <c r="BB34" i="15" s="1"/>
  <c r="AW79" i="15"/>
  <c r="AX79" i="15" s="1"/>
  <c r="AF34" i="15"/>
  <c r="AO185" i="15"/>
  <c r="AP185" i="15" s="1"/>
  <c r="AO102" i="15"/>
  <c r="AP102" i="15" s="1"/>
  <c r="AC277" i="15"/>
  <c r="AD277" i="15" s="1"/>
  <c r="AC145" i="15"/>
  <c r="AD145" i="15" s="1"/>
  <c r="P185" i="15"/>
  <c r="U213" i="15"/>
  <c r="V213" i="15" s="1"/>
  <c r="AC252" i="15"/>
  <c r="AD252" i="15" s="1"/>
  <c r="AB45" i="15"/>
  <c r="AZ108" i="15"/>
  <c r="AJ21" i="15"/>
  <c r="T133" i="15"/>
  <c r="AR340" i="15"/>
  <c r="AF269" i="15"/>
  <c r="AG265" i="15"/>
  <c r="AH265" i="15" s="1"/>
  <c r="AJ62" i="15"/>
  <c r="AK142" i="15"/>
  <c r="AL142" i="15" s="1"/>
  <c r="AJ142" i="15"/>
  <c r="AC66" i="15"/>
  <c r="AD66" i="15" s="1"/>
  <c r="AB66" i="15"/>
  <c r="Y321" i="15"/>
  <c r="Z321" i="15" s="1"/>
  <c r="X321" i="15"/>
  <c r="Q230" i="15"/>
  <c r="R230" i="15" s="1"/>
  <c r="P230" i="15"/>
  <c r="U142" i="15"/>
  <c r="V142" i="15" s="1"/>
  <c r="T142" i="15"/>
  <c r="BA113" i="15"/>
  <c r="BB113" i="15" s="1"/>
  <c r="AZ113" i="15"/>
  <c r="AS22" i="15"/>
  <c r="AT22" i="15" s="1"/>
  <c r="AR22" i="15"/>
  <c r="AK311" i="15"/>
  <c r="AL311" i="15" s="1"/>
  <c r="AJ311" i="15"/>
  <c r="BA51" i="15"/>
  <c r="BB51" i="15" s="1"/>
  <c r="AZ51" i="15"/>
  <c r="AO207" i="15"/>
  <c r="AP207" i="15" s="1"/>
  <c r="AN207" i="15"/>
  <c r="AG123" i="15"/>
  <c r="AH123" i="15" s="1"/>
  <c r="AF123" i="15"/>
  <c r="Q13" i="15"/>
  <c r="R13" i="15" s="1"/>
  <c r="P13" i="15"/>
  <c r="AG338" i="15"/>
  <c r="AH338" i="15" s="1"/>
  <c r="AF338" i="15"/>
  <c r="Q172" i="15"/>
  <c r="R172" i="15" s="1"/>
  <c r="P172" i="15"/>
  <c r="AS334" i="15"/>
  <c r="AT334" i="15" s="1"/>
  <c r="AR334" i="15"/>
  <c r="AC151" i="15"/>
  <c r="AD151" i="15" s="1"/>
  <c r="AB151" i="15"/>
  <c r="U68" i="15"/>
  <c r="V68" i="15" s="1"/>
  <c r="T68" i="15"/>
  <c r="AW254" i="15"/>
  <c r="AX254" i="15" s="1"/>
  <c r="AV254" i="15"/>
  <c r="I271" i="15"/>
  <c r="J271" i="15" s="1"/>
  <c r="I98" i="15"/>
  <c r="J98" i="15" s="1"/>
  <c r="E294" i="15"/>
  <c r="F294" i="15" s="1"/>
  <c r="E325" i="15"/>
  <c r="F325" i="15" s="1"/>
  <c r="I165" i="15"/>
  <c r="J165" i="15" s="1"/>
  <c r="M198" i="15"/>
  <c r="N198" i="15" s="1"/>
  <c r="M270" i="15"/>
  <c r="N270" i="15" s="1"/>
  <c r="E271" i="15"/>
  <c r="F271" i="15" s="1"/>
  <c r="E258" i="15"/>
  <c r="F258" i="15" s="1"/>
  <c r="AF40" i="15"/>
  <c r="AB351" i="15"/>
  <c r="T268" i="15"/>
  <c r="AZ183" i="15"/>
  <c r="AR108" i="15"/>
  <c r="AJ9" i="15"/>
  <c r="AF263" i="15"/>
  <c r="X188" i="15"/>
  <c r="P145" i="15"/>
  <c r="AV68" i="15"/>
  <c r="AN41" i="15"/>
  <c r="AJ304" i="15"/>
  <c r="AB212" i="15"/>
  <c r="T121" i="15"/>
  <c r="P328" i="15"/>
  <c r="AV227" i="15"/>
  <c r="AN136" i="15"/>
  <c r="AF60" i="15"/>
  <c r="AB323" i="15"/>
  <c r="T224" i="15"/>
  <c r="AZ83" i="15"/>
  <c r="AV338" i="15"/>
  <c r="AN239" i="15"/>
  <c r="AF155" i="15"/>
  <c r="X72" i="15"/>
  <c r="P45" i="15"/>
  <c r="AZ306" i="15"/>
  <c r="AR223" i="15"/>
  <c r="AJ132" i="15"/>
  <c r="AB32" i="15"/>
  <c r="X351" i="15"/>
  <c r="P284" i="15"/>
  <c r="AV191" i="15"/>
  <c r="AN100" i="15"/>
  <c r="AF80" i="15"/>
  <c r="X45" i="15"/>
  <c r="T308" i="15"/>
  <c r="AZ287" i="15"/>
  <c r="AR212" i="15"/>
  <c r="AJ113" i="15"/>
  <c r="AJ137" i="15"/>
  <c r="T249" i="15"/>
  <c r="AR112" i="15"/>
  <c r="AB160" i="15"/>
  <c r="AV69" i="15"/>
  <c r="AN353" i="15"/>
  <c r="AC253" i="15"/>
  <c r="AD253" i="15" s="1"/>
  <c r="Y39" i="15"/>
  <c r="Z39" i="15" s="1"/>
  <c r="X117" i="15"/>
  <c r="BA152" i="15"/>
  <c r="BB152" i="15" s="1"/>
  <c r="E341" i="15"/>
  <c r="F341" i="15" s="1"/>
  <c r="E204" i="15"/>
  <c r="F204" i="15" s="1"/>
  <c r="E64" i="15"/>
  <c r="F64" i="15" s="1"/>
  <c r="AC304" i="15"/>
  <c r="AD304" i="15" s="1"/>
  <c r="AO308" i="15"/>
  <c r="AP308" i="15" s="1"/>
  <c r="U210" i="15"/>
  <c r="V210" i="15" s="1"/>
  <c r="AR236" i="15"/>
  <c r="AB340" i="15"/>
  <c r="AZ211" i="15"/>
  <c r="AJ260" i="15"/>
  <c r="P90" i="15"/>
  <c r="AN40" i="15"/>
  <c r="AR90" i="15"/>
  <c r="AC218" i="15"/>
  <c r="AD218" i="15" s="1"/>
  <c r="U214" i="15"/>
  <c r="V214" i="15" s="1"/>
  <c r="AB94" i="15"/>
  <c r="X74" i="15"/>
  <c r="E138" i="15"/>
  <c r="F138" i="15" s="1"/>
  <c r="E319" i="15"/>
  <c r="F319" i="15" s="1"/>
  <c r="M135" i="15"/>
  <c r="N135" i="15" s="1"/>
  <c r="I332" i="15"/>
  <c r="J332" i="15" s="1"/>
  <c r="E31" i="15"/>
  <c r="F31" i="15" s="1"/>
  <c r="I31" i="15"/>
  <c r="J31" i="15" s="1"/>
  <c r="I247" i="15"/>
  <c r="J247" i="15" s="1"/>
  <c r="I117" i="15"/>
  <c r="J117" i="15" s="1"/>
  <c r="M251" i="15"/>
  <c r="N251" i="15" s="1"/>
  <c r="M9" i="15"/>
  <c r="N9" i="15" s="1"/>
  <c r="M146" i="15"/>
  <c r="N146" i="15" s="1"/>
  <c r="X180" i="15"/>
  <c r="P137" i="15"/>
  <c r="AV60" i="15"/>
  <c r="AR323" i="15"/>
  <c r="AJ232" i="15"/>
  <c r="AB140" i="15"/>
  <c r="T49" i="15"/>
  <c r="P320" i="15"/>
  <c r="AV283" i="15"/>
  <c r="AN192" i="15"/>
  <c r="AF180" i="15"/>
  <c r="X89" i="15"/>
  <c r="T344" i="15"/>
  <c r="AZ203" i="15"/>
  <c r="AR104" i="15"/>
  <c r="AJ13" i="15"/>
  <c r="AF275" i="15"/>
  <c r="X192" i="15"/>
  <c r="P101" i="15"/>
  <c r="AV8" i="15"/>
  <c r="AR215" i="15"/>
  <c r="AJ124" i="15"/>
  <c r="AB24" i="15"/>
  <c r="X279" i="15"/>
  <c r="P212" i="15"/>
  <c r="AV183" i="15"/>
  <c r="AN92" i="15"/>
  <c r="AF8" i="15"/>
  <c r="AB255" i="15"/>
  <c r="T172" i="15"/>
  <c r="AZ151" i="15"/>
  <c r="AR76" i="15"/>
  <c r="AN331" i="15"/>
  <c r="AF295" i="15"/>
  <c r="X220" i="15"/>
  <c r="P177" i="15"/>
  <c r="AV100" i="15"/>
  <c r="AN73" i="15"/>
  <c r="AJ336" i="15"/>
  <c r="AB244" i="15"/>
  <c r="T153" i="15"/>
  <c r="AZ76" i="15"/>
  <c r="AV323" i="15"/>
  <c r="X65" i="15"/>
  <c r="T320" i="15"/>
  <c r="AZ243" i="15"/>
  <c r="AR144" i="15"/>
  <c r="AJ53" i="15"/>
  <c r="AF315" i="15"/>
  <c r="X232" i="15"/>
  <c r="P205" i="15"/>
  <c r="AV112" i="15"/>
  <c r="Y187" i="15"/>
  <c r="Z187" i="15" s="1"/>
  <c r="AW205" i="15"/>
  <c r="AX205" i="15" s="1"/>
  <c r="Y170" i="15"/>
  <c r="Z170" i="15" s="1"/>
  <c r="AZ311" i="15"/>
  <c r="AF85" i="15"/>
  <c r="T352" i="15"/>
  <c r="AR351" i="15"/>
  <c r="X173" i="15"/>
  <c r="U128" i="15"/>
  <c r="V128" i="15" s="1"/>
  <c r="AZ173" i="15"/>
  <c r="AJ230" i="15"/>
  <c r="P147" i="15"/>
  <c r="Q214" i="15"/>
  <c r="R214" i="15" s="1"/>
  <c r="M127" i="15"/>
  <c r="N127" i="15" s="1"/>
  <c r="E19" i="15"/>
  <c r="F19" i="15" s="1"/>
  <c r="E328" i="15"/>
  <c r="F328" i="15" s="1"/>
  <c r="M35" i="15"/>
  <c r="N35" i="15" s="1"/>
  <c r="AZ268" i="15"/>
  <c r="AR161" i="15"/>
  <c r="AS53" i="15"/>
  <c r="AT53" i="15" s="1"/>
  <c r="AS18" i="15"/>
  <c r="AT18" i="15" s="1"/>
  <c r="AO54" i="15"/>
  <c r="AP54" i="15" s="1"/>
  <c r="P50" i="15"/>
  <c r="AN169" i="15"/>
  <c r="X97" i="15"/>
  <c r="AV80" i="15"/>
  <c r="AF208" i="15"/>
  <c r="P313" i="15"/>
  <c r="Y298" i="15"/>
  <c r="Z298" i="15" s="1"/>
  <c r="T218" i="15"/>
  <c r="AR313" i="15"/>
  <c r="AO227" i="15"/>
  <c r="AP227" i="15" s="1"/>
  <c r="AW153" i="15"/>
  <c r="AX153" i="15" s="1"/>
  <c r="P258" i="15"/>
  <c r="Q325" i="15"/>
  <c r="R325" i="15" s="1"/>
  <c r="E255" i="15"/>
  <c r="F255" i="15" s="1"/>
  <c r="I123" i="15"/>
  <c r="J123" i="15" s="1"/>
  <c r="I217" i="15"/>
  <c r="J217" i="15" s="1"/>
  <c r="I275" i="15"/>
  <c r="J275" i="15" s="1"/>
  <c r="M269" i="15"/>
  <c r="N269" i="15" s="1"/>
  <c r="I308" i="15"/>
  <c r="J308" i="15" s="1"/>
  <c r="E97" i="15"/>
  <c r="F97" i="15" s="1"/>
  <c r="E216" i="15"/>
  <c r="F216" i="15" s="1"/>
  <c r="I190" i="15"/>
  <c r="J190" i="15" s="1"/>
  <c r="E220" i="15"/>
  <c r="F220" i="15" s="1"/>
  <c r="Q290" i="15"/>
  <c r="R290" i="15" s="1"/>
  <c r="AC285" i="15"/>
  <c r="AD285" i="15" s="1"/>
  <c r="Y137" i="15"/>
  <c r="Z137" i="15" s="1"/>
  <c r="X133" i="15"/>
  <c r="AV196" i="15"/>
  <c r="AF188" i="15"/>
  <c r="P173" i="15"/>
  <c r="AN228" i="15"/>
  <c r="T74" i="15"/>
  <c r="Y67" i="15"/>
  <c r="Z67" i="15" s="1"/>
  <c r="AV66" i="15"/>
  <c r="X239" i="15"/>
  <c r="AJ259" i="15"/>
  <c r="AG127" i="15"/>
  <c r="AH127" i="15" s="1"/>
  <c r="AZ92" i="15"/>
  <c r="AN312" i="15"/>
  <c r="X145" i="15"/>
  <c r="AJ197" i="15"/>
  <c r="T94" i="15"/>
  <c r="AF17" i="15"/>
  <c r="AJ328" i="15"/>
  <c r="T209" i="15"/>
  <c r="AR89" i="15"/>
  <c r="AF340" i="15"/>
  <c r="AZ323" i="15"/>
  <c r="AZ207" i="15"/>
  <c r="AJ97" i="15"/>
  <c r="X276" i="15"/>
  <c r="AV92" i="15"/>
  <c r="AB272" i="15"/>
  <c r="AZ112" i="15"/>
  <c r="AN276" i="15"/>
  <c r="X29" i="15"/>
  <c r="AJ70" i="15"/>
  <c r="B30" i="14"/>
  <c r="B36" i="14"/>
  <c r="C29" i="14"/>
  <c r="B27" i="14"/>
  <c r="D30" i="14"/>
  <c r="AS353" i="15"/>
  <c r="AT353" i="15" s="1"/>
  <c r="AR353" i="15"/>
  <c r="AK270" i="15"/>
  <c r="AL270" i="15" s="1"/>
  <c r="AJ270" i="15"/>
  <c r="AC194" i="15"/>
  <c r="AD194" i="15" s="1"/>
  <c r="AB194" i="15"/>
  <c r="U95" i="15"/>
  <c r="V95" i="15" s="1"/>
  <c r="T95" i="15"/>
  <c r="BA10" i="15"/>
  <c r="BB10" i="15" s="1"/>
  <c r="AZ10" i="15"/>
  <c r="AW273" i="15"/>
  <c r="AX273" i="15" s="1"/>
  <c r="AV273" i="15"/>
  <c r="AO182" i="15"/>
  <c r="AP182" i="15" s="1"/>
  <c r="AN182" i="15"/>
  <c r="AG90" i="15"/>
  <c r="AH90" i="15" s="1"/>
  <c r="AF90" i="15"/>
  <c r="AC345" i="15"/>
  <c r="AD345" i="15" s="1"/>
  <c r="AB345" i="15"/>
  <c r="U270" i="15"/>
  <c r="V270" i="15" s="1"/>
  <c r="T270" i="15"/>
  <c r="BA241" i="15"/>
  <c r="BB241" i="15" s="1"/>
  <c r="AZ241" i="15"/>
  <c r="AS150" i="15"/>
  <c r="AT150" i="15" s="1"/>
  <c r="AR150" i="15"/>
  <c r="AW106" i="15"/>
  <c r="AX106" i="15" s="1"/>
  <c r="AV106" i="15"/>
  <c r="Q183" i="15"/>
  <c r="R183" i="15" s="1"/>
  <c r="P183" i="15"/>
  <c r="Y282" i="15"/>
  <c r="Z282" i="15" s="1"/>
  <c r="X282" i="15"/>
  <c r="AC27" i="15"/>
  <c r="AD27" i="15" s="1"/>
  <c r="AB27" i="15"/>
  <c r="AK111" i="15"/>
  <c r="AL111" i="15" s="1"/>
  <c r="AJ111" i="15"/>
  <c r="AS194" i="15"/>
  <c r="AT194" i="15" s="1"/>
  <c r="AR194" i="15"/>
  <c r="BA213" i="15"/>
  <c r="BB213" i="15" s="1"/>
  <c r="AZ213" i="15"/>
  <c r="U258" i="15"/>
  <c r="V258" i="15" s="1"/>
  <c r="T258" i="15"/>
  <c r="AC333" i="15"/>
  <c r="AD333" i="15" s="1"/>
  <c r="AB333" i="15"/>
  <c r="AG7" i="15"/>
  <c r="AH7" i="15" s="1"/>
  <c r="AF7" i="15"/>
  <c r="AO106" i="15"/>
  <c r="AP106" i="15" s="1"/>
  <c r="AN106" i="15"/>
  <c r="AW189" i="15"/>
  <c r="AX189" i="15" s="1"/>
  <c r="AV189" i="15"/>
  <c r="Q210" i="15"/>
  <c r="R210" i="15" s="1"/>
  <c r="P210" i="15"/>
  <c r="Y293" i="15"/>
  <c r="Z293" i="15" s="1"/>
  <c r="X293" i="15"/>
  <c r="AC46" i="15"/>
  <c r="AD46" i="15" s="1"/>
  <c r="AB46" i="15"/>
  <c r="AK122" i="15"/>
  <c r="AL122" i="15" s="1"/>
  <c r="AJ122" i="15"/>
  <c r="AS221" i="15"/>
  <c r="AT221" i="15" s="1"/>
  <c r="AR221" i="15"/>
  <c r="BA248" i="15"/>
  <c r="BB248" i="15" s="1"/>
  <c r="AZ248" i="15"/>
  <c r="U317" i="15"/>
  <c r="V317" i="15" s="1"/>
  <c r="T317" i="15"/>
  <c r="Y62" i="15"/>
  <c r="Z62" i="15" s="1"/>
  <c r="X62" i="15"/>
  <c r="AG153" i="15"/>
  <c r="AH153" i="15" s="1"/>
  <c r="AF153" i="15"/>
  <c r="AO253" i="15"/>
  <c r="AP253" i="15" s="1"/>
  <c r="AN253" i="15"/>
  <c r="AS46" i="15"/>
  <c r="AT46" i="15" s="1"/>
  <c r="AR46" i="15"/>
  <c r="BA137" i="15"/>
  <c r="BB137" i="15" s="1"/>
  <c r="AZ137" i="15"/>
  <c r="U230" i="15"/>
  <c r="V230" i="15" s="1"/>
  <c r="T230" i="15"/>
  <c r="AC305" i="15"/>
  <c r="AD305" i="15" s="1"/>
  <c r="AB305" i="15"/>
  <c r="AG50" i="15"/>
  <c r="AH50" i="15" s="1"/>
  <c r="AF50" i="15"/>
  <c r="AO142" i="15"/>
  <c r="AP142" i="15" s="1"/>
  <c r="AN142" i="15"/>
  <c r="AW233" i="15"/>
  <c r="AX233" i="15" s="1"/>
  <c r="AV233" i="15"/>
  <c r="C25" i="14"/>
  <c r="D28" i="14"/>
  <c r="X352" i="15"/>
  <c r="AZ212" i="15"/>
  <c r="AR61" i="15"/>
  <c r="AJ231" i="15"/>
  <c r="P61" i="15"/>
  <c r="B25" i="14"/>
  <c r="C24" i="14"/>
  <c r="AF125" i="15"/>
  <c r="AB248" i="15"/>
  <c r="P174" i="15"/>
  <c r="X48" i="15"/>
  <c r="AN301" i="15"/>
  <c r="AV167" i="15"/>
  <c r="X341" i="15"/>
  <c r="AF87" i="15"/>
  <c r="AV276" i="15"/>
  <c r="P88" i="15"/>
  <c r="AB50" i="15"/>
  <c r="AN255" i="15"/>
  <c r="AZ225" i="15"/>
  <c r="AB81" i="15"/>
  <c r="AV168" i="15"/>
  <c r="AJ22" i="15"/>
  <c r="AV250" i="15"/>
  <c r="AB8" i="15"/>
  <c r="P347" i="15"/>
  <c r="AN290" i="15"/>
  <c r="T48" i="15"/>
  <c r="AW170" i="15"/>
  <c r="AX170" i="15" s="1"/>
  <c r="C26" i="14"/>
  <c r="B28" i="14"/>
  <c r="AZ88" i="15"/>
  <c r="AG216" i="15"/>
  <c r="AH216" i="15" s="1"/>
  <c r="U89" i="15"/>
  <c r="V89" i="15" s="1"/>
  <c r="AG111" i="15"/>
  <c r="AH111" i="15" s="1"/>
  <c r="AF111" i="15"/>
  <c r="AO211" i="15"/>
  <c r="AP211" i="15" s="1"/>
  <c r="AN211" i="15"/>
  <c r="AW302" i="15"/>
  <c r="AX302" i="15" s="1"/>
  <c r="AV302" i="15"/>
  <c r="BA31" i="15"/>
  <c r="BB31" i="15" s="1"/>
  <c r="AZ31" i="15"/>
  <c r="U52" i="15"/>
  <c r="V52" i="15" s="1"/>
  <c r="T52" i="15"/>
  <c r="AC135" i="15"/>
  <c r="AD135" i="15" s="1"/>
  <c r="AB135" i="15"/>
  <c r="AK179" i="15"/>
  <c r="AL179" i="15" s="1"/>
  <c r="AJ179" i="15"/>
  <c r="B26" i="14"/>
  <c r="C27" i="14"/>
  <c r="P261" i="15"/>
  <c r="AN316" i="15"/>
  <c r="AJ108" i="15"/>
  <c r="T92" i="15"/>
  <c r="AR27" i="15"/>
  <c r="AB147" i="15"/>
  <c r="AZ322" i="15"/>
  <c r="AJ139" i="15"/>
  <c r="AB95" i="15"/>
  <c r="T12" i="15"/>
  <c r="P267" i="15"/>
  <c r="AV198" i="15"/>
  <c r="AN107" i="15"/>
  <c r="AJ354" i="15"/>
  <c r="AB278" i="15"/>
  <c r="T243" i="15"/>
  <c r="AZ158" i="15"/>
  <c r="AR139" i="15"/>
  <c r="AJ48" i="15"/>
  <c r="AF302" i="15"/>
  <c r="X219" i="15"/>
  <c r="P72" i="15"/>
  <c r="AZ317" i="15"/>
  <c r="AR234" i="15"/>
  <c r="AJ151" i="15"/>
  <c r="AB67" i="15"/>
  <c r="X322" i="15"/>
  <c r="P223" i="15"/>
  <c r="AV82" i="15"/>
  <c r="AR329" i="15"/>
  <c r="AJ246" i="15"/>
  <c r="AB170" i="15"/>
  <c r="T135" i="15"/>
  <c r="AZ50" i="15"/>
  <c r="AV313" i="15"/>
  <c r="AN222" i="15"/>
  <c r="AF130" i="15"/>
  <c r="X95" i="15"/>
  <c r="P28" i="15"/>
  <c r="AZ281" i="15"/>
  <c r="AR190" i="15"/>
  <c r="C10" i="14"/>
  <c r="D27" i="14"/>
  <c r="B9" i="14"/>
  <c r="C30" i="14"/>
  <c r="C28" i="14"/>
  <c r="D25" i="14"/>
  <c r="B3" i="14"/>
  <c r="C5" i="15"/>
  <c r="D24" i="14"/>
  <c r="AJ59" i="15"/>
  <c r="D12" i="14"/>
  <c r="C8" i="14"/>
  <c r="D7" i="14"/>
  <c r="D6" i="14"/>
  <c r="D9" i="14"/>
  <c r="D8" i="14"/>
  <c r="D11" i="14"/>
  <c r="D3" i="14"/>
  <c r="D4" i="14" s="1"/>
  <c r="D10" i="14"/>
  <c r="B8" i="14"/>
  <c r="D5" i="14"/>
  <c r="D26" i="14"/>
  <c r="C9" i="14"/>
  <c r="B12" i="14"/>
  <c r="C4" i="14"/>
  <c r="C6" i="14"/>
  <c r="C11" i="14"/>
  <c r="B5" i="14"/>
  <c r="B6" i="14"/>
  <c r="B10" i="14"/>
  <c r="E6" i="15"/>
  <c r="F6" i="15" s="1"/>
  <c r="B11" i="14"/>
  <c r="AK6" i="15"/>
  <c r="AL6" i="15" s="1"/>
  <c r="AW6" i="15"/>
  <c r="AX6" i="15" s="1"/>
  <c r="AV6" i="15"/>
  <c r="L18" i="8"/>
  <c r="O6" i="15"/>
  <c r="W6" i="15"/>
  <c r="AQ6" i="15"/>
  <c r="G6" i="15"/>
  <c r="H6" i="15" s="1"/>
  <c r="M6" i="15"/>
  <c r="N6" i="15" s="1"/>
  <c r="K5" i="15"/>
  <c r="B33" i="14"/>
  <c r="F6" i="8"/>
  <c r="D6" i="8" s="1"/>
  <c r="C7" i="14" s="1"/>
  <c r="F18" i="8"/>
  <c r="D18" i="8" s="1"/>
  <c r="T6" i="15" l="1"/>
  <c r="K14" i="26" s="1"/>
  <c r="AF6" i="15"/>
  <c r="Q16" i="26" s="1"/>
  <c r="G15" i="26"/>
  <c r="V15" i="26"/>
  <c r="V14" i="26"/>
  <c r="L5" i="15"/>
  <c r="G18" i="26" s="1"/>
  <c r="C17" i="26"/>
  <c r="C16" i="26"/>
  <c r="G16" i="26"/>
  <c r="U14" i="26"/>
  <c r="G14" i="26"/>
  <c r="AC6" i="15"/>
  <c r="AD6" i="15" s="1"/>
  <c r="P15" i="26" s="1"/>
  <c r="AB6" i="15"/>
  <c r="O15" i="26" s="1"/>
  <c r="C14" i="26"/>
  <c r="G17" i="26"/>
  <c r="D5" i="15"/>
  <c r="C18" i="26" s="1"/>
  <c r="C15" i="26"/>
  <c r="AB14" i="26"/>
  <c r="U15" i="26"/>
  <c r="AA15" i="26"/>
  <c r="AA14" i="26"/>
  <c r="AA16" i="26"/>
  <c r="AB17" i="26"/>
  <c r="U16" i="26"/>
  <c r="V16" i="26"/>
  <c r="D16" i="26"/>
  <c r="AA17" i="26"/>
  <c r="V17" i="26"/>
  <c r="AB16" i="26"/>
  <c r="U17" i="26"/>
  <c r="AB15" i="26"/>
  <c r="D14" i="26"/>
  <c r="E5" i="15"/>
  <c r="D15" i="26"/>
  <c r="D17" i="26"/>
  <c r="B7" i="14"/>
  <c r="F5" i="15"/>
  <c r="D18" i="26" s="1"/>
  <c r="B20" i="14"/>
  <c r="F9" i="14" s="1"/>
  <c r="C15" i="14"/>
  <c r="G11" i="14" s="1"/>
  <c r="C17" i="14"/>
  <c r="D21" i="14"/>
  <c r="D16" i="14"/>
  <c r="C20" i="14"/>
  <c r="B18" i="14"/>
  <c r="B15" i="14"/>
  <c r="D19" i="14"/>
  <c r="B21" i="14"/>
  <c r="C18" i="14"/>
  <c r="D15" i="14"/>
  <c r="H4" i="14" s="1"/>
  <c r="W66" i="13" s="1"/>
  <c r="X66" i="13" s="1"/>
  <c r="B19" i="14"/>
  <c r="F8" i="14" s="1"/>
  <c r="C21" i="14"/>
  <c r="C16" i="14"/>
  <c r="D20" i="14"/>
  <c r="B16" i="14"/>
  <c r="F5" i="14" s="1"/>
  <c r="B17" i="14"/>
  <c r="F6" i="14" s="1"/>
  <c r="C19" i="14"/>
  <c r="D17" i="14"/>
  <c r="D18" i="14"/>
  <c r="Y6" i="15"/>
  <c r="Z6" i="15" s="1"/>
  <c r="X6" i="15"/>
  <c r="L14" i="26"/>
  <c r="L17" i="26"/>
  <c r="L16" i="26"/>
  <c r="L15" i="26"/>
  <c r="E14" i="26"/>
  <c r="E17" i="26"/>
  <c r="E16" i="26"/>
  <c r="E15" i="26"/>
  <c r="Q6" i="15"/>
  <c r="R6" i="15" s="1"/>
  <c r="P6" i="15"/>
  <c r="P5" i="15" s="1"/>
  <c r="I18" i="26" s="1"/>
  <c r="S17" i="26"/>
  <c r="S16" i="26"/>
  <c r="S15" i="26"/>
  <c r="S14" i="26"/>
  <c r="T14" i="26"/>
  <c r="T17" i="26"/>
  <c r="T16" i="26"/>
  <c r="T15" i="26"/>
  <c r="Y16" i="26"/>
  <c r="Y15" i="26"/>
  <c r="Y14" i="26"/>
  <c r="Y17" i="26"/>
  <c r="Z17" i="26"/>
  <c r="Z16" i="26"/>
  <c r="Z15" i="26"/>
  <c r="Z14" i="26"/>
  <c r="R17" i="26"/>
  <c r="R16" i="26"/>
  <c r="R15" i="26"/>
  <c r="R14" i="26"/>
  <c r="H16" i="26"/>
  <c r="H15" i="26"/>
  <c r="H14" i="26"/>
  <c r="H17" i="26"/>
  <c r="AS6" i="15"/>
  <c r="AT6" i="15" s="1"/>
  <c r="AR6" i="15"/>
  <c r="O5" i="15"/>
  <c r="I6" i="15"/>
  <c r="J6" i="15" s="1"/>
  <c r="H5" i="15"/>
  <c r="E18" i="26" s="1"/>
  <c r="G5" i="15"/>
  <c r="N5" i="15"/>
  <c r="H18" i="26" s="1"/>
  <c r="M5" i="15"/>
  <c r="K17" i="26" l="1"/>
  <c r="K15" i="26"/>
  <c r="K16" i="26"/>
  <c r="O14" i="26"/>
  <c r="Q14" i="26"/>
  <c r="Q17" i="26"/>
  <c r="Q15" i="26"/>
  <c r="O16" i="26"/>
  <c r="G311" i="13"/>
  <c r="H311" i="13" s="1"/>
  <c r="G277" i="13"/>
  <c r="H277" i="13" s="1"/>
  <c r="G164" i="13"/>
  <c r="H164" i="13" s="1"/>
  <c r="G203" i="13"/>
  <c r="H203" i="13" s="1"/>
  <c r="G242" i="13"/>
  <c r="H242" i="13" s="1"/>
  <c r="G137" i="13"/>
  <c r="H137" i="13" s="1"/>
  <c r="G315" i="13"/>
  <c r="H315" i="13" s="1"/>
  <c r="W133" i="13"/>
  <c r="X133" i="13" s="1"/>
  <c r="O17" i="26"/>
  <c r="W193" i="13"/>
  <c r="X193" i="13" s="1"/>
  <c r="P16" i="26"/>
  <c r="G183" i="13"/>
  <c r="H183" i="13" s="1"/>
  <c r="G329" i="13"/>
  <c r="H329" i="13" s="1"/>
  <c r="G198" i="13"/>
  <c r="H198" i="13" s="1"/>
  <c r="W281" i="13"/>
  <c r="X281" i="13" s="1"/>
  <c r="G149" i="13"/>
  <c r="H149" i="13" s="1"/>
  <c r="G288" i="13"/>
  <c r="H288" i="13" s="1"/>
  <c r="W160" i="13"/>
  <c r="X160" i="13" s="1"/>
  <c r="G293" i="13"/>
  <c r="H293" i="13" s="1"/>
  <c r="G224" i="13"/>
  <c r="H224" i="13" s="1"/>
  <c r="G52" i="13"/>
  <c r="H52" i="13" s="1"/>
  <c r="W270" i="13"/>
  <c r="X270" i="13" s="1"/>
  <c r="G306" i="13"/>
  <c r="H306" i="13" s="1"/>
  <c r="G160" i="13"/>
  <c r="H160" i="13" s="1"/>
  <c r="G292" i="13"/>
  <c r="H292" i="13" s="1"/>
  <c r="W325" i="13"/>
  <c r="X325" i="13" s="1"/>
  <c r="G178" i="13"/>
  <c r="H178" i="13" s="1"/>
  <c r="W69" i="13"/>
  <c r="X69" i="13" s="1"/>
  <c r="G70" i="13"/>
  <c r="H70" i="13" s="1"/>
  <c r="G114" i="13"/>
  <c r="H114" i="13" s="1"/>
  <c r="G326" i="13"/>
  <c r="H326" i="13" s="1"/>
  <c r="G77" i="13"/>
  <c r="H77" i="13" s="1"/>
  <c r="W251" i="13"/>
  <c r="X251" i="13" s="1"/>
  <c r="P14" i="26"/>
  <c r="P17" i="26"/>
  <c r="G155" i="13"/>
  <c r="H155" i="13" s="1"/>
  <c r="G352" i="13"/>
  <c r="H352" i="13" s="1"/>
  <c r="G262" i="13"/>
  <c r="H262" i="13" s="1"/>
  <c r="G58" i="13"/>
  <c r="H58" i="13" s="1"/>
  <c r="W215" i="13"/>
  <c r="X215" i="13" s="1"/>
  <c r="W187" i="13"/>
  <c r="X187" i="13" s="1"/>
  <c r="G87" i="13"/>
  <c r="H87" i="13" s="1"/>
  <c r="W334" i="13"/>
  <c r="X334" i="13" s="1"/>
  <c r="W250" i="13"/>
  <c r="X250" i="13" s="1"/>
  <c r="G123" i="13"/>
  <c r="H123" i="13" s="1"/>
  <c r="G265" i="13"/>
  <c r="H265" i="13" s="1"/>
  <c r="G119" i="13"/>
  <c r="H119" i="13" s="1"/>
  <c r="G228" i="13"/>
  <c r="H228" i="13" s="1"/>
  <c r="W224" i="13"/>
  <c r="X224" i="13" s="1"/>
  <c r="W124" i="13"/>
  <c r="X124" i="13" s="1"/>
  <c r="G291" i="13"/>
  <c r="H291" i="13" s="1"/>
  <c r="G201" i="13"/>
  <c r="H201" i="13" s="1"/>
  <c r="G247" i="13"/>
  <c r="H247" i="13" s="1"/>
  <c r="G213" i="13"/>
  <c r="H213" i="13" s="1"/>
  <c r="G96" i="13"/>
  <c r="H96" i="13" s="1"/>
  <c r="W352" i="13"/>
  <c r="X352" i="13" s="1"/>
  <c r="W151" i="13"/>
  <c r="X151" i="13" s="1"/>
  <c r="W261" i="13"/>
  <c r="X261" i="13" s="1"/>
  <c r="W60" i="13"/>
  <c r="X60" i="13" s="1"/>
  <c r="W186" i="13"/>
  <c r="X186" i="13" s="1"/>
  <c r="W288" i="13"/>
  <c r="X288" i="13" s="1"/>
  <c r="W87" i="13"/>
  <c r="X87" i="13" s="1"/>
  <c r="W197" i="13"/>
  <c r="X197" i="13" s="1"/>
  <c r="W315" i="13"/>
  <c r="X315" i="13" s="1"/>
  <c r="W58" i="13"/>
  <c r="X58" i="13" s="1"/>
  <c r="W177" i="13"/>
  <c r="X177" i="13" s="1"/>
  <c r="W96" i="13"/>
  <c r="X96" i="13" s="1"/>
  <c r="W206" i="13"/>
  <c r="X206" i="13" s="1"/>
  <c r="W316" i="13"/>
  <c r="X316" i="13" s="1"/>
  <c r="W123" i="13"/>
  <c r="X123" i="13" s="1"/>
  <c r="W343" i="13"/>
  <c r="X343" i="13" s="1"/>
  <c r="W142" i="13"/>
  <c r="X142" i="13" s="1"/>
  <c r="W252" i="13"/>
  <c r="X252" i="13" s="1"/>
  <c r="W59" i="13"/>
  <c r="X59" i="13" s="1"/>
  <c r="G89" i="13"/>
  <c r="H89" i="13" s="1"/>
  <c r="G134" i="13"/>
  <c r="H134" i="13" s="1"/>
  <c r="G97" i="13"/>
  <c r="H97" i="13" s="1"/>
  <c r="W81" i="13"/>
  <c r="X81" i="13" s="1"/>
  <c r="W279" i="13"/>
  <c r="X279" i="13" s="1"/>
  <c r="W78" i="13"/>
  <c r="X78" i="13" s="1"/>
  <c r="W188" i="13"/>
  <c r="X188" i="13" s="1"/>
  <c r="W314" i="13"/>
  <c r="X314" i="13" s="1"/>
  <c r="W122" i="13"/>
  <c r="X122" i="13" s="1"/>
  <c r="G275" i="13"/>
  <c r="H275" i="13" s="1"/>
  <c r="G139" i="13"/>
  <c r="H139" i="13" s="1"/>
  <c r="G195" i="13"/>
  <c r="H195" i="13" s="1"/>
  <c r="G235" i="13"/>
  <c r="H235" i="13" s="1"/>
  <c r="G227" i="13"/>
  <c r="H227" i="13" s="1"/>
  <c r="G75" i="13"/>
  <c r="H75" i="13" s="1"/>
  <c r="G298" i="13"/>
  <c r="H298" i="13" s="1"/>
  <c r="G234" i="13"/>
  <c r="H234" i="13" s="1"/>
  <c r="G170" i="13"/>
  <c r="H170" i="13" s="1"/>
  <c r="G106" i="13"/>
  <c r="H106" i="13" s="1"/>
  <c r="G321" i="13"/>
  <c r="H321" i="13" s="1"/>
  <c r="G257" i="13"/>
  <c r="H257" i="13" s="1"/>
  <c r="G193" i="13"/>
  <c r="H193" i="13" s="1"/>
  <c r="G129" i="13"/>
  <c r="H129" i="13" s="1"/>
  <c r="G344" i="13"/>
  <c r="H344" i="13" s="1"/>
  <c r="G280" i="13"/>
  <c r="H280" i="13" s="1"/>
  <c r="G216" i="13"/>
  <c r="H216" i="13" s="1"/>
  <c r="G152" i="13"/>
  <c r="H152" i="13" s="1"/>
  <c r="G67" i="13"/>
  <c r="H67" i="13" s="1"/>
  <c r="G303" i="13"/>
  <c r="H303" i="13" s="1"/>
  <c r="G239" i="13"/>
  <c r="H239" i="13" s="1"/>
  <c r="G175" i="13"/>
  <c r="H175" i="13" s="1"/>
  <c r="G111" i="13"/>
  <c r="H111" i="13" s="1"/>
  <c r="G318" i="13"/>
  <c r="H318" i="13" s="1"/>
  <c r="G254" i="13"/>
  <c r="H254" i="13" s="1"/>
  <c r="G190" i="13"/>
  <c r="H190" i="13" s="1"/>
  <c r="G126" i="13"/>
  <c r="H126" i="13" s="1"/>
  <c r="G269" i="13"/>
  <c r="H269" i="13" s="1"/>
  <c r="G205" i="13"/>
  <c r="H205" i="13" s="1"/>
  <c r="G141" i="13"/>
  <c r="H141" i="13" s="1"/>
  <c r="G348" i="13"/>
  <c r="H348" i="13" s="1"/>
  <c r="G284" i="13"/>
  <c r="H284" i="13" s="1"/>
  <c r="G220" i="13"/>
  <c r="H220" i="13" s="1"/>
  <c r="G156" i="13"/>
  <c r="H156" i="13" s="1"/>
  <c r="G76" i="13"/>
  <c r="H76" i="13" s="1"/>
  <c r="G50" i="13"/>
  <c r="H50" i="13" s="1"/>
  <c r="G88" i="13"/>
  <c r="H88" i="13" s="1"/>
  <c r="G79" i="13"/>
  <c r="H79" i="13" s="1"/>
  <c r="G62" i="13"/>
  <c r="H62" i="13" s="1"/>
  <c r="G69" i="13"/>
  <c r="H69" i="13" s="1"/>
  <c r="W113" i="13"/>
  <c r="X113" i="13" s="1"/>
  <c r="W217" i="13"/>
  <c r="X217" i="13" s="1"/>
  <c r="W329" i="13"/>
  <c r="X329" i="13" s="1"/>
  <c r="W129" i="13"/>
  <c r="X129" i="13" s="1"/>
  <c r="W344" i="13"/>
  <c r="X344" i="13" s="1"/>
  <c r="W280" i="13"/>
  <c r="X280" i="13" s="1"/>
  <c r="W216" i="13"/>
  <c r="X216" i="13" s="1"/>
  <c r="W152" i="13"/>
  <c r="X152" i="13" s="1"/>
  <c r="W88" i="13"/>
  <c r="X88" i="13" s="1"/>
  <c r="W335" i="13"/>
  <c r="X335" i="13" s="1"/>
  <c r="W271" i="13"/>
  <c r="X271" i="13" s="1"/>
  <c r="W207" i="13"/>
  <c r="X207" i="13" s="1"/>
  <c r="W143" i="13"/>
  <c r="X143" i="13" s="1"/>
  <c r="W79" i="13"/>
  <c r="X79" i="13" s="1"/>
  <c r="W326" i="13"/>
  <c r="X326" i="13" s="1"/>
  <c r="W262" i="13"/>
  <c r="X262" i="13" s="1"/>
  <c r="W198" i="13"/>
  <c r="X198" i="13" s="1"/>
  <c r="W134" i="13"/>
  <c r="X134" i="13" s="1"/>
  <c r="W70" i="13"/>
  <c r="X70" i="13" s="1"/>
  <c r="W317" i="13"/>
  <c r="X317" i="13" s="1"/>
  <c r="W253" i="13"/>
  <c r="X253" i="13" s="1"/>
  <c r="W189" i="13"/>
  <c r="X189" i="13" s="1"/>
  <c r="W125" i="13"/>
  <c r="X125" i="13" s="1"/>
  <c r="W61" i="13"/>
  <c r="X61" i="13" s="1"/>
  <c r="W308" i="13"/>
  <c r="X308" i="13" s="1"/>
  <c r="W244" i="13"/>
  <c r="X244" i="13" s="1"/>
  <c r="W180" i="13"/>
  <c r="X180" i="13" s="1"/>
  <c r="W116" i="13"/>
  <c r="X116" i="13" s="1"/>
  <c r="W52" i="13"/>
  <c r="X52" i="13" s="1"/>
  <c r="W307" i="13"/>
  <c r="X307" i="13" s="1"/>
  <c r="W243" i="13"/>
  <c r="X243" i="13" s="1"/>
  <c r="W179" i="13"/>
  <c r="X179" i="13" s="1"/>
  <c r="W115" i="13"/>
  <c r="X115" i="13" s="1"/>
  <c r="W51" i="13"/>
  <c r="X51" i="13" s="1"/>
  <c r="W306" i="13"/>
  <c r="X306" i="13" s="1"/>
  <c r="W242" i="13"/>
  <c r="X242" i="13" s="1"/>
  <c r="W178" i="13"/>
  <c r="X178" i="13" s="1"/>
  <c r="W114" i="13"/>
  <c r="X114" i="13" s="1"/>
  <c r="W50" i="13"/>
  <c r="X50" i="13" s="1"/>
  <c r="G211" i="13"/>
  <c r="H211" i="13" s="1"/>
  <c r="G307" i="13"/>
  <c r="H307" i="13" s="1"/>
  <c r="G331" i="13"/>
  <c r="H331" i="13" s="1"/>
  <c r="G171" i="13"/>
  <c r="H171" i="13" s="1"/>
  <c r="G163" i="13"/>
  <c r="H163" i="13" s="1"/>
  <c r="G354" i="13"/>
  <c r="H354" i="13" s="1"/>
  <c r="G290" i="13"/>
  <c r="H290" i="13" s="1"/>
  <c r="G226" i="13"/>
  <c r="H226" i="13" s="1"/>
  <c r="G162" i="13"/>
  <c r="H162" i="13" s="1"/>
  <c r="G92" i="13"/>
  <c r="H92" i="13" s="1"/>
  <c r="G313" i="13"/>
  <c r="H313" i="13" s="1"/>
  <c r="G249" i="13"/>
  <c r="H249" i="13" s="1"/>
  <c r="G185" i="13"/>
  <c r="H185" i="13" s="1"/>
  <c r="G121" i="13"/>
  <c r="H121" i="13" s="1"/>
  <c r="G336" i="13"/>
  <c r="H336" i="13" s="1"/>
  <c r="G272" i="13"/>
  <c r="H272" i="13" s="1"/>
  <c r="G208" i="13"/>
  <c r="H208" i="13" s="1"/>
  <c r="G144" i="13"/>
  <c r="H144" i="13" s="1"/>
  <c r="W161" i="13"/>
  <c r="X161" i="13" s="1"/>
  <c r="G295" i="13"/>
  <c r="H295" i="13" s="1"/>
  <c r="G231" i="13"/>
  <c r="H231" i="13" s="1"/>
  <c r="G167" i="13"/>
  <c r="H167" i="13" s="1"/>
  <c r="G102" i="13"/>
  <c r="H102" i="13" s="1"/>
  <c r="G310" i="13"/>
  <c r="H310" i="13" s="1"/>
  <c r="G246" i="13"/>
  <c r="H246" i="13" s="1"/>
  <c r="G182" i="13"/>
  <c r="H182" i="13" s="1"/>
  <c r="G118" i="13"/>
  <c r="H118" i="13" s="1"/>
  <c r="G261" i="13"/>
  <c r="H261" i="13" s="1"/>
  <c r="G197" i="13"/>
  <c r="H197" i="13" s="1"/>
  <c r="G133" i="13"/>
  <c r="H133" i="13" s="1"/>
  <c r="G340" i="13"/>
  <c r="H340" i="13" s="1"/>
  <c r="G276" i="13"/>
  <c r="H276" i="13" s="1"/>
  <c r="G212" i="13"/>
  <c r="H212" i="13" s="1"/>
  <c r="G148" i="13"/>
  <c r="H148" i="13" s="1"/>
  <c r="G51" i="13"/>
  <c r="H51" i="13" s="1"/>
  <c r="G42" i="13"/>
  <c r="H42" i="13" s="1"/>
  <c r="G80" i="13"/>
  <c r="H80" i="13" s="1"/>
  <c r="G71" i="13"/>
  <c r="H71" i="13" s="1"/>
  <c r="G54" i="13"/>
  <c r="H54" i="13" s="1"/>
  <c r="G61" i="13"/>
  <c r="H61" i="13" s="1"/>
  <c r="W49" i="13"/>
  <c r="X49" i="13" s="1"/>
  <c r="W153" i="13"/>
  <c r="X153" i="13" s="1"/>
  <c r="W265" i="13"/>
  <c r="X265" i="13" s="1"/>
  <c r="W65" i="13"/>
  <c r="X65" i="13" s="1"/>
  <c r="W336" i="13"/>
  <c r="X336" i="13" s="1"/>
  <c r="W272" i="13"/>
  <c r="X272" i="13" s="1"/>
  <c r="W208" i="13"/>
  <c r="X208" i="13" s="1"/>
  <c r="W144" i="13"/>
  <c r="X144" i="13" s="1"/>
  <c r="W80" i="13"/>
  <c r="X80" i="13" s="1"/>
  <c r="W327" i="13"/>
  <c r="X327" i="13" s="1"/>
  <c r="W263" i="13"/>
  <c r="X263" i="13" s="1"/>
  <c r="W199" i="13"/>
  <c r="X199" i="13" s="1"/>
  <c r="W135" i="13"/>
  <c r="X135" i="13" s="1"/>
  <c r="W71" i="13"/>
  <c r="X71" i="13" s="1"/>
  <c r="W318" i="13"/>
  <c r="X318" i="13" s="1"/>
  <c r="W254" i="13"/>
  <c r="X254" i="13" s="1"/>
  <c r="W190" i="13"/>
  <c r="X190" i="13" s="1"/>
  <c r="W126" i="13"/>
  <c r="X126" i="13" s="1"/>
  <c r="W62" i="13"/>
  <c r="X62" i="13" s="1"/>
  <c r="W309" i="13"/>
  <c r="X309" i="13" s="1"/>
  <c r="W245" i="13"/>
  <c r="X245" i="13" s="1"/>
  <c r="W181" i="13"/>
  <c r="X181" i="13" s="1"/>
  <c r="W117" i="13"/>
  <c r="X117" i="13" s="1"/>
  <c r="W53" i="13"/>
  <c r="X53" i="13" s="1"/>
  <c r="W300" i="13"/>
  <c r="X300" i="13" s="1"/>
  <c r="W236" i="13"/>
  <c r="X236" i="13" s="1"/>
  <c r="W172" i="13"/>
  <c r="X172" i="13" s="1"/>
  <c r="W108" i="13"/>
  <c r="X108" i="13" s="1"/>
  <c r="W44" i="13"/>
  <c r="X44" i="13" s="1"/>
  <c r="W299" i="13"/>
  <c r="X299" i="13" s="1"/>
  <c r="W235" i="13"/>
  <c r="X235" i="13" s="1"/>
  <c r="W171" i="13"/>
  <c r="X171" i="13" s="1"/>
  <c r="W107" i="13"/>
  <c r="X107" i="13" s="1"/>
  <c r="W43" i="13"/>
  <c r="X43" i="13" s="1"/>
  <c r="W298" i="13"/>
  <c r="X298" i="13" s="1"/>
  <c r="W234" i="13"/>
  <c r="X234" i="13" s="1"/>
  <c r="W170" i="13"/>
  <c r="X170" i="13" s="1"/>
  <c r="W106" i="13"/>
  <c r="X106" i="13" s="1"/>
  <c r="W42" i="13"/>
  <c r="X42" i="13" s="1"/>
  <c r="G299" i="13"/>
  <c r="H299" i="13" s="1"/>
  <c r="G107" i="13"/>
  <c r="H107" i="13" s="1"/>
  <c r="G94" i="13"/>
  <c r="H94" i="13" s="1"/>
  <c r="G346" i="13"/>
  <c r="H346" i="13" s="1"/>
  <c r="G282" i="13"/>
  <c r="H282" i="13" s="1"/>
  <c r="G218" i="13"/>
  <c r="H218" i="13" s="1"/>
  <c r="G154" i="13"/>
  <c r="H154" i="13" s="1"/>
  <c r="G73" i="13"/>
  <c r="H73" i="13" s="1"/>
  <c r="G305" i="13"/>
  <c r="H305" i="13" s="1"/>
  <c r="G241" i="13"/>
  <c r="H241" i="13" s="1"/>
  <c r="G177" i="13"/>
  <c r="H177" i="13" s="1"/>
  <c r="G113" i="13"/>
  <c r="H113" i="13" s="1"/>
  <c r="G328" i="13"/>
  <c r="H328" i="13" s="1"/>
  <c r="G264" i="13"/>
  <c r="H264" i="13" s="1"/>
  <c r="G200" i="13"/>
  <c r="H200" i="13" s="1"/>
  <c r="G136" i="13"/>
  <c r="H136" i="13" s="1"/>
  <c r="G351" i="13"/>
  <c r="H351" i="13" s="1"/>
  <c r="G287" i="13"/>
  <c r="H287" i="13" s="1"/>
  <c r="G223" i="13"/>
  <c r="H223" i="13" s="1"/>
  <c r="G159" i="13"/>
  <c r="H159" i="13" s="1"/>
  <c r="G84" i="13"/>
  <c r="H84" i="13" s="1"/>
  <c r="G302" i="13"/>
  <c r="H302" i="13" s="1"/>
  <c r="G238" i="13"/>
  <c r="H238" i="13" s="1"/>
  <c r="G174" i="13"/>
  <c r="H174" i="13" s="1"/>
  <c r="G110" i="13"/>
  <c r="H110" i="13" s="1"/>
  <c r="G253" i="13"/>
  <c r="H253" i="13" s="1"/>
  <c r="G189" i="13"/>
  <c r="H189" i="13" s="1"/>
  <c r="G125" i="13"/>
  <c r="H125" i="13" s="1"/>
  <c r="G332" i="13"/>
  <c r="H332" i="13" s="1"/>
  <c r="G268" i="13"/>
  <c r="H268" i="13" s="1"/>
  <c r="G204" i="13"/>
  <c r="H204" i="13" s="1"/>
  <c r="G140" i="13"/>
  <c r="H140" i="13" s="1"/>
  <c r="G98" i="13"/>
  <c r="H98" i="13" s="1"/>
  <c r="W97" i="13"/>
  <c r="X97" i="13" s="1"/>
  <c r="G72" i="13"/>
  <c r="H72" i="13" s="1"/>
  <c r="G63" i="13"/>
  <c r="H63" i="13" s="1"/>
  <c r="G46" i="13"/>
  <c r="H46" i="13" s="1"/>
  <c r="G53" i="13"/>
  <c r="H53" i="13" s="1"/>
  <c r="W297" i="13"/>
  <c r="X297" i="13" s="1"/>
  <c r="W89" i="13"/>
  <c r="X89" i="13" s="1"/>
  <c r="W201" i="13"/>
  <c r="X201" i="13" s="1"/>
  <c r="W313" i="13"/>
  <c r="X313" i="13" s="1"/>
  <c r="W328" i="13"/>
  <c r="X328" i="13" s="1"/>
  <c r="W264" i="13"/>
  <c r="X264" i="13" s="1"/>
  <c r="W200" i="13"/>
  <c r="X200" i="13" s="1"/>
  <c r="W136" i="13"/>
  <c r="X136" i="13" s="1"/>
  <c r="W72" i="13"/>
  <c r="X72" i="13" s="1"/>
  <c r="W319" i="13"/>
  <c r="X319" i="13" s="1"/>
  <c r="W255" i="13"/>
  <c r="X255" i="13" s="1"/>
  <c r="W191" i="13"/>
  <c r="X191" i="13" s="1"/>
  <c r="W127" i="13"/>
  <c r="X127" i="13" s="1"/>
  <c r="W63" i="13"/>
  <c r="X63" i="13" s="1"/>
  <c r="W310" i="13"/>
  <c r="X310" i="13" s="1"/>
  <c r="W246" i="13"/>
  <c r="X246" i="13" s="1"/>
  <c r="W182" i="13"/>
  <c r="X182" i="13" s="1"/>
  <c r="W118" i="13"/>
  <c r="X118" i="13" s="1"/>
  <c r="W54" i="13"/>
  <c r="X54" i="13" s="1"/>
  <c r="W301" i="13"/>
  <c r="X301" i="13" s="1"/>
  <c r="W237" i="13"/>
  <c r="X237" i="13" s="1"/>
  <c r="W173" i="13"/>
  <c r="X173" i="13" s="1"/>
  <c r="W109" i="13"/>
  <c r="X109" i="13" s="1"/>
  <c r="W45" i="13"/>
  <c r="X45" i="13" s="1"/>
  <c r="W292" i="13"/>
  <c r="X292" i="13" s="1"/>
  <c r="W228" i="13"/>
  <c r="X228" i="13" s="1"/>
  <c r="W164" i="13"/>
  <c r="X164" i="13" s="1"/>
  <c r="W100" i="13"/>
  <c r="X100" i="13" s="1"/>
  <c r="W41" i="13"/>
  <c r="X41" i="13" s="1"/>
  <c r="W291" i="13"/>
  <c r="X291" i="13" s="1"/>
  <c r="W227" i="13"/>
  <c r="X227" i="13" s="1"/>
  <c r="W163" i="13"/>
  <c r="X163" i="13" s="1"/>
  <c r="W99" i="13"/>
  <c r="X99" i="13" s="1"/>
  <c r="W354" i="13"/>
  <c r="X354" i="13" s="1"/>
  <c r="W290" i="13"/>
  <c r="X290" i="13" s="1"/>
  <c r="W226" i="13"/>
  <c r="X226" i="13" s="1"/>
  <c r="W162" i="13"/>
  <c r="X162" i="13" s="1"/>
  <c r="W98" i="13"/>
  <c r="X98" i="13" s="1"/>
  <c r="G131" i="13"/>
  <c r="H131" i="13" s="1"/>
  <c r="G44" i="13"/>
  <c r="H44" i="13" s="1"/>
  <c r="G333" i="13"/>
  <c r="H333" i="13" s="1"/>
  <c r="G243" i="13"/>
  <c r="H243" i="13" s="1"/>
  <c r="G339" i="13"/>
  <c r="H339" i="13" s="1"/>
  <c r="G349" i="13"/>
  <c r="H349" i="13" s="1"/>
  <c r="G338" i="13"/>
  <c r="H338" i="13" s="1"/>
  <c r="G274" i="13"/>
  <c r="H274" i="13" s="1"/>
  <c r="G210" i="13"/>
  <c r="H210" i="13" s="1"/>
  <c r="G146" i="13"/>
  <c r="H146" i="13" s="1"/>
  <c r="G43" i="13"/>
  <c r="H43" i="13" s="1"/>
  <c r="G297" i="13"/>
  <c r="H297" i="13" s="1"/>
  <c r="G233" i="13"/>
  <c r="H233" i="13" s="1"/>
  <c r="G169" i="13"/>
  <c r="H169" i="13" s="1"/>
  <c r="G105" i="13"/>
  <c r="H105" i="13" s="1"/>
  <c r="G320" i="13"/>
  <c r="H320" i="13" s="1"/>
  <c r="G256" i="13"/>
  <c r="H256" i="13" s="1"/>
  <c r="G192" i="13"/>
  <c r="H192" i="13" s="1"/>
  <c r="G128" i="13"/>
  <c r="H128" i="13" s="1"/>
  <c r="G343" i="13"/>
  <c r="H343" i="13" s="1"/>
  <c r="G279" i="13"/>
  <c r="H279" i="13" s="1"/>
  <c r="G215" i="13"/>
  <c r="H215" i="13" s="1"/>
  <c r="G151" i="13"/>
  <c r="H151" i="13" s="1"/>
  <c r="G60" i="13"/>
  <c r="H60" i="13" s="1"/>
  <c r="G294" i="13"/>
  <c r="H294" i="13" s="1"/>
  <c r="G230" i="13"/>
  <c r="H230" i="13" s="1"/>
  <c r="G166" i="13"/>
  <c r="H166" i="13" s="1"/>
  <c r="G100" i="13"/>
  <c r="H100" i="13" s="1"/>
  <c r="G245" i="13"/>
  <c r="H245" i="13" s="1"/>
  <c r="G181" i="13"/>
  <c r="H181" i="13" s="1"/>
  <c r="G117" i="13"/>
  <c r="H117" i="13" s="1"/>
  <c r="G324" i="13"/>
  <c r="H324" i="13" s="1"/>
  <c r="G260" i="13"/>
  <c r="H260" i="13" s="1"/>
  <c r="G196" i="13"/>
  <c r="H196" i="13" s="1"/>
  <c r="G132" i="13"/>
  <c r="H132" i="13" s="1"/>
  <c r="G90" i="13"/>
  <c r="H90" i="13" s="1"/>
  <c r="G65" i="13"/>
  <c r="H65" i="13" s="1"/>
  <c r="G64" i="13"/>
  <c r="H64" i="13" s="1"/>
  <c r="G55" i="13"/>
  <c r="H55" i="13" s="1"/>
  <c r="W353" i="13"/>
  <c r="X353" i="13" s="1"/>
  <c r="G45" i="13"/>
  <c r="H45" i="13" s="1"/>
  <c r="W233" i="13"/>
  <c r="X233" i="13" s="1"/>
  <c r="W337" i="13"/>
  <c r="X337" i="13" s="1"/>
  <c r="W137" i="13"/>
  <c r="X137" i="13" s="1"/>
  <c r="W249" i="13"/>
  <c r="X249" i="13" s="1"/>
  <c r="W320" i="13"/>
  <c r="X320" i="13" s="1"/>
  <c r="W256" i="13"/>
  <c r="X256" i="13" s="1"/>
  <c r="W192" i="13"/>
  <c r="X192" i="13" s="1"/>
  <c r="W128" i="13"/>
  <c r="X128" i="13" s="1"/>
  <c r="W64" i="13"/>
  <c r="X64" i="13" s="1"/>
  <c r="W311" i="13"/>
  <c r="X311" i="13" s="1"/>
  <c r="W247" i="13"/>
  <c r="X247" i="13" s="1"/>
  <c r="W183" i="13"/>
  <c r="X183" i="13" s="1"/>
  <c r="W119" i="13"/>
  <c r="X119" i="13" s="1"/>
  <c r="W55" i="13"/>
  <c r="X55" i="13" s="1"/>
  <c r="W302" i="13"/>
  <c r="X302" i="13" s="1"/>
  <c r="W238" i="13"/>
  <c r="X238" i="13" s="1"/>
  <c r="W174" i="13"/>
  <c r="X174" i="13" s="1"/>
  <c r="W110" i="13"/>
  <c r="X110" i="13" s="1"/>
  <c r="W46" i="13"/>
  <c r="X46" i="13" s="1"/>
  <c r="W293" i="13"/>
  <c r="X293" i="13" s="1"/>
  <c r="W229" i="13"/>
  <c r="X229" i="13" s="1"/>
  <c r="W165" i="13"/>
  <c r="X165" i="13" s="1"/>
  <c r="W101" i="13"/>
  <c r="X101" i="13" s="1"/>
  <c r="W348" i="13"/>
  <c r="X348" i="13" s="1"/>
  <c r="W284" i="13"/>
  <c r="X284" i="13" s="1"/>
  <c r="W220" i="13"/>
  <c r="X220" i="13" s="1"/>
  <c r="W156" i="13"/>
  <c r="X156" i="13" s="1"/>
  <c r="W92" i="13"/>
  <c r="X92" i="13" s="1"/>
  <c r="W347" i="13"/>
  <c r="X347" i="13" s="1"/>
  <c r="W283" i="13"/>
  <c r="X283" i="13" s="1"/>
  <c r="W219" i="13"/>
  <c r="X219" i="13" s="1"/>
  <c r="W155" i="13"/>
  <c r="X155" i="13" s="1"/>
  <c r="W91" i="13"/>
  <c r="X91" i="13" s="1"/>
  <c r="W346" i="13"/>
  <c r="X346" i="13" s="1"/>
  <c r="W282" i="13"/>
  <c r="X282" i="13" s="1"/>
  <c r="W218" i="13"/>
  <c r="X218" i="13" s="1"/>
  <c r="W154" i="13"/>
  <c r="X154" i="13" s="1"/>
  <c r="W90" i="13"/>
  <c r="X90" i="13" s="1"/>
  <c r="G147" i="13"/>
  <c r="H147" i="13" s="1"/>
  <c r="G341" i="13"/>
  <c r="H341" i="13" s="1"/>
  <c r="G301" i="13"/>
  <c r="H301" i="13" s="1"/>
  <c r="G179" i="13"/>
  <c r="H179" i="13" s="1"/>
  <c r="G259" i="13"/>
  <c r="H259" i="13" s="1"/>
  <c r="G317" i="13"/>
  <c r="H317" i="13" s="1"/>
  <c r="G330" i="13"/>
  <c r="H330" i="13" s="1"/>
  <c r="G266" i="13"/>
  <c r="H266" i="13" s="1"/>
  <c r="G202" i="13"/>
  <c r="H202" i="13" s="1"/>
  <c r="G138" i="13"/>
  <c r="H138" i="13" s="1"/>
  <c r="G353" i="13"/>
  <c r="H353" i="13" s="1"/>
  <c r="G289" i="13"/>
  <c r="H289" i="13" s="1"/>
  <c r="G225" i="13"/>
  <c r="H225" i="13" s="1"/>
  <c r="G161" i="13"/>
  <c r="H161" i="13" s="1"/>
  <c r="G91" i="13"/>
  <c r="H91" i="13" s="1"/>
  <c r="G312" i="13"/>
  <c r="H312" i="13" s="1"/>
  <c r="G248" i="13"/>
  <c r="H248" i="13" s="1"/>
  <c r="G184" i="13"/>
  <c r="H184" i="13" s="1"/>
  <c r="G120" i="13"/>
  <c r="H120" i="13" s="1"/>
  <c r="G335" i="13"/>
  <c r="H335" i="13" s="1"/>
  <c r="G271" i="13"/>
  <c r="H271" i="13" s="1"/>
  <c r="G207" i="13"/>
  <c r="H207" i="13" s="1"/>
  <c r="G143" i="13"/>
  <c r="H143" i="13" s="1"/>
  <c r="G350" i="13"/>
  <c r="H350" i="13" s="1"/>
  <c r="G286" i="13"/>
  <c r="H286" i="13" s="1"/>
  <c r="G222" i="13"/>
  <c r="H222" i="13" s="1"/>
  <c r="G158" i="13"/>
  <c r="H158" i="13" s="1"/>
  <c r="G83" i="13"/>
  <c r="H83" i="13" s="1"/>
  <c r="G237" i="13"/>
  <c r="H237" i="13" s="1"/>
  <c r="G173" i="13"/>
  <c r="H173" i="13" s="1"/>
  <c r="G109" i="13"/>
  <c r="H109" i="13" s="1"/>
  <c r="G316" i="13"/>
  <c r="H316" i="13" s="1"/>
  <c r="G252" i="13"/>
  <c r="H252" i="13" s="1"/>
  <c r="G188" i="13"/>
  <c r="H188" i="13" s="1"/>
  <c r="G124" i="13"/>
  <c r="H124" i="13" s="1"/>
  <c r="G82" i="13"/>
  <c r="H82" i="13" s="1"/>
  <c r="G57" i="13"/>
  <c r="H57" i="13" s="1"/>
  <c r="G56" i="13"/>
  <c r="H56" i="13" s="1"/>
  <c r="G47" i="13"/>
  <c r="H47" i="13" s="1"/>
  <c r="G101" i="13"/>
  <c r="H101" i="13" s="1"/>
  <c r="W289" i="13"/>
  <c r="X289" i="13" s="1"/>
  <c r="W169" i="13"/>
  <c r="X169" i="13" s="1"/>
  <c r="W273" i="13"/>
  <c r="X273" i="13" s="1"/>
  <c r="W73" i="13"/>
  <c r="X73" i="13" s="1"/>
  <c r="W185" i="13"/>
  <c r="X185" i="13" s="1"/>
  <c r="W312" i="13"/>
  <c r="X312" i="13" s="1"/>
  <c r="W248" i="13"/>
  <c r="X248" i="13" s="1"/>
  <c r="W184" i="13"/>
  <c r="X184" i="13" s="1"/>
  <c r="W120" i="13"/>
  <c r="X120" i="13" s="1"/>
  <c r="W56" i="13"/>
  <c r="X56" i="13" s="1"/>
  <c r="W303" i="13"/>
  <c r="X303" i="13" s="1"/>
  <c r="W239" i="13"/>
  <c r="X239" i="13" s="1"/>
  <c r="W175" i="13"/>
  <c r="X175" i="13" s="1"/>
  <c r="W111" i="13"/>
  <c r="X111" i="13" s="1"/>
  <c r="W47" i="13"/>
  <c r="X47" i="13" s="1"/>
  <c r="W294" i="13"/>
  <c r="X294" i="13" s="1"/>
  <c r="W230" i="13"/>
  <c r="X230" i="13" s="1"/>
  <c r="W166" i="13"/>
  <c r="X166" i="13" s="1"/>
  <c r="W102" i="13"/>
  <c r="X102" i="13" s="1"/>
  <c r="W349" i="13"/>
  <c r="X349" i="13" s="1"/>
  <c r="W285" i="13"/>
  <c r="X285" i="13" s="1"/>
  <c r="W221" i="13"/>
  <c r="X221" i="13" s="1"/>
  <c r="W157" i="13"/>
  <c r="X157" i="13" s="1"/>
  <c r="W93" i="13"/>
  <c r="X93" i="13" s="1"/>
  <c r="W340" i="13"/>
  <c r="X340" i="13" s="1"/>
  <c r="W276" i="13"/>
  <c r="X276" i="13" s="1"/>
  <c r="W212" i="13"/>
  <c r="X212" i="13" s="1"/>
  <c r="W148" i="13"/>
  <c r="X148" i="13" s="1"/>
  <c r="W84" i="13"/>
  <c r="X84" i="13" s="1"/>
  <c r="W339" i="13"/>
  <c r="X339" i="13" s="1"/>
  <c r="W275" i="13"/>
  <c r="X275" i="13" s="1"/>
  <c r="W211" i="13"/>
  <c r="X211" i="13" s="1"/>
  <c r="W147" i="13"/>
  <c r="X147" i="13" s="1"/>
  <c r="W83" i="13"/>
  <c r="X83" i="13" s="1"/>
  <c r="W338" i="13"/>
  <c r="X338" i="13" s="1"/>
  <c r="W274" i="13"/>
  <c r="X274" i="13" s="1"/>
  <c r="W210" i="13"/>
  <c r="X210" i="13" s="1"/>
  <c r="W146" i="13"/>
  <c r="X146" i="13" s="1"/>
  <c r="W82" i="13"/>
  <c r="X82" i="13" s="1"/>
  <c r="G309" i="13"/>
  <c r="H309" i="13" s="1"/>
  <c r="G251" i="13"/>
  <c r="H251" i="13" s="1"/>
  <c r="G115" i="13"/>
  <c r="H115" i="13" s="1"/>
  <c r="G41" i="13"/>
  <c r="H41" i="13" s="1"/>
  <c r="G283" i="13"/>
  <c r="H283" i="13" s="1"/>
  <c r="G322" i="13"/>
  <c r="H322" i="13" s="1"/>
  <c r="G258" i="13"/>
  <c r="H258" i="13" s="1"/>
  <c r="G194" i="13"/>
  <c r="H194" i="13" s="1"/>
  <c r="G130" i="13"/>
  <c r="H130" i="13" s="1"/>
  <c r="G345" i="13"/>
  <c r="H345" i="13" s="1"/>
  <c r="G281" i="13"/>
  <c r="H281" i="13" s="1"/>
  <c r="G217" i="13"/>
  <c r="H217" i="13" s="1"/>
  <c r="G153" i="13"/>
  <c r="H153" i="13" s="1"/>
  <c r="G68" i="13"/>
  <c r="H68" i="13" s="1"/>
  <c r="G304" i="13"/>
  <c r="H304" i="13" s="1"/>
  <c r="G240" i="13"/>
  <c r="H240" i="13" s="1"/>
  <c r="G176" i="13"/>
  <c r="H176" i="13" s="1"/>
  <c r="G112" i="13"/>
  <c r="H112" i="13" s="1"/>
  <c r="G327" i="13"/>
  <c r="H327" i="13" s="1"/>
  <c r="G263" i="13"/>
  <c r="H263" i="13" s="1"/>
  <c r="G199" i="13"/>
  <c r="H199" i="13" s="1"/>
  <c r="G135" i="13"/>
  <c r="H135" i="13" s="1"/>
  <c r="G342" i="13"/>
  <c r="H342" i="13" s="1"/>
  <c r="G278" i="13"/>
  <c r="H278" i="13" s="1"/>
  <c r="G214" i="13"/>
  <c r="H214" i="13" s="1"/>
  <c r="G150" i="13"/>
  <c r="H150" i="13" s="1"/>
  <c r="G59" i="13"/>
  <c r="H59" i="13" s="1"/>
  <c r="G229" i="13"/>
  <c r="H229" i="13" s="1"/>
  <c r="G165" i="13"/>
  <c r="H165" i="13" s="1"/>
  <c r="G99" i="13"/>
  <c r="H99" i="13" s="1"/>
  <c r="G308" i="13"/>
  <c r="H308" i="13" s="1"/>
  <c r="G244" i="13"/>
  <c r="H244" i="13" s="1"/>
  <c r="G180" i="13"/>
  <c r="H180" i="13" s="1"/>
  <c r="G116" i="13"/>
  <c r="H116" i="13" s="1"/>
  <c r="G74" i="13"/>
  <c r="H74" i="13" s="1"/>
  <c r="G49" i="13"/>
  <c r="H49" i="13" s="1"/>
  <c r="G48" i="13"/>
  <c r="H48" i="13" s="1"/>
  <c r="G86" i="13"/>
  <c r="H86" i="13" s="1"/>
  <c r="G93" i="13"/>
  <c r="H93" i="13" s="1"/>
  <c r="W305" i="13"/>
  <c r="X305" i="13" s="1"/>
  <c r="W105" i="13"/>
  <c r="X105" i="13" s="1"/>
  <c r="W209" i="13"/>
  <c r="X209" i="13" s="1"/>
  <c r="W321" i="13"/>
  <c r="X321" i="13" s="1"/>
  <c r="W121" i="13"/>
  <c r="X121" i="13" s="1"/>
  <c r="W304" i="13"/>
  <c r="X304" i="13" s="1"/>
  <c r="W240" i="13"/>
  <c r="X240" i="13" s="1"/>
  <c r="W176" i="13"/>
  <c r="X176" i="13" s="1"/>
  <c r="W112" i="13"/>
  <c r="X112" i="13" s="1"/>
  <c r="W48" i="13"/>
  <c r="X48" i="13" s="1"/>
  <c r="W295" i="13"/>
  <c r="X295" i="13" s="1"/>
  <c r="W231" i="13"/>
  <c r="X231" i="13" s="1"/>
  <c r="W167" i="13"/>
  <c r="X167" i="13" s="1"/>
  <c r="W103" i="13"/>
  <c r="X103" i="13" s="1"/>
  <c r="W350" i="13"/>
  <c r="X350" i="13" s="1"/>
  <c r="W286" i="13"/>
  <c r="X286" i="13" s="1"/>
  <c r="W222" i="13"/>
  <c r="X222" i="13" s="1"/>
  <c r="W158" i="13"/>
  <c r="X158" i="13" s="1"/>
  <c r="W94" i="13"/>
  <c r="X94" i="13" s="1"/>
  <c r="W341" i="13"/>
  <c r="X341" i="13" s="1"/>
  <c r="W277" i="13"/>
  <c r="X277" i="13" s="1"/>
  <c r="W213" i="13"/>
  <c r="X213" i="13" s="1"/>
  <c r="W149" i="13"/>
  <c r="X149" i="13" s="1"/>
  <c r="W85" i="13"/>
  <c r="X85" i="13" s="1"/>
  <c r="W332" i="13"/>
  <c r="X332" i="13" s="1"/>
  <c r="W268" i="13"/>
  <c r="X268" i="13" s="1"/>
  <c r="W204" i="13"/>
  <c r="X204" i="13" s="1"/>
  <c r="W140" i="13"/>
  <c r="X140" i="13" s="1"/>
  <c r="W76" i="13"/>
  <c r="X76" i="13" s="1"/>
  <c r="W331" i="13"/>
  <c r="X331" i="13" s="1"/>
  <c r="W267" i="13"/>
  <c r="X267" i="13" s="1"/>
  <c r="W203" i="13"/>
  <c r="X203" i="13" s="1"/>
  <c r="W139" i="13"/>
  <c r="X139" i="13" s="1"/>
  <c r="W75" i="13"/>
  <c r="X75" i="13" s="1"/>
  <c r="W330" i="13"/>
  <c r="X330" i="13" s="1"/>
  <c r="W266" i="13"/>
  <c r="X266" i="13" s="1"/>
  <c r="W202" i="13"/>
  <c r="X202" i="13" s="1"/>
  <c r="W138" i="13"/>
  <c r="X138" i="13" s="1"/>
  <c r="W74" i="13"/>
  <c r="X74" i="13" s="1"/>
  <c r="G7" i="14"/>
  <c r="G347" i="13"/>
  <c r="H347" i="13" s="1"/>
  <c r="G267" i="13"/>
  <c r="H267" i="13" s="1"/>
  <c r="G187" i="13"/>
  <c r="H187" i="13" s="1"/>
  <c r="G325" i="13"/>
  <c r="H325" i="13" s="1"/>
  <c r="G323" i="13"/>
  <c r="H323" i="13" s="1"/>
  <c r="G219" i="13"/>
  <c r="H219" i="13" s="1"/>
  <c r="G314" i="13"/>
  <c r="H314" i="13" s="1"/>
  <c r="G250" i="13"/>
  <c r="H250" i="13" s="1"/>
  <c r="G186" i="13"/>
  <c r="H186" i="13" s="1"/>
  <c r="G122" i="13"/>
  <c r="H122" i="13" s="1"/>
  <c r="G337" i="13"/>
  <c r="H337" i="13" s="1"/>
  <c r="G273" i="13"/>
  <c r="H273" i="13" s="1"/>
  <c r="G209" i="13"/>
  <c r="H209" i="13" s="1"/>
  <c r="G145" i="13"/>
  <c r="H145" i="13" s="1"/>
  <c r="W225" i="13"/>
  <c r="X225" i="13" s="1"/>
  <c r="G296" i="13"/>
  <c r="H296" i="13" s="1"/>
  <c r="G232" i="13"/>
  <c r="H232" i="13" s="1"/>
  <c r="G168" i="13"/>
  <c r="H168" i="13" s="1"/>
  <c r="G103" i="13"/>
  <c r="H103" i="13" s="1"/>
  <c r="G319" i="13"/>
  <c r="H319" i="13" s="1"/>
  <c r="G255" i="13"/>
  <c r="H255" i="13" s="1"/>
  <c r="G191" i="13"/>
  <c r="H191" i="13" s="1"/>
  <c r="G127" i="13"/>
  <c r="H127" i="13" s="1"/>
  <c r="G334" i="13"/>
  <c r="H334" i="13" s="1"/>
  <c r="G270" i="13"/>
  <c r="H270" i="13" s="1"/>
  <c r="G206" i="13"/>
  <c r="H206" i="13" s="1"/>
  <c r="G142" i="13"/>
  <c r="H142" i="13" s="1"/>
  <c r="G285" i="13"/>
  <c r="H285" i="13" s="1"/>
  <c r="G221" i="13"/>
  <c r="H221" i="13" s="1"/>
  <c r="G157" i="13"/>
  <c r="H157" i="13" s="1"/>
  <c r="G81" i="13"/>
  <c r="H81" i="13" s="1"/>
  <c r="G300" i="13"/>
  <c r="H300" i="13" s="1"/>
  <c r="G236" i="13"/>
  <c r="H236" i="13" s="1"/>
  <c r="G172" i="13"/>
  <c r="H172" i="13" s="1"/>
  <c r="G108" i="13"/>
  <c r="H108" i="13" s="1"/>
  <c r="G66" i="13"/>
  <c r="H66" i="13" s="1"/>
  <c r="G104" i="13"/>
  <c r="H104" i="13" s="1"/>
  <c r="G95" i="13"/>
  <c r="H95" i="13" s="1"/>
  <c r="G78" i="13"/>
  <c r="H78" i="13" s="1"/>
  <c r="G85" i="13"/>
  <c r="H85" i="13" s="1"/>
  <c r="W241" i="13"/>
  <c r="X241" i="13" s="1"/>
  <c r="W345" i="13"/>
  <c r="X345" i="13" s="1"/>
  <c r="W145" i="13"/>
  <c r="X145" i="13" s="1"/>
  <c r="W257" i="13"/>
  <c r="X257" i="13" s="1"/>
  <c r="W57" i="13"/>
  <c r="X57" i="13" s="1"/>
  <c r="W296" i="13"/>
  <c r="X296" i="13" s="1"/>
  <c r="W232" i="13"/>
  <c r="X232" i="13" s="1"/>
  <c r="W168" i="13"/>
  <c r="X168" i="13" s="1"/>
  <c r="W104" i="13"/>
  <c r="X104" i="13" s="1"/>
  <c r="W351" i="13"/>
  <c r="X351" i="13" s="1"/>
  <c r="W287" i="13"/>
  <c r="X287" i="13" s="1"/>
  <c r="W223" i="13"/>
  <c r="X223" i="13" s="1"/>
  <c r="W159" i="13"/>
  <c r="X159" i="13" s="1"/>
  <c r="W95" i="13"/>
  <c r="X95" i="13" s="1"/>
  <c r="W342" i="13"/>
  <c r="X342" i="13" s="1"/>
  <c r="W278" i="13"/>
  <c r="X278" i="13" s="1"/>
  <c r="W214" i="13"/>
  <c r="X214" i="13" s="1"/>
  <c r="W150" i="13"/>
  <c r="X150" i="13" s="1"/>
  <c r="W86" i="13"/>
  <c r="X86" i="13" s="1"/>
  <c r="W333" i="13"/>
  <c r="X333" i="13" s="1"/>
  <c r="W269" i="13"/>
  <c r="X269" i="13" s="1"/>
  <c r="W205" i="13"/>
  <c r="X205" i="13" s="1"/>
  <c r="W141" i="13"/>
  <c r="X141" i="13" s="1"/>
  <c r="W77" i="13"/>
  <c r="X77" i="13" s="1"/>
  <c r="W324" i="13"/>
  <c r="X324" i="13" s="1"/>
  <c r="W260" i="13"/>
  <c r="X260" i="13" s="1"/>
  <c r="W196" i="13"/>
  <c r="X196" i="13" s="1"/>
  <c r="W132" i="13"/>
  <c r="X132" i="13" s="1"/>
  <c r="W68" i="13"/>
  <c r="X68" i="13" s="1"/>
  <c r="W323" i="13"/>
  <c r="X323" i="13" s="1"/>
  <c r="W259" i="13"/>
  <c r="X259" i="13" s="1"/>
  <c r="W195" i="13"/>
  <c r="X195" i="13" s="1"/>
  <c r="W131" i="13"/>
  <c r="X131" i="13" s="1"/>
  <c r="W67" i="13"/>
  <c r="X67" i="13" s="1"/>
  <c r="W322" i="13"/>
  <c r="X322" i="13" s="1"/>
  <c r="W258" i="13"/>
  <c r="X258" i="13" s="1"/>
  <c r="W194" i="13"/>
  <c r="X194" i="13" s="1"/>
  <c r="W130" i="13"/>
  <c r="X130" i="13" s="1"/>
  <c r="AQ83" i="13"/>
  <c r="AR83" i="13" s="1"/>
  <c r="AQ147" i="13"/>
  <c r="AR147" i="13" s="1"/>
  <c r="AQ211" i="13"/>
  <c r="AR211" i="13" s="1"/>
  <c r="AQ275" i="13"/>
  <c r="AR275" i="13" s="1"/>
  <c r="AQ339" i="13"/>
  <c r="AR339" i="13" s="1"/>
  <c r="AQ84" i="13"/>
  <c r="AR84" i="13" s="1"/>
  <c r="AQ148" i="13"/>
  <c r="AR148" i="13" s="1"/>
  <c r="AQ212" i="13"/>
  <c r="AR212" i="13" s="1"/>
  <c r="AQ276" i="13"/>
  <c r="AR276" i="13" s="1"/>
  <c r="AQ340" i="13"/>
  <c r="AR340" i="13" s="1"/>
  <c r="AQ93" i="13"/>
  <c r="AR93" i="13" s="1"/>
  <c r="AQ157" i="13"/>
  <c r="AR157" i="13" s="1"/>
  <c r="AQ221" i="13"/>
  <c r="AR221" i="13" s="1"/>
  <c r="AQ285" i="13"/>
  <c r="AR285" i="13" s="1"/>
  <c r="AQ349" i="13"/>
  <c r="AR349" i="13" s="1"/>
  <c r="AQ102" i="13"/>
  <c r="AR102" i="13" s="1"/>
  <c r="AQ166" i="13"/>
  <c r="AR166" i="13" s="1"/>
  <c r="AQ230" i="13"/>
  <c r="AR230" i="13" s="1"/>
  <c r="AQ294" i="13"/>
  <c r="AR294" i="13" s="1"/>
  <c r="AQ47" i="13"/>
  <c r="AR47" i="13" s="1"/>
  <c r="AQ111" i="13"/>
  <c r="AR111" i="13" s="1"/>
  <c r="AQ175" i="13"/>
  <c r="AR175" i="13" s="1"/>
  <c r="AQ239" i="13"/>
  <c r="AR239" i="13" s="1"/>
  <c r="AQ303" i="13"/>
  <c r="AR303" i="13" s="1"/>
  <c r="AQ57" i="13"/>
  <c r="AR57" i="13" s="1"/>
  <c r="AQ121" i="13"/>
  <c r="AR121" i="13" s="1"/>
  <c r="AQ185" i="13"/>
  <c r="AR185" i="13" s="1"/>
  <c r="AQ249" i="13"/>
  <c r="AR249" i="13" s="1"/>
  <c r="AQ313" i="13"/>
  <c r="AR313" i="13" s="1"/>
  <c r="AQ114" i="13"/>
  <c r="AR114" i="13" s="1"/>
  <c r="AQ56" i="13"/>
  <c r="AR56" i="13" s="1"/>
  <c r="AQ312" i="13"/>
  <c r="AR312" i="13" s="1"/>
  <c r="AQ250" i="13"/>
  <c r="AR250" i="13" s="1"/>
  <c r="AQ192" i="13"/>
  <c r="AR192" i="13" s="1"/>
  <c r="AQ130" i="13"/>
  <c r="AR130" i="13" s="1"/>
  <c r="AQ72" i="13"/>
  <c r="AR72" i="13" s="1"/>
  <c r="AQ328" i="13"/>
  <c r="AR328" i="13" s="1"/>
  <c r="AQ266" i="13"/>
  <c r="AR266" i="13" s="1"/>
  <c r="AQ208" i="13"/>
  <c r="AR208" i="13" s="1"/>
  <c r="AQ91" i="13"/>
  <c r="AR91" i="13" s="1"/>
  <c r="AQ155" i="13"/>
  <c r="AR155" i="13" s="1"/>
  <c r="AQ219" i="13"/>
  <c r="AR219" i="13" s="1"/>
  <c r="AQ283" i="13"/>
  <c r="AR283" i="13" s="1"/>
  <c r="AQ347" i="13"/>
  <c r="AR347" i="13" s="1"/>
  <c r="AQ92" i="13"/>
  <c r="AR92" i="13" s="1"/>
  <c r="AQ156" i="13"/>
  <c r="AR156" i="13" s="1"/>
  <c r="AQ220" i="13"/>
  <c r="AR220" i="13" s="1"/>
  <c r="AQ284" i="13"/>
  <c r="AR284" i="13" s="1"/>
  <c r="AQ348" i="13"/>
  <c r="AR348" i="13" s="1"/>
  <c r="AQ101" i="13"/>
  <c r="AR101" i="13" s="1"/>
  <c r="AQ165" i="13"/>
  <c r="AR165" i="13" s="1"/>
  <c r="AQ229" i="13"/>
  <c r="AR229" i="13" s="1"/>
  <c r="AQ293" i="13"/>
  <c r="AR293" i="13" s="1"/>
  <c r="AQ46" i="13"/>
  <c r="AR46" i="13" s="1"/>
  <c r="AQ110" i="13"/>
  <c r="AR110" i="13" s="1"/>
  <c r="AQ174" i="13"/>
  <c r="AR174" i="13" s="1"/>
  <c r="AQ238" i="13"/>
  <c r="AR238" i="13" s="1"/>
  <c r="AQ302" i="13"/>
  <c r="AR302" i="13" s="1"/>
  <c r="AQ55" i="13"/>
  <c r="AR55" i="13" s="1"/>
  <c r="AQ119" i="13"/>
  <c r="AR119" i="13" s="1"/>
  <c r="AQ183" i="13"/>
  <c r="AR183" i="13" s="1"/>
  <c r="AQ247" i="13"/>
  <c r="AR247" i="13" s="1"/>
  <c r="AQ311" i="13"/>
  <c r="AR311" i="13" s="1"/>
  <c r="AQ65" i="13"/>
  <c r="AR65" i="13" s="1"/>
  <c r="AQ129" i="13"/>
  <c r="AR129" i="13" s="1"/>
  <c r="AQ193" i="13"/>
  <c r="AR193" i="13" s="1"/>
  <c r="AQ257" i="13"/>
  <c r="AR257" i="13" s="1"/>
  <c r="AQ321" i="13"/>
  <c r="AR321" i="13" s="1"/>
  <c r="AQ146" i="13"/>
  <c r="AR146" i="13" s="1"/>
  <c r="AQ88" i="13"/>
  <c r="AR88" i="13" s="1"/>
  <c r="AQ344" i="13"/>
  <c r="AR344" i="13" s="1"/>
  <c r="AQ282" i="13"/>
  <c r="AR282" i="13" s="1"/>
  <c r="AQ224" i="13"/>
  <c r="AR224" i="13" s="1"/>
  <c r="AQ162" i="13"/>
  <c r="AR162" i="13" s="1"/>
  <c r="AQ104" i="13"/>
  <c r="AR104" i="13" s="1"/>
  <c r="AQ42" i="13"/>
  <c r="AR42" i="13" s="1"/>
  <c r="AQ298" i="13"/>
  <c r="AR298" i="13" s="1"/>
  <c r="AQ240" i="13"/>
  <c r="AR240" i="13" s="1"/>
  <c r="AQ99" i="13"/>
  <c r="AR99" i="13" s="1"/>
  <c r="AQ163" i="13"/>
  <c r="AR163" i="13" s="1"/>
  <c r="AQ227" i="13"/>
  <c r="AR227" i="13" s="1"/>
  <c r="AQ291" i="13"/>
  <c r="AR291" i="13" s="1"/>
  <c r="AQ41" i="13"/>
  <c r="AR41" i="13" s="1"/>
  <c r="AQ100" i="13"/>
  <c r="AR100" i="13" s="1"/>
  <c r="AQ164" i="13"/>
  <c r="AR164" i="13" s="1"/>
  <c r="AQ228" i="13"/>
  <c r="AR228" i="13" s="1"/>
  <c r="AQ292" i="13"/>
  <c r="AR292" i="13" s="1"/>
  <c r="AQ45" i="13"/>
  <c r="AR45" i="13" s="1"/>
  <c r="AQ109" i="13"/>
  <c r="AR109" i="13" s="1"/>
  <c r="AQ173" i="13"/>
  <c r="AR173" i="13" s="1"/>
  <c r="AQ237" i="13"/>
  <c r="AR237" i="13" s="1"/>
  <c r="AQ301" i="13"/>
  <c r="AR301" i="13" s="1"/>
  <c r="AQ54" i="13"/>
  <c r="AR54" i="13" s="1"/>
  <c r="AQ118" i="13"/>
  <c r="AR118" i="13" s="1"/>
  <c r="AQ182" i="13"/>
  <c r="AR182" i="13" s="1"/>
  <c r="AQ246" i="13"/>
  <c r="AR246" i="13" s="1"/>
  <c r="AQ310" i="13"/>
  <c r="AR310" i="13" s="1"/>
  <c r="AQ63" i="13"/>
  <c r="AR63" i="13" s="1"/>
  <c r="AQ127" i="13"/>
  <c r="AR127" i="13" s="1"/>
  <c r="AQ191" i="13"/>
  <c r="AR191" i="13" s="1"/>
  <c r="AQ255" i="13"/>
  <c r="AR255" i="13" s="1"/>
  <c r="AQ319" i="13"/>
  <c r="AR319" i="13" s="1"/>
  <c r="AQ73" i="13"/>
  <c r="AR73" i="13" s="1"/>
  <c r="AQ137" i="13"/>
  <c r="AR137" i="13" s="1"/>
  <c r="AQ201" i="13"/>
  <c r="AR201" i="13" s="1"/>
  <c r="AQ265" i="13"/>
  <c r="AR265" i="13" s="1"/>
  <c r="AQ329" i="13"/>
  <c r="AR329" i="13" s="1"/>
  <c r="AQ178" i="13"/>
  <c r="AR178" i="13" s="1"/>
  <c r="AQ120" i="13"/>
  <c r="AR120" i="13" s="1"/>
  <c r="AQ58" i="13"/>
  <c r="AR58" i="13" s="1"/>
  <c r="AQ314" i="13"/>
  <c r="AR314" i="13" s="1"/>
  <c r="AQ256" i="13"/>
  <c r="AR256" i="13" s="1"/>
  <c r="AQ194" i="13"/>
  <c r="AR194" i="13" s="1"/>
  <c r="AQ136" i="13"/>
  <c r="AR136" i="13" s="1"/>
  <c r="AQ74" i="13"/>
  <c r="AR74" i="13" s="1"/>
  <c r="AQ330" i="13"/>
  <c r="AR330" i="13" s="1"/>
  <c r="AQ272" i="13"/>
  <c r="AR272" i="13" s="1"/>
  <c r="AQ43" i="13"/>
  <c r="AR43" i="13" s="1"/>
  <c r="AQ107" i="13"/>
  <c r="AR107" i="13" s="1"/>
  <c r="AQ171" i="13"/>
  <c r="AR171" i="13" s="1"/>
  <c r="AQ235" i="13"/>
  <c r="AR235" i="13" s="1"/>
  <c r="AQ299" i="13"/>
  <c r="AR299" i="13" s="1"/>
  <c r="AQ44" i="13"/>
  <c r="AR44" i="13" s="1"/>
  <c r="AQ108" i="13"/>
  <c r="AR108" i="13" s="1"/>
  <c r="AQ172" i="13"/>
  <c r="AR172" i="13" s="1"/>
  <c r="AQ236" i="13"/>
  <c r="AR236" i="13" s="1"/>
  <c r="AQ300" i="13"/>
  <c r="AR300" i="13" s="1"/>
  <c r="AQ53" i="13"/>
  <c r="AR53" i="13" s="1"/>
  <c r="AQ117" i="13"/>
  <c r="AR117" i="13" s="1"/>
  <c r="AQ181" i="13"/>
  <c r="AR181" i="13" s="1"/>
  <c r="AQ245" i="13"/>
  <c r="AR245" i="13" s="1"/>
  <c r="AQ309" i="13"/>
  <c r="AR309" i="13" s="1"/>
  <c r="AQ62" i="13"/>
  <c r="AR62" i="13" s="1"/>
  <c r="AQ126" i="13"/>
  <c r="AR126" i="13" s="1"/>
  <c r="AQ190" i="13"/>
  <c r="AR190" i="13" s="1"/>
  <c r="AQ254" i="13"/>
  <c r="AR254" i="13" s="1"/>
  <c r="AQ318" i="13"/>
  <c r="AR318" i="13" s="1"/>
  <c r="AQ71" i="13"/>
  <c r="AR71" i="13" s="1"/>
  <c r="AQ135" i="13"/>
  <c r="AR135" i="13" s="1"/>
  <c r="AQ199" i="13"/>
  <c r="AR199" i="13" s="1"/>
  <c r="AQ263" i="13"/>
  <c r="AR263" i="13" s="1"/>
  <c r="AQ327" i="13"/>
  <c r="AR327" i="13" s="1"/>
  <c r="AQ81" i="13"/>
  <c r="AR81" i="13" s="1"/>
  <c r="AQ145" i="13"/>
  <c r="AR145" i="13" s="1"/>
  <c r="AQ209" i="13"/>
  <c r="AR209" i="13" s="1"/>
  <c r="AQ273" i="13"/>
  <c r="AR273" i="13" s="1"/>
  <c r="AQ337" i="13"/>
  <c r="AR337" i="13" s="1"/>
  <c r="AQ210" i="13"/>
  <c r="AR210" i="13" s="1"/>
  <c r="AQ152" i="13"/>
  <c r="AR152" i="13" s="1"/>
  <c r="AQ90" i="13"/>
  <c r="AR90" i="13" s="1"/>
  <c r="AQ346" i="13"/>
  <c r="AR346" i="13" s="1"/>
  <c r="AQ288" i="13"/>
  <c r="AR288" i="13" s="1"/>
  <c r="AQ226" i="13"/>
  <c r="AR226" i="13" s="1"/>
  <c r="AQ168" i="13"/>
  <c r="AR168" i="13" s="1"/>
  <c r="AQ106" i="13"/>
  <c r="AR106" i="13" s="1"/>
  <c r="AQ48" i="13"/>
  <c r="AR48" i="13" s="1"/>
  <c r="AQ304" i="13"/>
  <c r="AR304" i="13" s="1"/>
  <c r="AQ51" i="13"/>
  <c r="AR51" i="13" s="1"/>
  <c r="AQ115" i="13"/>
  <c r="AR115" i="13" s="1"/>
  <c r="AQ179" i="13"/>
  <c r="AR179" i="13" s="1"/>
  <c r="AQ243" i="13"/>
  <c r="AR243" i="13" s="1"/>
  <c r="AQ307" i="13"/>
  <c r="AR307" i="13" s="1"/>
  <c r="AQ52" i="13"/>
  <c r="AR52" i="13" s="1"/>
  <c r="AQ116" i="13"/>
  <c r="AR116" i="13" s="1"/>
  <c r="AQ180" i="13"/>
  <c r="AR180" i="13" s="1"/>
  <c r="AQ244" i="13"/>
  <c r="AR244" i="13" s="1"/>
  <c r="AQ308" i="13"/>
  <c r="AR308" i="13" s="1"/>
  <c r="AQ61" i="13"/>
  <c r="AR61" i="13" s="1"/>
  <c r="AQ125" i="13"/>
  <c r="AR125" i="13" s="1"/>
  <c r="AQ189" i="13"/>
  <c r="AR189" i="13" s="1"/>
  <c r="AQ253" i="13"/>
  <c r="AR253" i="13" s="1"/>
  <c r="AQ317" i="13"/>
  <c r="AR317" i="13" s="1"/>
  <c r="AQ70" i="13"/>
  <c r="AR70" i="13" s="1"/>
  <c r="AQ134" i="13"/>
  <c r="AR134" i="13" s="1"/>
  <c r="AQ198" i="13"/>
  <c r="AR198" i="13" s="1"/>
  <c r="AQ262" i="13"/>
  <c r="AR262" i="13" s="1"/>
  <c r="AQ326" i="13"/>
  <c r="AR326" i="13" s="1"/>
  <c r="AQ79" i="13"/>
  <c r="AR79" i="13" s="1"/>
  <c r="AQ143" i="13"/>
  <c r="AR143" i="13" s="1"/>
  <c r="AQ207" i="13"/>
  <c r="AR207" i="13" s="1"/>
  <c r="AQ271" i="13"/>
  <c r="AR271" i="13" s="1"/>
  <c r="AQ335" i="13"/>
  <c r="AR335" i="13" s="1"/>
  <c r="AQ89" i="13"/>
  <c r="AR89" i="13" s="1"/>
  <c r="AQ153" i="13"/>
  <c r="AR153" i="13" s="1"/>
  <c r="AQ217" i="13"/>
  <c r="AR217" i="13" s="1"/>
  <c r="AQ281" i="13"/>
  <c r="AR281" i="13" s="1"/>
  <c r="AQ345" i="13"/>
  <c r="AR345" i="13" s="1"/>
  <c r="AQ242" i="13"/>
  <c r="AR242" i="13" s="1"/>
  <c r="AQ184" i="13"/>
  <c r="AR184" i="13" s="1"/>
  <c r="AQ122" i="13"/>
  <c r="AR122" i="13" s="1"/>
  <c r="AQ64" i="13"/>
  <c r="AR64" i="13" s="1"/>
  <c r="AQ320" i="13"/>
  <c r="AR320" i="13" s="1"/>
  <c r="AQ258" i="13"/>
  <c r="AR258" i="13" s="1"/>
  <c r="AQ200" i="13"/>
  <c r="AR200" i="13" s="1"/>
  <c r="AQ138" i="13"/>
  <c r="AR138" i="13" s="1"/>
  <c r="AQ80" i="13"/>
  <c r="AR80" i="13" s="1"/>
  <c r="AQ336" i="13"/>
  <c r="AR336" i="13" s="1"/>
  <c r="AQ59" i="13"/>
  <c r="AR59" i="13" s="1"/>
  <c r="AQ123" i="13"/>
  <c r="AR123" i="13" s="1"/>
  <c r="AQ187" i="13"/>
  <c r="AR187" i="13" s="1"/>
  <c r="AQ251" i="13"/>
  <c r="AR251" i="13" s="1"/>
  <c r="AQ315" i="13"/>
  <c r="AR315" i="13" s="1"/>
  <c r="AQ60" i="13"/>
  <c r="AR60" i="13" s="1"/>
  <c r="AQ124" i="13"/>
  <c r="AR124" i="13" s="1"/>
  <c r="AQ188" i="13"/>
  <c r="AR188" i="13" s="1"/>
  <c r="AQ252" i="13"/>
  <c r="AR252" i="13" s="1"/>
  <c r="AQ316" i="13"/>
  <c r="AR316" i="13" s="1"/>
  <c r="AQ69" i="13"/>
  <c r="AR69" i="13" s="1"/>
  <c r="AQ133" i="13"/>
  <c r="AR133" i="13" s="1"/>
  <c r="AQ197" i="13"/>
  <c r="AR197" i="13" s="1"/>
  <c r="AQ261" i="13"/>
  <c r="AR261" i="13" s="1"/>
  <c r="AQ325" i="13"/>
  <c r="AR325" i="13" s="1"/>
  <c r="AQ78" i="13"/>
  <c r="AR78" i="13" s="1"/>
  <c r="AQ142" i="13"/>
  <c r="AR142" i="13" s="1"/>
  <c r="AQ206" i="13"/>
  <c r="AR206" i="13" s="1"/>
  <c r="AQ270" i="13"/>
  <c r="AR270" i="13" s="1"/>
  <c r="AQ334" i="13"/>
  <c r="AR334" i="13" s="1"/>
  <c r="AQ87" i="13"/>
  <c r="AR87" i="13" s="1"/>
  <c r="AQ151" i="13"/>
  <c r="AR151" i="13" s="1"/>
  <c r="AQ215" i="13"/>
  <c r="AR215" i="13" s="1"/>
  <c r="AQ279" i="13"/>
  <c r="AR279" i="13" s="1"/>
  <c r="AQ343" i="13"/>
  <c r="AR343" i="13" s="1"/>
  <c r="AQ97" i="13"/>
  <c r="AR97" i="13" s="1"/>
  <c r="AQ161" i="13"/>
  <c r="AR161" i="13" s="1"/>
  <c r="AQ225" i="13"/>
  <c r="AR225" i="13" s="1"/>
  <c r="AQ289" i="13"/>
  <c r="AR289" i="13" s="1"/>
  <c r="AQ353" i="13"/>
  <c r="AR353" i="13" s="1"/>
  <c r="AQ274" i="13"/>
  <c r="AR274" i="13" s="1"/>
  <c r="AQ216" i="13"/>
  <c r="AR216" i="13" s="1"/>
  <c r="AQ154" i="13"/>
  <c r="AR154" i="13" s="1"/>
  <c r="AQ96" i="13"/>
  <c r="AR96" i="13" s="1"/>
  <c r="AQ352" i="13"/>
  <c r="AR352" i="13" s="1"/>
  <c r="AQ290" i="13"/>
  <c r="AR290" i="13" s="1"/>
  <c r="AQ232" i="13"/>
  <c r="AR232" i="13" s="1"/>
  <c r="AQ170" i="13"/>
  <c r="AR170" i="13" s="1"/>
  <c r="AQ112" i="13"/>
  <c r="AR112" i="13" s="1"/>
  <c r="AQ67" i="13"/>
  <c r="AR67" i="13" s="1"/>
  <c r="AQ131" i="13"/>
  <c r="AR131" i="13" s="1"/>
  <c r="AQ195" i="13"/>
  <c r="AR195" i="13" s="1"/>
  <c r="AQ259" i="13"/>
  <c r="AR259" i="13" s="1"/>
  <c r="AQ323" i="13"/>
  <c r="AR323" i="13" s="1"/>
  <c r="AQ68" i="13"/>
  <c r="AR68" i="13" s="1"/>
  <c r="AQ132" i="13"/>
  <c r="AR132" i="13" s="1"/>
  <c r="AQ196" i="13"/>
  <c r="AR196" i="13" s="1"/>
  <c r="AQ260" i="13"/>
  <c r="AR260" i="13" s="1"/>
  <c r="AQ324" i="13"/>
  <c r="AR324" i="13" s="1"/>
  <c r="AQ77" i="13"/>
  <c r="AR77" i="13" s="1"/>
  <c r="AQ141" i="13"/>
  <c r="AR141" i="13" s="1"/>
  <c r="AQ205" i="13"/>
  <c r="AR205" i="13" s="1"/>
  <c r="AQ269" i="13"/>
  <c r="AR269" i="13" s="1"/>
  <c r="AQ333" i="13"/>
  <c r="AR333" i="13" s="1"/>
  <c r="AQ86" i="13"/>
  <c r="AR86" i="13" s="1"/>
  <c r="AQ150" i="13"/>
  <c r="AR150" i="13" s="1"/>
  <c r="AQ214" i="13"/>
  <c r="AR214" i="13" s="1"/>
  <c r="AQ278" i="13"/>
  <c r="AR278" i="13" s="1"/>
  <c r="AQ342" i="13"/>
  <c r="AR342" i="13" s="1"/>
  <c r="AQ95" i="13"/>
  <c r="AR95" i="13" s="1"/>
  <c r="AQ159" i="13"/>
  <c r="AR159" i="13" s="1"/>
  <c r="AQ223" i="13"/>
  <c r="AR223" i="13" s="1"/>
  <c r="AQ287" i="13"/>
  <c r="AR287" i="13" s="1"/>
  <c r="AQ351" i="13"/>
  <c r="AR351" i="13" s="1"/>
  <c r="AQ105" i="13"/>
  <c r="AR105" i="13" s="1"/>
  <c r="AQ169" i="13"/>
  <c r="AR169" i="13" s="1"/>
  <c r="AQ233" i="13"/>
  <c r="AR233" i="13" s="1"/>
  <c r="AQ297" i="13"/>
  <c r="AR297" i="13" s="1"/>
  <c r="AQ50" i="13"/>
  <c r="AR50" i="13" s="1"/>
  <c r="AQ306" i="13"/>
  <c r="AR306" i="13" s="1"/>
  <c r="AQ248" i="13"/>
  <c r="AR248" i="13" s="1"/>
  <c r="AQ186" i="13"/>
  <c r="AR186" i="13" s="1"/>
  <c r="AQ128" i="13"/>
  <c r="AR128" i="13" s="1"/>
  <c r="AQ66" i="13"/>
  <c r="AR66" i="13" s="1"/>
  <c r="AQ322" i="13"/>
  <c r="AR322" i="13" s="1"/>
  <c r="AQ264" i="13"/>
  <c r="AR264" i="13" s="1"/>
  <c r="AQ202" i="13"/>
  <c r="AR202" i="13" s="1"/>
  <c r="AQ144" i="13"/>
  <c r="AR144" i="13" s="1"/>
  <c r="AQ75" i="13"/>
  <c r="AR75" i="13" s="1"/>
  <c r="AQ139" i="13"/>
  <c r="AR139" i="13" s="1"/>
  <c r="AQ203" i="13"/>
  <c r="AR203" i="13" s="1"/>
  <c r="AQ267" i="13"/>
  <c r="AR267" i="13" s="1"/>
  <c r="AQ331" i="13"/>
  <c r="AR331" i="13" s="1"/>
  <c r="AQ76" i="13"/>
  <c r="AR76" i="13" s="1"/>
  <c r="AQ140" i="13"/>
  <c r="AR140" i="13" s="1"/>
  <c r="AQ204" i="13"/>
  <c r="AR204" i="13" s="1"/>
  <c r="AQ268" i="13"/>
  <c r="AR268" i="13" s="1"/>
  <c r="AQ332" i="13"/>
  <c r="AR332" i="13" s="1"/>
  <c r="AQ85" i="13"/>
  <c r="AR85" i="13" s="1"/>
  <c r="AQ149" i="13"/>
  <c r="AR149" i="13" s="1"/>
  <c r="AQ213" i="13"/>
  <c r="AR213" i="13" s="1"/>
  <c r="AQ277" i="13"/>
  <c r="AR277" i="13" s="1"/>
  <c r="AQ341" i="13"/>
  <c r="AR341" i="13" s="1"/>
  <c r="AQ94" i="13"/>
  <c r="AR94" i="13" s="1"/>
  <c r="AQ158" i="13"/>
  <c r="AR158" i="13" s="1"/>
  <c r="AQ222" i="13"/>
  <c r="AR222" i="13" s="1"/>
  <c r="AQ286" i="13"/>
  <c r="AR286" i="13" s="1"/>
  <c r="AQ350" i="13"/>
  <c r="AR350" i="13" s="1"/>
  <c r="AQ103" i="13"/>
  <c r="AR103" i="13" s="1"/>
  <c r="AQ167" i="13"/>
  <c r="AR167" i="13" s="1"/>
  <c r="AQ231" i="13"/>
  <c r="AR231" i="13" s="1"/>
  <c r="AQ295" i="13"/>
  <c r="AR295" i="13" s="1"/>
  <c r="AQ49" i="13"/>
  <c r="AR49" i="13" s="1"/>
  <c r="AQ113" i="13"/>
  <c r="AR113" i="13" s="1"/>
  <c r="AQ177" i="13"/>
  <c r="AR177" i="13" s="1"/>
  <c r="AQ241" i="13"/>
  <c r="AR241" i="13" s="1"/>
  <c r="AQ305" i="13"/>
  <c r="AR305" i="13" s="1"/>
  <c r="AQ82" i="13"/>
  <c r="AR82" i="13" s="1"/>
  <c r="AQ338" i="13"/>
  <c r="AR338" i="13" s="1"/>
  <c r="AQ280" i="13"/>
  <c r="AR280" i="13" s="1"/>
  <c r="AQ218" i="13"/>
  <c r="AR218" i="13" s="1"/>
  <c r="AQ160" i="13"/>
  <c r="AR160" i="13" s="1"/>
  <c r="AQ98" i="13"/>
  <c r="AR98" i="13" s="1"/>
  <c r="AQ354" i="13"/>
  <c r="AR354" i="13" s="1"/>
  <c r="AQ296" i="13"/>
  <c r="AR296" i="13" s="1"/>
  <c r="AQ234" i="13"/>
  <c r="AR234" i="13" s="1"/>
  <c r="AQ176" i="13"/>
  <c r="AR176" i="13" s="1"/>
  <c r="F11" i="14"/>
  <c r="F12" i="14"/>
  <c r="F10" i="14"/>
  <c r="G5" i="14"/>
  <c r="G12" i="14"/>
  <c r="G6" i="14"/>
  <c r="G4" i="14"/>
  <c r="G3" i="14"/>
  <c r="G9" i="14"/>
  <c r="G10" i="14"/>
  <c r="G8" i="14"/>
  <c r="F4" i="14"/>
  <c r="F3" i="14"/>
  <c r="F7" i="14"/>
  <c r="H11" i="14"/>
  <c r="H12" i="14"/>
  <c r="H7" i="14"/>
  <c r="H6" i="14"/>
  <c r="H8" i="14"/>
  <c r="H9" i="14"/>
  <c r="H3" i="14"/>
  <c r="H5" i="14"/>
  <c r="H10" i="14"/>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S5" i="15"/>
  <c r="J5" i="15"/>
  <c r="F18" i="26" s="1"/>
  <c r="I5" i="15"/>
  <c r="AA5" i="15"/>
  <c r="AI5" i="15"/>
  <c r="W5" i="15"/>
  <c r="AQ5" i="15"/>
  <c r="R5" i="15"/>
  <c r="J18" i="26" s="1"/>
  <c r="Q5" i="15"/>
  <c r="AE5" i="15"/>
  <c r="AU5" i="15"/>
  <c r="AY5" i="15"/>
  <c r="Y66" i="13"/>
  <c r="Z66" i="13" s="1"/>
  <c r="I203" i="13"/>
  <c r="J203" i="13" s="1"/>
  <c r="I183" i="13"/>
  <c r="J183" i="13" s="1"/>
  <c r="Y198" i="13" l="1"/>
  <c r="Z198" i="13" s="1"/>
  <c r="Y69" i="13"/>
  <c r="Z69" i="13" s="1"/>
  <c r="I160" i="13"/>
  <c r="J160" i="13" s="1"/>
  <c r="Y153" i="13"/>
  <c r="Z153" i="13" s="1"/>
  <c r="I170" i="13"/>
  <c r="J170" i="13" s="1"/>
  <c r="I144" i="13"/>
  <c r="J144" i="13" s="1"/>
  <c r="I275" i="13"/>
  <c r="J275" i="13" s="1"/>
  <c r="I224" i="13"/>
  <c r="J224" i="13" s="1"/>
  <c r="Y186" i="13"/>
  <c r="Z186" i="13" s="1"/>
  <c r="Y126" i="13"/>
  <c r="Z126" i="13" s="1"/>
  <c r="I216" i="13"/>
  <c r="J216" i="13" s="1"/>
  <c r="Y115" i="13"/>
  <c r="Z115" i="13" s="1"/>
  <c r="I201" i="13"/>
  <c r="J201" i="13" s="1"/>
  <c r="Y308" i="13"/>
  <c r="Z308" i="13" s="1"/>
  <c r="Y250" i="13"/>
  <c r="Z250" i="13" s="1"/>
  <c r="I155" i="13"/>
  <c r="J155" i="13" s="1"/>
  <c r="I220" i="13"/>
  <c r="J220" i="13" s="1"/>
  <c r="Y206" i="13"/>
  <c r="Z206" i="13" s="1"/>
  <c r="I254" i="13"/>
  <c r="J254" i="13" s="1"/>
  <c r="I134" i="13"/>
  <c r="J134" i="13" s="1"/>
  <c r="Y328" i="13"/>
  <c r="Z328" i="13" s="1"/>
  <c r="Y162" i="13"/>
  <c r="Z162" i="13" s="1"/>
  <c r="Y327" i="13"/>
  <c r="Z327" i="13" s="1"/>
  <c r="Y237" i="13"/>
  <c r="Z237" i="13" s="1"/>
  <c r="I94" i="13"/>
  <c r="J94" i="13" s="1"/>
  <c r="Y220" i="13"/>
  <c r="Z220" i="13" s="1"/>
  <c r="I262" i="13"/>
  <c r="J262" i="13" s="1"/>
  <c r="I72" i="13"/>
  <c r="J72" i="13" s="1"/>
  <c r="I148" i="13"/>
  <c r="J148" i="13" s="1"/>
  <c r="Y88" i="13"/>
  <c r="Z88" i="13" s="1"/>
  <c r="I189" i="13"/>
  <c r="J189" i="13" s="1"/>
  <c r="I182" i="13"/>
  <c r="J182" i="13" s="1"/>
  <c r="Y113" i="13"/>
  <c r="Z113" i="13" s="1"/>
  <c r="Y43" i="13"/>
  <c r="Z43" i="13" s="1"/>
  <c r="I92" i="13"/>
  <c r="J92" i="13" s="1"/>
  <c r="Y236" i="13"/>
  <c r="Z236" i="13" s="1"/>
  <c r="I307" i="13"/>
  <c r="J307" i="13" s="1"/>
  <c r="Y294" i="13"/>
  <c r="Z294" i="13" s="1"/>
  <c r="I312" i="13"/>
  <c r="J312" i="13" s="1"/>
  <c r="Y344" i="13"/>
  <c r="Z344" i="13" s="1"/>
  <c r="I238" i="13"/>
  <c r="J238" i="13" s="1"/>
  <c r="I133" i="13"/>
  <c r="J133" i="13" s="1"/>
  <c r="I166" i="13"/>
  <c r="J166" i="13" s="1"/>
  <c r="I77" i="13"/>
  <c r="J77" i="13" s="1"/>
  <c r="I193" i="13"/>
  <c r="J193" i="13" s="1"/>
  <c r="Y182" i="13"/>
  <c r="Z182" i="13" s="1"/>
  <c r="Y181" i="13"/>
  <c r="Z181" i="13" s="1"/>
  <c r="Y178" i="13"/>
  <c r="Z178" i="13" s="1"/>
  <c r="Y73" i="13"/>
  <c r="Z73" i="13" s="1"/>
  <c r="Y325" i="13"/>
  <c r="Z325" i="13" s="1"/>
  <c r="Y261" i="13"/>
  <c r="Z261" i="13" s="1"/>
  <c r="Y127" i="13"/>
  <c r="Z127" i="13" s="1"/>
  <c r="Y55" i="13"/>
  <c r="Z55" i="13" s="1"/>
  <c r="I55" i="13"/>
  <c r="J55" i="13" s="1"/>
  <c r="I117" i="13"/>
  <c r="J117" i="13" s="1"/>
  <c r="Y160" i="13"/>
  <c r="Z160" i="13" s="1"/>
  <c r="Y193" i="13"/>
  <c r="Z193" i="13" s="1"/>
  <c r="Y124" i="13"/>
  <c r="Z124" i="13" s="1"/>
  <c r="I87" i="13"/>
  <c r="J87" i="13" s="1"/>
  <c r="I277" i="13"/>
  <c r="J277" i="13" s="1"/>
  <c r="I199" i="13"/>
  <c r="J199" i="13" s="1"/>
  <c r="AS284" i="13"/>
  <c r="AT284" i="13" s="1"/>
  <c r="I219" i="13"/>
  <c r="J219" i="13" s="1"/>
  <c r="Y274" i="13"/>
  <c r="Z274" i="13" s="1"/>
  <c r="Y95" i="13"/>
  <c r="Z95" i="13" s="1"/>
  <c r="Y213" i="13"/>
  <c r="Z213" i="13" s="1"/>
  <c r="Y148" i="13"/>
  <c r="Z148" i="13" s="1"/>
  <c r="I95" i="13"/>
  <c r="J95" i="13" s="1"/>
  <c r="Y304" i="13"/>
  <c r="Z304" i="13" s="1"/>
  <c r="Y311" i="13"/>
  <c r="Z311" i="13" s="1"/>
  <c r="Y337" i="13"/>
  <c r="Z337" i="13" s="1"/>
  <c r="Y297" i="13"/>
  <c r="Z297" i="13" s="1"/>
  <c r="Y349" i="13"/>
  <c r="Z349" i="13" s="1"/>
  <c r="I289" i="13"/>
  <c r="J289" i="13" s="1"/>
  <c r="Y99" i="13"/>
  <c r="Z99" i="13" s="1"/>
  <c r="Y142" i="13"/>
  <c r="Z142" i="13" s="1"/>
  <c r="I228" i="13"/>
  <c r="J228" i="13" s="1"/>
  <c r="I179" i="13"/>
  <c r="J179" i="13" s="1"/>
  <c r="I132" i="13"/>
  <c r="J132" i="13" s="1"/>
  <c r="Y292" i="13"/>
  <c r="Z292" i="13" s="1"/>
  <c r="I204" i="13"/>
  <c r="J204" i="13" s="1"/>
  <c r="Y299" i="13"/>
  <c r="Z299" i="13" s="1"/>
  <c r="I71" i="13"/>
  <c r="J71" i="13" s="1"/>
  <c r="I354" i="13"/>
  <c r="J354" i="13" s="1"/>
  <c r="Y143" i="13"/>
  <c r="Z143" i="13" s="1"/>
  <c r="I239" i="13"/>
  <c r="J239" i="13" s="1"/>
  <c r="Y315" i="13"/>
  <c r="Z315" i="13" s="1"/>
  <c r="I149" i="13"/>
  <c r="J149" i="13" s="1"/>
  <c r="I191" i="13"/>
  <c r="J191" i="13" s="1"/>
  <c r="I48" i="13"/>
  <c r="J48" i="13" s="1"/>
  <c r="I335" i="13"/>
  <c r="J335" i="13" s="1"/>
  <c r="I333" i="13"/>
  <c r="J333" i="13" s="1"/>
  <c r="Y239" i="13"/>
  <c r="Z239" i="13" s="1"/>
  <c r="Y346" i="13"/>
  <c r="Z346" i="13" s="1"/>
  <c r="Y215" i="13"/>
  <c r="Z215" i="13" s="1"/>
  <c r="I145" i="13"/>
  <c r="J145" i="13" s="1"/>
  <c r="I165" i="13"/>
  <c r="J165" i="13" s="1"/>
  <c r="I128" i="13"/>
  <c r="J128" i="13" s="1"/>
  <c r="Y133" i="13"/>
  <c r="Z133" i="13" s="1"/>
  <c r="Y130" i="13"/>
  <c r="Z130" i="13" s="1"/>
  <c r="Y138" i="13"/>
  <c r="Z138" i="13" s="1"/>
  <c r="I153" i="13"/>
  <c r="J153" i="13" s="1"/>
  <c r="AS171" i="13"/>
  <c r="AT171" i="13" s="1"/>
  <c r="I82" i="13"/>
  <c r="J82" i="13" s="1"/>
  <c r="Y110" i="13"/>
  <c r="Z110" i="13" s="1"/>
  <c r="I200" i="13"/>
  <c r="J200" i="13" s="1"/>
  <c r="Y352" i="13"/>
  <c r="Z352" i="13" s="1"/>
  <c r="I83" i="13"/>
  <c r="J83" i="13" s="1"/>
  <c r="I43" i="13"/>
  <c r="J43" i="13" s="1"/>
  <c r="Y72" i="13"/>
  <c r="Z72" i="13" s="1"/>
  <c r="I154" i="13"/>
  <c r="J154" i="13" s="1"/>
  <c r="Y71" i="13"/>
  <c r="Z71" i="13" s="1"/>
  <c r="I167" i="13"/>
  <c r="J167" i="13" s="1"/>
  <c r="Y52" i="13"/>
  <c r="Z52" i="13" s="1"/>
  <c r="I88" i="13"/>
  <c r="J88" i="13" s="1"/>
  <c r="I227" i="13"/>
  <c r="J227" i="13" s="1"/>
  <c r="Y323" i="13"/>
  <c r="Z323" i="13" s="1"/>
  <c r="Y331" i="13"/>
  <c r="Z331" i="13" s="1"/>
  <c r="I283" i="13"/>
  <c r="J283" i="13" s="1"/>
  <c r="Y106" i="13"/>
  <c r="Z106" i="13" s="1"/>
  <c r="Y272" i="13"/>
  <c r="Z272" i="13" s="1"/>
  <c r="I121" i="13"/>
  <c r="J121" i="13" s="1"/>
  <c r="Y253" i="13"/>
  <c r="Z253" i="13" s="1"/>
  <c r="I205" i="13"/>
  <c r="J205" i="13" s="1"/>
  <c r="Y78" i="13"/>
  <c r="Z78" i="13" s="1"/>
  <c r="Y296" i="13"/>
  <c r="Z296" i="13" s="1"/>
  <c r="Y103" i="13"/>
  <c r="Z103" i="13" s="1"/>
  <c r="AS303" i="13"/>
  <c r="AT303" i="13" s="1"/>
  <c r="Y75" i="13"/>
  <c r="Z75" i="13" s="1"/>
  <c r="Y211" i="13"/>
  <c r="Z211" i="13" s="1"/>
  <c r="Y205" i="13"/>
  <c r="Z205" i="13" s="1"/>
  <c r="I157" i="13"/>
  <c r="J157" i="13" s="1"/>
  <c r="AS102" i="13"/>
  <c r="AT102" i="13" s="1"/>
  <c r="AS145" i="13"/>
  <c r="AT145" i="13" s="1"/>
  <c r="AS69" i="13"/>
  <c r="AT69" i="13" s="1"/>
  <c r="Y188" i="13"/>
  <c r="Z188" i="13" s="1"/>
  <c r="Y334" i="13"/>
  <c r="Z334" i="13" s="1"/>
  <c r="I178" i="13"/>
  <c r="J178" i="13" s="1"/>
  <c r="I293" i="13"/>
  <c r="J293" i="13" s="1"/>
  <c r="I164" i="13"/>
  <c r="J164" i="13" s="1"/>
  <c r="I288" i="13"/>
  <c r="J288" i="13" s="1"/>
  <c r="Y58" i="13"/>
  <c r="Z58" i="13" s="1"/>
  <c r="I311" i="13"/>
  <c r="J311" i="13" s="1"/>
  <c r="I137" i="13"/>
  <c r="J137" i="13" s="1"/>
  <c r="AS331" i="13"/>
  <c r="AT331" i="13" s="1"/>
  <c r="Y150" i="13"/>
  <c r="Z150" i="13" s="1"/>
  <c r="Y48" i="13"/>
  <c r="Z48" i="13" s="1"/>
  <c r="AS161" i="13"/>
  <c r="AT161" i="13" s="1"/>
  <c r="AS187" i="13"/>
  <c r="AT187" i="13" s="1"/>
  <c r="AS282" i="13"/>
  <c r="AT282" i="13" s="1"/>
  <c r="Y173" i="13"/>
  <c r="Z173" i="13" s="1"/>
  <c r="Y298" i="13"/>
  <c r="Z298" i="13" s="1"/>
  <c r="I313" i="13"/>
  <c r="J313" i="13" s="1"/>
  <c r="I103" i="13"/>
  <c r="J103" i="13" s="1"/>
  <c r="I159" i="13"/>
  <c r="J159" i="13" s="1"/>
  <c r="Y335" i="13"/>
  <c r="Z335" i="13" s="1"/>
  <c r="Y180" i="13"/>
  <c r="Z180" i="13" s="1"/>
  <c r="Y238" i="13"/>
  <c r="Z238" i="13" s="1"/>
  <c r="I84" i="13"/>
  <c r="J84" i="13" s="1"/>
  <c r="I286" i="13"/>
  <c r="J286" i="13" s="1"/>
  <c r="Y192" i="13"/>
  <c r="Z192" i="13" s="1"/>
  <c r="Y291" i="13"/>
  <c r="Z291" i="13" s="1"/>
  <c r="Y264" i="13"/>
  <c r="Z264" i="13" s="1"/>
  <c r="I147" i="13"/>
  <c r="J147" i="13" s="1"/>
  <c r="Y62" i="13"/>
  <c r="Z62" i="13" s="1"/>
  <c r="Y51" i="13"/>
  <c r="Z51" i="13" s="1"/>
  <c r="I156" i="13"/>
  <c r="J156" i="13" s="1"/>
  <c r="I52" i="13"/>
  <c r="J52" i="13" s="1"/>
  <c r="I242" i="13"/>
  <c r="J242" i="13" s="1"/>
  <c r="Y196" i="13"/>
  <c r="Z196" i="13" s="1"/>
  <c r="I116" i="13"/>
  <c r="J116" i="13" s="1"/>
  <c r="AS184" i="13"/>
  <c r="AT184" i="13" s="1"/>
  <c r="Y147" i="13"/>
  <c r="Z147" i="13" s="1"/>
  <c r="Y120" i="13"/>
  <c r="Z120" i="13" s="1"/>
  <c r="I248" i="13"/>
  <c r="J248" i="13" s="1"/>
  <c r="Y101" i="13"/>
  <c r="Z101" i="13" s="1"/>
  <c r="Y353" i="13"/>
  <c r="Z353" i="13" s="1"/>
  <c r="I320" i="13"/>
  <c r="J320" i="13" s="1"/>
  <c r="I51" i="13"/>
  <c r="J51" i="13" s="1"/>
  <c r="I106" i="13"/>
  <c r="J106" i="13" s="1"/>
  <c r="I63" i="13"/>
  <c r="J63" i="13" s="1"/>
  <c r="I123" i="13"/>
  <c r="J123" i="13" s="1"/>
  <c r="Y289" i="13"/>
  <c r="Z289" i="13" s="1"/>
  <c r="I70" i="13"/>
  <c r="J70" i="13" s="1"/>
  <c r="I112" i="13"/>
  <c r="J112" i="13" s="1"/>
  <c r="Y340" i="13"/>
  <c r="Z340" i="13" s="1"/>
  <c r="I202" i="13"/>
  <c r="J202" i="13" s="1"/>
  <c r="Y302" i="13"/>
  <c r="Z302" i="13" s="1"/>
  <c r="I324" i="13"/>
  <c r="J324" i="13" s="1"/>
  <c r="I113" i="13"/>
  <c r="J113" i="13" s="1"/>
  <c r="I118" i="13"/>
  <c r="J118" i="13" s="1"/>
  <c r="Y244" i="13"/>
  <c r="Z244" i="13" s="1"/>
  <c r="I139" i="13"/>
  <c r="J139" i="13" s="1"/>
  <c r="Y316" i="13"/>
  <c r="Z316" i="13" s="1"/>
  <c r="Y287" i="13"/>
  <c r="Z287" i="13" s="1"/>
  <c r="I337" i="13"/>
  <c r="J337" i="13" s="1"/>
  <c r="Y295" i="13"/>
  <c r="Z295" i="13" s="1"/>
  <c r="AS183" i="13"/>
  <c r="AT183" i="13" s="1"/>
  <c r="I190" i="13"/>
  <c r="J190" i="13" s="1"/>
  <c r="I252" i="13"/>
  <c r="J252" i="13" s="1"/>
  <c r="Y98" i="13"/>
  <c r="Z98" i="13" s="1"/>
  <c r="Y63" i="13"/>
  <c r="Z63" i="13" s="1"/>
  <c r="Y172" i="13"/>
  <c r="Z172" i="13" s="1"/>
  <c r="I331" i="13"/>
  <c r="J331" i="13" s="1"/>
  <c r="Y217" i="13"/>
  <c r="Z217" i="13" s="1"/>
  <c r="I97" i="13"/>
  <c r="J97" i="13" s="1"/>
  <c r="I274" i="13"/>
  <c r="J274" i="13" s="1"/>
  <c r="I352" i="13"/>
  <c r="J352" i="13" s="1"/>
  <c r="Y230" i="13"/>
  <c r="Z230" i="13" s="1"/>
  <c r="I125" i="13"/>
  <c r="J125" i="13" s="1"/>
  <c r="I346" i="13"/>
  <c r="J346" i="13" s="1"/>
  <c r="Y265" i="13"/>
  <c r="Z265" i="13" s="1"/>
  <c r="I152" i="13"/>
  <c r="J152" i="13" s="1"/>
  <c r="I247" i="13"/>
  <c r="J247" i="13" s="1"/>
  <c r="I329" i="13"/>
  <c r="J329" i="13" s="1"/>
  <c r="I251" i="13"/>
  <c r="J251" i="13" s="1"/>
  <c r="AS111" i="13"/>
  <c r="AT111" i="13" s="1"/>
  <c r="AS255" i="13"/>
  <c r="AT255" i="13" s="1"/>
  <c r="Y263" i="13"/>
  <c r="Z263" i="13" s="1"/>
  <c r="Y219" i="13"/>
  <c r="Z219" i="13" s="1"/>
  <c r="I60" i="13"/>
  <c r="J60" i="13" s="1"/>
  <c r="Y161" i="13"/>
  <c r="Z161" i="13" s="1"/>
  <c r="Y134" i="13"/>
  <c r="Z134" i="13" s="1"/>
  <c r="Y288" i="13"/>
  <c r="Z288" i="13" s="1"/>
  <c r="I108" i="13"/>
  <c r="J108" i="13" s="1"/>
  <c r="Y330" i="13"/>
  <c r="Z330" i="13" s="1"/>
  <c r="Y336" i="13"/>
  <c r="Z336" i="13" s="1"/>
  <c r="I192" i="13"/>
  <c r="J192" i="13" s="1"/>
  <c r="Y163" i="13"/>
  <c r="Z163" i="13" s="1"/>
  <c r="Y317" i="13"/>
  <c r="Z317" i="13" s="1"/>
  <c r="I172" i="13"/>
  <c r="J172" i="13" s="1"/>
  <c r="I265" i="13"/>
  <c r="J265" i="13" s="1"/>
  <c r="Y123" i="13"/>
  <c r="Z123" i="13" s="1"/>
  <c r="I198" i="13"/>
  <c r="J198" i="13" s="1"/>
  <c r="I171" i="13"/>
  <c r="J171" i="13" s="1"/>
  <c r="Y271" i="13"/>
  <c r="Z271" i="13" s="1"/>
  <c r="I76" i="13"/>
  <c r="J76" i="13" s="1"/>
  <c r="I67" i="13"/>
  <c r="J67" i="13" s="1"/>
  <c r="I195" i="13"/>
  <c r="J195" i="13" s="1"/>
  <c r="Y166" i="13"/>
  <c r="Z166" i="13" s="1"/>
  <c r="I295" i="13"/>
  <c r="J295" i="13" s="1"/>
  <c r="Y199" i="13"/>
  <c r="Z199" i="13" s="1"/>
  <c r="I42" i="13"/>
  <c r="J42" i="13" s="1"/>
  <c r="Y270" i="13"/>
  <c r="Z270" i="13" s="1"/>
  <c r="Y81" i="13"/>
  <c r="Z81" i="13" s="1"/>
  <c r="Y108" i="13"/>
  <c r="Z108" i="13" s="1"/>
  <c r="I213" i="13"/>
  <c r="J213" i="13" s="1"/>
  <c r="I114" i="13"/>
  <c r="J114" i="13" s="1"/>
  <c r="Y70" i="13"/>
  <c r="Z70" i="13" s="1"/>
  <c r="Y329" i="13"/>
  <c r="Z329" i="13" s="1"/>
  <c r="I126" i="13"/>
  <c r="J126" i="13" s="1"/>
  <c r="I321" i="13"/>
  <c r="J321" i="13" s="1"/>
  <c r="Y87" i="13"/>
  <c r="Z87" i="13" s="1"/>
  <c r="Y83" i="13"/>
  <c r="Z83" i="13" s="1"/>
  <c r="Y155" i="13"/>
  <c r="Z155" i="13" s="1"/>
  <c r="I328" i="13"/>
  <c r="J328" i="13" s="1"/>
  <c r="Y234" i="13"/>
  <c r="Z234" i="13" s="1"/>
  <c r="Y309" i="13"/>
  <c r="Z309" i="13" s="1"/>
  <c r="Y65" i="13"/>
  <c r="Z65" i="13" s="1"/>
  <c r="I261" i="13"/>
  <c r="J261" i="13" s="1"/>
  <c r="I249" i="13"/>
  <c r="J249" i="13" s="1"/>
  <c r="Y306" i="13"/>
  <c r="Z306" i="13" s="1"/>
  <c r="Y169" i="13"/>
  <c r="Z169" i="13" s="1"/>
  <c r="I282" i="13"/>
  <c r="J282" i="13" s="1"/>
  <c r="Y266" i="13"/>
  <c r="Z266" i="13" s="1"/>
  <c r="I218" i="13"/>
  <c r="J218" i="13" s="1"/>
  <c r="Y246" i="13"/>
  <c r="Z246" i="13" s="1"/>
  <c r="I53" i="13"/>
  <c r="J53" i="13" s="1"/>
  <c r="I302" i="13"/>
  <c r="J302" i="13" s="1"/>
  <c r="Y245" i="13"/>
  <c r="Z245" i="13" s="1"/>
  <c r="Y242" i="13"/>
  <c r="Z242" i="13" s="1"/>
  <c r="I257" i="13"/>
  <c r="J257" i="13" s="1"/>
  <c r="I96" i="13"/>
  <c r="J96" i="13" s="1"/>
  <c r="I231" i="13"/>
  <c r="J231" i="13" s="1"/>
  <c r="I50" i="13"/>
  <c r="J50" i="13" s="1"/>
  <c r="I58" i="13"/>
  <c r="J58" i="13" s="1"/>
  <c r="I315" i="13"/>
  <c r="J315" i="13" s="1"/>
  <c r="I163" i="13"/>
  <c r="J163" i="13" s="1"/>
  <c r="I209" i="13"/>
  <c r="J209" i="13" s="1"/>
  <c r="Y76" i="13"/>
  <c r="Z76" i="13" s="1"/>
  <c r="Y44" i="13"/>
  <c r="Z44" i="13" s="1"/>
  <c r="Y136" i="13"/>
  <c r="Z136" i="13" s="1"/>
  <c r="I268" i="13"/>
  <c r="J268" i="13" s="1"/>
  <c r="I264" i="13"/>
  <c r="J264" i="13" s="1"/>
  <c r="I197" i="13"/>
  <c r="J197" i="13" s="1"/>
  <c r="Y129" i="13"/>
  <c r="Z129" i="13" s="1"/>
  <c r="Y281" i="13"/>
  <c r="Z281" i="13" s="1"/>
  <c r="I326" i="13"/>
  <c r="J326" i="13" s="1"/>
  <c r="I306" i="13"/>
  <c r="J306" i="13" s="1"/>
  <c r="I303" i="13"/>
  <c r="J303" i="13" s="1"/>
  <c r="Y197" i="13"/>
  <c r="Z197" i="13" s="1"/>
  <c r="Y279" i="13"/>
  <c r="Z279" i="13" s="1"/>
  <c r="Y68" i="13"/>
  <c r="Z68" i="13" s="1"/>
  <c r="Y116" i="13"/>
  <c r="Z116" i="13" s="1"/>
  <c r="Y170" i="13"/>
  <c r="Z170" i="13" s="1"/>
  <c r="I185" i="13"/>
  <c r="J185" i="13" s="1"/>
  <c r="I269" i="13"/>
  <c r="J269" i="13" s="1"/>
  <c r="Y343" i="13"/>
  <c r="Z343" i="13" s="1"/>
  <c r="Y338" i="13"/>
  <c r="Z338" i="13" s="1"/>
  <c r="I158" i="13"/>
  <c r="J158" i="13" s="1"/>
  <c r="Y135" i="13"/>
  <c r="Z135" i="13" s="1"/>
  <c r="I235" i="13"/>
  <c r="J235" i="13" s="1"/>
  <c r="I119" i="13"/>
  <c r="J119" i="13" s="1"/>
  <c r="Y64" i="13"/>
  <c r="Z64" i="13" s="1"/>
  <c r="I80" i="13"/>
  <c r="J80" i="13" s="1"/>
  <c r="Y207" i="13"/>
  <c r="Z207" i="13" s="1"/>
  <c r="Y42" i="13"/>
  <c r="Z42" i="13" s="1"/>
  <c r="Y252" i="13"/>
  <c r="Z252" i="13" s="1"/>
  <c r="I292" i="13"/>
  <c r="J292" i="13" s="1"/>
  <c r="AS172" i="13"/>
  <c r="AT172" i="13" s="1"/>
  <c r="I73" i="13"/>
  <c r="J73" i="13" s="1"/>
  <c r="Y354" i="13"/>
  <c r="Z354" i="13" s="1"/>
  <c r="Y224" i="13"/>
  <c r="Z224" i="13" s="1"/>
  <c r="Y74" i="13"/>
  <c r="Z74" i="13" s="1"/>
  <c r="Y251" i="13"/>
  <c r="Z251" i="13" s="1"/>
  <c r="AS279" i="13"/>
  <c r="AT279" i="13" s="1"/>
  <c r="Y208" i="13"/>
  <c r="Z208" i="13" s="1"/>
  <c r="I79" i="13"/>
  <c r="J79" i="13" s="1"/>
  <c r="Y151" i="13"/>
  <c r="Z151" i="13" s="1"/>
  <c r="Y187" i="13"/>
  <c r="Z187" i="13" s="1"/>
  <c r="AS116" i="13"/>
  <c r="AT116" i="13" s="1"/>
  <c r="AS274" i="13"/>
  <c r="AT274" i="13" s="1"/>
  <c r="AS47" i="13"/>
  <c r="AT47" i="13" s="1"/>
  <c r="I316" i="13"/>
  <c r="J316" i="13" s="1"/>
  <c r="Y283" i="13"/>
  <c r="Z283" i="13" s="1"/>
  <c r="I105" i="13"/>
  <c r="J105" i="13" s="1"/>
  <c r="I177" i="13"/>
  <c r="J177" i="13" s="1"/>
  <c r="Y67" i="13"/>
  <c r="Z67" i="13" s="1"/>
  <c r="I206" i="13"/>
  <c r="J206" i="13" s="1"/>
  <c r="Y105" i="13"/>
  <c r="Z105" i="13" s="1"/>
  <c r="I176" i="13"/>
  <c r="J176" i="13" s="1"/>
  <c r="AS262" i="13"/>
  <c r="AT262" i="13" s="1"/>
  <c r="AS124" i="13"/>
  <c r="AT124" i="13" s="1"/>
  <c r="AS352" i="13"/>
  <c r="AT352" i="13" s="1"/>
  <c r="AS91" i="13"/>
  <c r="AT91" i="13" s="1"/>
  <c r="AS163" i="13"/>
  <c r="AT163" i="13" s="1"/>
  <c r="AS108" i="13"/>
  <c r="AT108" i="13" s="1"/>
  <c r="Y351" i="13"/>
  <c r="Z351" i="13" s="1"/>
  <c r="I267" i="13"/>
  <c r="J267" i="13" s="1"/>
  <c r="Y268" i="13"/>
  <c r="Z268" i="13" s="1"/>
  <c r="AS242" i="13"/>
  <c r="AT242" i="13" s="1"/>
  <c r="AS347" i="13"/>
  <c r="AT347" i="13" s="1"/>
  <c r="AS191" i="13"/>
  <c r="AT191" i="13" s="1"/>
  <c r="AS53" i="13"/>
  <c r="AT53" i="13" s="1"/>
  <c r="AS249" i="13"/>
  <c r="AT249" i="13" s="1"/>
  <c r="I122" i="13"/>
  <c r="J122" i="13" s="1"/>
  <c r="Y93" i="13"/>
  <c r="Z93" i="13" s="1"/>
  <c r="Y165" i="13"/>
  <c r="Z165" i="13" s="1"/>
  <c r="Y256" i="13"/>
  <c r="Z256" i="13" s="1"/>
  <c r="I338" i="13"/>
  <c r="J338" i="13" s="1"/>
  <c r="Y41" i="13"/>
  <c r="Z41" i="13" s="1"/>
  <c r="I223" i="13"/>
  <c r="J223" i="13" s="1"/>
  <c r="Y345" i="13"/>
  <c r="Z345" i="13" s="1"/>
  <c r="I168" i="13"/>
  <c r="J168" i="13" s="1"/>
  <c r="Y158" i="13"/>
  <c r="Z158" i="13" s="1"/>
  <c r="I180" i="13"/>
  <c r="J180" i="13" s="1"/>
  <c r="AS320" i="13"/>
  <c r="AT320" i="13" s="1"/>
  <c r="AS270" i="13"/>
  <c r="AT270" i="13" s="1"/>
  <c r="AS141" i="13"/>
  <c r="AT141" i="13" s="1"/>
  <c r="AS213" i="13"/>
  <c r="AT213" i="13" s="1"/>
  <c r="AS312" i="13"/>
  <c r="AT312" i="13" s="1"/>
  <c r="AS229" i="13"/>
  <c r="AT229" i="13" s="1"/>
  <c r="AS137" i="13"/>
  <c r="AT137" i="13" s="1"/>
  <c r="AS288" i="13"/>
  <c r="AT288" i="13" s="1"/>
  <c r="Y184" i="13"/>
  <c r="Z184" i="13" s="1"/>
  <c r="I130" i="13"/>
  <c r="J130" i="13" s="1"/>
  <c r="AS325" i="13"/>
  <c r="AT325" i="13" s="1"/>
  <c r="I350" i="13"/>
  <c r="J350" i="13" s="1"/>
  <c r="Y90" i="13"/>
  <c r="Z90" i="13" s="1"/>
  <c r="I151" i="13"/>
  <c r="J151" i="13" s="1"/>
  <c r="Y260" i="13"/>
  <c r="Z260" i="13" s="1"/>
  <c r="AS80" i="13"/>
  <c r="AT80" i="13" s="1"/>
  <c r="AS215" i="13"/>
  <c r="AT215" i="13" s="1"/>
  <c r="AS233" i="13"/>
  <c r="AT233" i="13" s="1"/>
  <c r="AS212" i="13"/>
  <c r="AT212" i="13" s="1"/>
  <c r="AS72" i="13"/>
  <c r="AT72" i="13" s="1"/>
  <c r="AS174" i="13"/>
  <c r="AT174" i="13" s="1"/>
  <c r="AS178" i="13"/>
  <c r="AT178" i="13" s="1"/>
  <c r="I266" i="13"/>
  <c r="J266" i="13" s="1"/>
  <c r="I101" i="13"/>
  <c r="J101" i="13" s="1"/>
  <c r="I214" i="13"/>
  <c r="J214" i="13" s="1"/>
  <c r="I309" i="13"/>
  <c r="J309" i="13" s="1"/>
  <c r="AS322" i="13"/>
  <c r="AT322" i="13" s="1"/>
  <c r="AS157" i="13"/>
  <c r="AT157" i="13" s="1"/>
  <c r="AS119" i="13"/>
  <c r="AT119" i="13" s="1"/>
  <c r="AS330" i="13"/>
  <c r="AT330" i="13" s="1"/>
  <c r="I291" i="13"/>
  <c r="J291" i="13" s="1"/>
  <c r="Y60" i="13"/>
  <c r="Z60" i="13" s="1"/>
  <c r="Y122" i="13"/>
  <c r="Z122" i="13" s="1"/>
  <c r="I89" i="13"/>
  <c r="J89" i="13" s="1"/>
  <c r="AS286" i="13"/>
  <c r="AT286" i="13" s="1"/>
  <c r="Y96" i="13"/>
  <c r="Z96" i="13" s="1"/>
  <c r="AS51" i="13"/>
  <c r="AT51" i="13" s="1"/>
  <c r="Y227" i="13"/>
  <c r="Z227" i="13" s="1"/>
  <c r="I332" i="13"/>
  <c r="J332" i="13" s="1"/>
  <c r="I325" i="13"/>
  <c r="J325" i="13" s="1"/>
  <c r="AS70" i="13"/>
  <c r="AT70" i="13" s="1"/>
  <c r="AS105" i="13"/>
  <c r="AT105" i="13" s="1"/>
  <c r="AS203" i="13"/>
  <c r="AT203" i="13" s="1"/>
  <c r="AS84" i="13"/>
  <c r="AT84" i="13" s="1"/>
  <c r="AS313" i="13"/>
  <c r="AT313" i="13" s="1"/>
  <c r="AS263" i="13"/>
  <c r="AT263" i="13" s="1"/>
  <c r="I222" i="13"/>
  <c r="J222" i="13" s="1"/>
  <c r="Y341" i="13"/>
  <c r="Z341" i="13" s="1"/>
  <c r="I281" i="13"/>
  <c r="J281" i="13" s="1"/>
  <c r="Y276" i="13"/>
  <c r="Z276" i="13" s="1"/>
  <c r="Y56" i="13"/>
  <c r="Z56" i="13" s="1"/>
  <c r="I188" i="13"/>
  <c r="J188" i="13" s="1"/>
  <c r="Y348" i="13"/>
  <c r="Z348" i="13" s="1"/>
  <c r="Y310" i="13"/>
  <c r="Z310" i="13" s="1"/>
  <c r="I187" i="13"/>
  <c r="J187" i="13" s="1"/>
  <c r="AS134" i="13"/>
  <c r="AT134" i="13" s="1"/>
  <c r="AS114" i="13"/>
  <c r="AT114" i="13" s="1"/>
  <c r="AS164" i="13"/>
  <c r="AT164" i="13" s="1"/>
  <c r="I184" i="13"/>
  <c r="J184" i="13" s="1"/>
  <c r="Y128" i="13"/>
  <c r="Z128" i="13" s="1"/>
  <c r="I260" i="13"/>
  <c r="J260" i="13" s="1"/>
  <c r="Y258" i="13"/>
  <c r="Z258" i="13" s="1"/>
  <c r="Y140" i="13"/>
  <c r="Z140" i="13" s="1"/>
  <c r="Y231" i="13"/>
  <c r="Z231" i="13" s="1"/>
  <c r="I74" i="13"/>
  <c r="J74" i="13" s="1"/>
  <c r="I327" i="13"/>
  <c r="J327" i="13" s="1"/>
  <c r="I115" i="13"/>
  <c r="J115" i="13" s="1"/>
  <c r="AS142" i="13"/>
  <c r="AT142" i="13" s="1"/>
  <c r="AS128" i="13"/>
  <c r="AT128" i="13" s="1"/>
  <c r="AS332" i="13"/>
  <c r="AT332" i="13" s="1"/>
  <c r="AS228" i="13"/>
  <c r="AT228" i="13" s="1"/>
  <c r="AS43" i="13"/>
  <c r="AT43" i="13" s="1"/>
  <c r="AS152" i="13"/>
  <c r="AT152" i="13" s="1"/>
  <c r="Y321" i="13"/>
  <c r="Z321" i="13" s="1"/>
  <c r="AS214" i="13"/>
  <c r="AT214" i="13" s="1"/>
  <c r="AS98" i="13"/>
  <c r="AT98" i="13" s="1"/>
  <c r="AS319" i="13"/>
  <c r="AT319" i="13" s="1"/>
  <c r="I341" i="13"/>
  <c r="J341" i="13" s="1"/>
  <c r="I256" i="13"/>
  <c r="J256" i="13" s="1"/>
  <c r="I46" i="13"/>
  <c r="J46" i="13" s="1"/>
  <c r="I131" i="13"/>
  <c r="J131" i="13" s="1"/>
  <c r="Y322" i="13"/>
  <c r="Z322" i="13" s="1"/>
  <c r="Y333" i="13"/>
  <c r="Z333" i="13" s="1"/>
  <c r="Y257" i="13"/>
  <c r="Z257" i="13" s="1"/>
  <c r="I285" i="13"/>
  <c r="J285" i="13" s="1"/>
  <c r="Y204" i="13"/>
  <c r="Z204" i="13" s="1"/>
  <c r="AS271" i="13"/>
  <c r="AT271" i="13" s="1"/>
  <c r="AS67" i="13"/>
  <c r="AT67" i="13" s="1"/>
  <c r="AS118" i="13"/>
  <c r="AT118" i="13" s="1"/>
  <c r="AS90" i="13"/>
  <c r="AT90" i="13" s="1"/>
  <c r="I45" i="13"/>
  <c r="J45" i="13" s="1"/>
  <c r="Y200" i="13"/>
  <c r="Z200" i="13" s="1"/>
  <c r="Y109" i="13"/>
  <c r="Z109" i="13" s="1"/>
  <c r="Y86" i="13"/>
  <c r="Z86" i="13" s="1"/>
  <c r="Y145" i="13"/>
  <c r="Z145" i="13" s="1"/>
  <c r="I142" i="13"/>
  <c r="J142" i="13" s="1"/>
  <c r="I273" i="13"/>
  <c r="J273" i="13" s="1"/>
  <c r="AS335" i="13"/>
  <c r="AT335" i="13" s="1"/>
  <c r="AS59" i="13"/>
  <c r="AT59" i="13" s="1"/>
  <c r="AS131" i="13"/>
  <c r="AT131" i="13" s="1"/>
  <c r="AS222" i="13"/>
  <c r="AT222" i="13" s="1"/>
  <c r="I294" i="13"/>
  <c r="J294" i="13" s="1"/>
  <c r="I138" i="13"/>
  <c r="J138" i="13" s="1"/>
  <c r="I59" i="13"/>
  <c r="J59" i="13" s="1"/>
  <c r="I210" i="13"/>
  <c r="J210" i="13" s="1"/>
  <c r="Y132" i="13"/>
  <c r="Z132" i="13" s="1"/>
  <c r="Y223" i="13"/>
  <c r="Z223" i="13" s="1"/>
  <c r="I66" i="13"/>
  <c r="J66" i="13" s="1"/>
  <c r="I319" i="13"/>
  <c r="J319" i="13" s="1"/>
  <c r="Y94" i="13"/>
  <c r="Z94" i="13" s="1"/>
  <c r="Y209" i="13"/>
  <c r="Z209" i="13" s="1"/>
  <c r="I150" i="13"/>
  <c r="J150" i="13" s="1"/>
  <c r="I345" i="13"/>
  <c r="J345" i="13" s="1"/>
  <c r="AS122" i="13"/>
  <c r="AT122" i="13" s="1"/>
  <c r="AS188" i="13"/>
  <c r="AT188" i="13" s="1"/>
  <c r="AS351" i="13"/>
  <c r="AT351" i="13" s="1"/>
  <c r="AS339" i="13"/>
  <c r="AT339" i="13" s="1"/>
  <c r="AS240" i="13"/>
  <c r="AT240" i="13" s="1"/>
  <c r="AS126" i="13"/>
  <c r="AT126" i="13" s="1"/>
  <c r="Y243" i="13"/>
  <c r="Z243" i="13" s="1"/>
  <c r="AS61" i="13"/>
  <c r="AT61" i="13" s="1"/>
  <c r="AS97" i="13"/>
  <c r="AT97" i="13" s="1"/>
  <c r="AS259" i="13"/>
  <c r="AT259" i="13" s="1"/>
  <c r="I310" i="13"/>
  <c r="J310" i="13" s="1"/>
  <c r="AS278" i="13"/>
  <c r="AT278" i="13" s="1"/>
  <c r="Y314" i="13"/>
  <c r="Z314" i="13" s="1"/>
  <c r="AS342" i="13"/>
  <c r="AT342" i="13" s="1"/>
  <c r="AS103" i="13"/>
  <c r="AT103" i="13" s="1"/>
  <c r="AS45" i="13"/>
  <c r="AT45" i="13" s="1"/>
  <c r="AS256" i="13"/>
  <c r="AT256" i="13" s="1"/>
  <c r="AS190" i="13"/>
  <c r="AT190" i="13" s="1"/>
  <c r="I62" i="13"/>
  <c r="J62" i="13" s="1"/>
  <c r="Y59" i="13"/>
  <c r="Z59" i="13" s="1"/>
  <c r="AS305" i="13"/>
  <c r="AT305" i="13" s="1"/>
  <c r="AS254" i="13"/>
  <c r="AT254" i="13" s="1"/>
  <c r="Y177" i="13"/>
  <c r="Z177" i="13" s="1"/>
  <c r="AS179" i="13"/>
  <c r="AT179" i="13" s="1"/>
  <c r="AS153" i="13"/>
  <c r="AT153" i="13" s="1"/>
  <c r="AS65" i="13"/>
  <c r="AT65" i="13" s="1"/>
  <c r="AS246" i="13"/>
  <c r="AT246" i="13" s="1"/>
  <c r="AS336" i="13"/>
  <c r="AT336" i="13" s="1"/>
  <c r="AS196" i="13"/>
  <c r="AT196" i="13" s="1"/>
  <c r="AS221" i="13"/>
  <c r="AT221" i="13" s="1"/>
  <c r="AS92" i="13"/>
  <c r="AT92" i="13" s="1"/>
  <c r="AS146" i="13"/>
  <c r="AT146" i="13" s="1"/>
  <c r="AS54" i="13"/>
  <c r="AT54" i="13" s="1"/>
  <c r="AS120" i="13"/>
  <c r="AT120" i="13" s="1"/>
  <c r="AS78" i="13"/>
  <c r="AT78" i="13" s="1"/>
  <c r="AS216" i="13"/>
  <c r="AT216" i="13" s="1"/>
  <c r="AS260" i="13"/>
  <c r="AT260" i="13" s="1"/>
  <c r="AS139" i="13"/>
  <c r="AT139" i="13" s="1"/>
  <c r="AS62" i="13"/>
  <c r="AT62" i="13" s="1"/>
  <c r="Y92" i="13"/>
  <c r="Z92" i="13" s="1"/>
  <c r="AS180" i="13"/>
  <c r="AT180" i="13" s="1"/>
  <c r="AS281" i="13"/>
  <c r="AT281" i="13" s="1"/>
  <c r="AS186" i="13"/>
  <c r="AT186" i="13" s="1"/>
  <c r="AS160" i="13"/>
  <c r="AT160" i="13" s="1"/>
  <c r="AS328" i="13"/>
  <c r="AT328" i="13" s="1"/>
  <c r="AS298" i="13"/>
  <c r="AT298" i="13" s="1"/>
  <c r="AS304" i="13"/>
  <c r="AT304" i="13" s="1"/>
  <c r="AS150" i="13"/>
  <c r="AT150" i="13" s="1"/>
  <c r="AS293" i="13"/>
  <c r="AT293" i="13" s="1"/>
  <c r="AS272" i="13"/>
  <c r="AT272" i="13" s="1"/>
  <c r="I298" i="13"/>
  <c r="J298" i="13" s="1"/>
  <c r="Y312" i="13"/>
  <c r="Z312" i="13" s="1"/>
  <c r="I276" i="13"/>
  <c r="J276" i="13" s="1"/>
  <c r="Y50" i="13"/>
  <c r="Z50" i="13" s="1"/>
  <c r="Y216" i="13"/>
  <c r="Z216" i="13" s="1"/>
  <c r="I344" i="13"/>
  <c r="J344" i="13" s="1"/>
  <c r="I304" i="13"/>
  <c r="J304" i="13" s="1"/>
  <c r="AS315" i="13"/>
  <c r="AT315" i="13" s="1"/>
  <c r="AS63" i="13"/>
  <c r="AT63" i="13" s="1"/>
  <c r="I226" i="13"/>
  <c r="J226" i="13" s="1"/>
  <c r="Y326" i="13"/>
  <c r="Z326" i="13" s="1"/>
  <c r="I339" i="13"/>
  <c r="J339" i="13" s="1"/>
  <c r="Y293" i="13"/>
  <c r="Z293" i="13" s="1"/>
  <c r="I111" i="13"/>
  <c r="J111" i="13" s="1"/>
  <c r="I351" i="13"/>
  <c r="J351" i="13" s="1"/>
  <c r="I110" i="13"/>
  <c r="J110" i="13" s="1"/>
  <c r="I272" i="13"/>
  <c r="J272" i="13" s="1"/>
  <c r="Y125" i="13"/>
  <c r="Z125" i="13" s="1"/>
  <c r="AS340" i="13"/>
  <c r="AT340" i="13" s="1"/>
  <c r="I56" i="13"/>
  <c r="J56" i="13" s="1"/>
  <c r="I348" i="13"/>
  <c r="J348" i="13" s="1"/>
  <c r="AS113" i="13"/>
  <c r="AT113" i="13" s="1"/>
  <c r="AS177" i="13"/>
  <c r="AT177" i="13" s="1"/>
  <c r="I217" i="13"/>
  <c r="J217" i="13" s="1"/>
  <c r="AS123" i="13"/>
  <c r="AT123" i="13" s="1"/>
  <c r="AS77" i="13"/>
  <c r="AT77" i="13" s="1"/>
  <c r="AS300" i="13"/>
  <c r="AT300" i="13" s="1"/>
  <c r="I49" i="13"/>
  <c r="J49" i="13" s="1"/>
  <c r="Y284" i="13"/>
  <c r="Z284" i="13" s="1"/>
  <c r="Y233" i="13"/>
  <c r="Z233" i="13" s="1"/>
  <c r="Y57" i="13"/>
  <c r="Z57" i="13" s="1"/>
  <c r="I323" i="13"/>
  <c r="J323" i="13" s="1"/>
  <c r="Y277" i="13"/>
  <c r="Z277" i="13" s="1"/>
  <c r="AS350" i="13"/>
  <c r="AT350" i="13" s="1"/>
  <c r="Y102" i="13"/>
  <c r="Z102" i="13" s="1"/>
  <c r="I353" i="13"/>
  <c r="J353" i="13" s="1"/>
  <c r="I263" i="13"/>
  <c r="J263" i="13" s="1"/>
  <c r="AS267" i="13"/>
  <c r="AT267" i="13" s="1"/>
  <c r="AS110" i="13"/>
  <c r="AT110" i="13" s="1"/>
  <c r="I124" i="13"/>
  <c r="J124" i="13" s="1"/>
  <c r="Y91" i="13"/>
  <c r="Z91" i="13" s="1"/>
  <c r="I230" i="13"/>
  <c r="J230" i="13" s="1"/>
  <c r="I44" i="13"/>
  <c r="J44" i="13" s="1"/>
  <c r="Y121" i="13"/>
  <c r="Z121" i="13" s="1"/>
  <c r="AS115" i="13"/>
  <c r="AT115" i="13" s="1"/>
  <c r="I120" i="13"/>
  <c r="J120" i="13" s="1"/>
  <c r="I146" i="13"/>
  <c r="J146" i="13" s="1"/>
  <c r="Y45" i="13"/>
  <c r="Z45" i="13" s="1"/>
  <c r="I229" i="13"/>
  <c r="J229" i="13" s="1"/>
  <c r="I41" i="13"/>
  <c r="J41" i="13" s="1"/>
  <c r="AS149" i="13"/>
  <c r="AT149" i="13" s="1"/>
  <c r="Y212" i="13"/>
  <c r="Z212" i="13" s="1"/>
  <c r="Y273" i="13"/>
  <c r="Z273" i="13" s="1"/>
  <c r="I196" i="13"/>
  <c r="J196" i="13" s="1"/>
  <c r="I104" i="13"/>
  <c r="J104" i="13" s="1"/>
  <c r="Y167" i="13"/>
  <c r="Z167" i="13" s="1"/>
  <c r="AS349" i="13"/>
  <c r="AT349" i="13" s="1"/>
  <c r="Y303" i="13"/>
  <c r="Z303" i="13" s="1"/>
  <c r="I301" i="13"/>
  <c r="J301" i="13" s="1"/>
  <c r="Y174" i="13"/>
  <c r="Z174" i="13" s="1"/>
  <c r="Y194" i="13"/>
  <c r="Z194" i="13" s="1"/>
  <c r="I255" i="13"/>
  <c r="J255" i="13" s="1"/>
  <c r="Y202" i="13"/>
  <c r="Z202" i="13" s="1"/>
  <c r="AS81" i="13"/>
  <c r="AT81" i="13" s="1"/>
  <c r="I259" i="13"/>
  <c r="J259" i="13" s="1"/>
  <c r="I290" i="13"/>
  <c r="J290" i="13" s="1"/>
  <c r="AS154" i="13"/>
  <c r="AT154" i="13" s="1"/>
  <c r="AS287" i="13"/>
  <c r="AT287" i="13" s="1"/>
  <c r="AS167" i="13"/>
  <c r="AT167" i="13" s="1"/>
  <c r="AS156" i="13"/>
  <c r="AT156" i="13" s="1"/>
  <c r="AS324" i="13"/>
  <c r="AT324" i="13" s="1"/>
  <c r="AS85" i="13"/>
  <c r="AT85" i="13" s="1"/>
  <c r="AS175" i="13"/>
  <c r="AT175" i="13" s="1"/>
  <c r="AS266" i="13"/>
  <c r="AT266" i="13" s="1"/>
  <c r="AS247" i="13"/>
  <c r="AT247" i="13" s="1"/>
  <c r="I57" i="13"/>
  <c r="J57" i="13" s="1"/>
  <c r="AS252" i="13"/>
  <c r="AT252" i="13" s="1"/>
  <c r="AS343" i="13"/>
  <c r="AT343" i="13" s="1"/>
  <c r="AS75" i="13"/>
  <c r="AT75" i="13" s="1"/>
  <c r="Y84" i="13"/>
  <c r="Z84" i="13" s="1"/>
  <c r="AS244" i="13"/>
  <c r="AT244" i="13" s="1"/>
  <c r="AS285" i="13"/>
  <c r="AT285" i="13" s="1"/>
  <c r="AS46" i="13"/>
  <c r="AT46" i="13" s="1"/>
  <c r="AS88" i="13"/>
  <c r="AT88" i="13" s="1"/>
  <c r="Y247" i="13"/>
  <c r="Z247" i="13" s="1"/>
  <c r="AS58" i="13"/>
  <c r="AT58" i="13" s="1"/>
  <c r="AS236" i="13"/>
  <c r="AT236" i="13" s="1"/>
  <c r="AS327" i="13"/>
  <c r="AT327" i="13" s="1"/>
  <c r="Y156" i="13"/>
  <c r="Z156" i="13" s="1"/>
  <c r="I237" i="13"/>
  <c r="J237" i="13" s="1"/>
  <c r="Y137" i="13"/>
  <c r="Z137" i="13" s="1"/>
  <c r="Y228" i="13"/>
  <c r="Z228" i="13" s="1"/>
  <c r="Y235" i="13"/>
  <c r="Z235" i="13" s="1"/>
  <c r="Y307" i="13"/>
  <c r="Z307" i="13" s="1"/>
  <c r="I175" i="13"/>
  <c r="J175" i="13" s="1"/>
  <c r="Y267" i="13"/>
  <c r="Z267" i="13" s="1"/>
  <c r="I68" i="13"/>
  <c r="J68" i="13" s="1"/>
  <c r="AS326" i="13"/>
  <c r="AT326" i="13" s="1"/>
  <c r="AS264" i="13"/>
  <c r="AT264" i="13" s="1"/>
  <c r="I174" i="13"/>
  <c r="J174" i="13" s="1"/>
  <c r="Y114" i="13"/>
  <c r="Z114" i="13" s="1"/>
  <c r="I141" i="13"/>
  <c r="J141" i="13" s="1"/>
  <c r="AS83" i="13"/>
  <c r="AT83" i="13" s="1"/>
  <c r="AS109" i="13"/>
  <c r="AT109" i="13" s="1"/>
  <c r="Y185" i="13"/>
  <c r="Z185" i="13" s="1"/>
  <c r="I336" i="13"/>
  <c r="J336" i="13" s="1"/>
  <c r="AS226" i="13"/>
  <c r="AT226" i="13" s="1"/>
  <c r="I225" i="13"/>
  <c r="J225" i="13" s="1"/>
  <c r="Y46" i="13"/>
  <c r="Z46" i="13" s="1"/>
  <c r="I100" i="13"/>
  <c r="J100" i="13" s="1"/>
  <c r="Y319" i="13"/>
  <c r="Z319" i="13" s="1"/>
  <c r="I136" i="13"/>
  <c r="J136" i="13" s="1"/>
  <c r="Y318" i="13"/>
  <c r="Z318" i="13" s="1"/>
  <c r="I102" i="13"/>
  <c r="J102" i="13" s="1"/>
  <c r="Y350" i="13"/>
  <c r="Z350" i="13" s="1"/>
  <c r="AS125" i="13"/>
  <c r="AT125" i="13" s="1"/>
  <c r="AS297" i="13"/>
  <c r="AT297" i="13" s="1"/>
  <c r="AS227" i="13"/>
  <c r="AT227" i="13" s="1"/>
  <c r="Y210" i="13"/>
  <c r="Z210" i="13" s="1"/>
  <c r="I271" i="13"/>
  <c r="J271" i="13" s="1"/>
  <c r="I90" i="13"/>
  <c r="J90" i="13" s="1"/>
  <c r="Y118" i="13"/>
  <c r="Z118" i="13" s="1"/>
  <c r="Y117" i="13"/>
  <c r="Z117" i="13" s="1"/>
  <c r="Y149" i="13"/>
  <c r="Z149" i="13" s="1"/>
  <c r="I322" i="13"/>
  <c r="J322" i="13" s="1"/>
  <c r="AS82" i="13"/>
  <c r="AT82" i="13" s="1"/>
  <c r="I243" i="13"/>
  <c r="J243" i="13" s="1"/>
  <c r="Y189" i="13"/>
  <c r="Z189" i="13" s="1"/>
  <c r="I129" i="13"/>
  <c r="J129" i="13" s="1"/>
  <c r="I86" i="13"/>
  <c r="J86" i="13" s="1"/>
  <c r="AS209" i="13"/>
  <c r="AT209" i="13" s="1"/>
  <c r="Y131" i="13"/>
  <c r="Z131" i="13" s="1"/>
  <c r="Y269" i="13"/>
  <c r="Z269" i="13" s="1"/>
  <c r="Y241" i="13"/>
  <c r="Z241" i="13" s="1"/>
  <c r="I221" i="13"/>
  <c r="J221" i="13" s="1"/>
  <c r="I186" i="13"/>
  <c r="J186" i="13" s="1"/>
  <c r="AS308" i="13"/>
  <c r="AT308" i="13" s="1"/>
  <c r="AS64" i="13"/>
  <c r="AT64" i="13" s="1"/>
  <c r="AS169" i="13"/>
  <c r="AT169" i="13" s="1"/>
  <c r="AS239" i="13"/>
  <c r="AT239" i="13" s="1"/>
  <c r="AS344" i="13"/>
  <c r="AT344" i="13" s="1"/>
  <c r="AS346" i="13"/>
  <c r="AT346" i="13" s="1"/>
  <c r="AS354" i="13"/>
  <c r="AT354" i="13" s="1"/>
  <c r="AS292" i="13"/>
  <c r="AT292" i="13" s="1"/>
  <c r="AS314" i="13"/>
  <c r="AT314" i="13" s="1"/>
  <c r="Y104" i="13"/>
  <c r="Z104" i="13" s="1"/>
  <c r="I232" i="13"/>
  <c r="J232" i="13" s="1"/>
  <c r="AS89" i="13"/>
  <c r="AT89" i="13" s="1"/>
  <c r="AS206" i="13"/>
  <c r="AT206" i="13" s="1"/>
  <c r="AS195" i="13"/>
  <c r="AT195" i="13" s="1"/>
  <c r="AS208" i="13"/>
  <c r="AT208" i="13" s="1"/>
  <c r="AS220" i="13"/>
  <c r="AT220" i="13" s="1"/>
  <c r="Y214" i="13"/>
  <c r="Z214" i="13" s="1"/>
  <c r="I270" i="13"/>
  <c r="J270" i="13" s="1"/>
  <c r="AS96" i="13"/>
  <c r="AT96" i="13" s="1"/>
  <c r="AS241" i="13"/>
  <c r="AT241" i="13" s="1"/>
  <c r="AS311" i="13"/>
  <c r="AT311" i="13" s="1"/>
  <c r="AS99" i="13"/>
  <c r="AT99" i="13" s="1"/>
  <c r="AS73" i="13"/>
  <c r="AT73" i="13" s="1"/>
  <c r="AS198" i="13"/>
  <c r="AT198" i="13" s="1"/>
  <c r="AS316" i="13"/>
  <c r="AT316" i="13" s="1"/>
  <c r="AS66" i="13"/>
  <c r="AT66" i="13" s="1"/>
  <c r="AS148" i="13"/>
  <c r="AT148" i="13" s="1"/>
  <c r="AS56" i="13"/>
  <c r="AT56" i="13" s="1"/>
  <c r="Y324" i="13"/>
  <c r="Z324" i="13" s="1"/>
  <c r="Y159" i="13"/>
  <c r="Z159" i="13" s="1"/>
  <c r="I236" i="13"/>
  <c r="J236" i="13" s="1"/>
  <c r="I347" i="13"/>
  <c r="J347" i="13" s="1"/>
  <c r="AS182" i="13"/>
  <c r="AT182" i="13" s="1"/>
  <c r="AS107" i="13"/>
  <c r="AT107" i="13" s="1"/>
  <c r="Y203" i="13"/>
  <c r="Z203" i="13" s="1"/>
  <c r="I258" i="13"/>
  <c r="J258" i="13" s="1"/>
  <c r="AS217" i="13"/>
  <c r="AT217" i="13" s="1"/>
  <c r="AS200" i="13"/>
  <c r="AT200" i="13" s="1"/>
  <c r="AS251" i="13"/>
  <c r="AT251" i="13" s="1"/>
  <c r="AS197" i="13"/>
  <c r="AT197" i="13" s="1"/>
  <c r="AS176" i="13"/>
  <c r="AT176" i="13" s="1"/>
  <c r="AS276" i="13"/>
  <c r="AT276" i="13" s="1"/>
  <c r="AS230" i="13"/>
  <c r="AT230" i="13" s="1"/>
  <c r="AS219" i="13"/>
  <c r="AT219" i="13" s="1"/>
  <c r="AS310" i="13"/>
  <c r="AT310" i="13" s="1"/>
  <c r="AS265" i="13"/>
  <c r="AT265" i="13" s="1"/>
  <c r="Y195" i="13"/>
  <c r="Z195" i="13" s="1"/>
  <c r="Y278" i="13"/>
  <c r="Z278" i="13" s="1"/>
  <c r="I85" i="13"/>
  <c r="J85" i="13" s="1"/>
  <c r="I334" i="13"/>
  <c r="J334" i="13" s="1"/>
  <c r="I296" i="13"/>
  <c r="J296" i="13" s="1"/>
  <c r="I250" i="13"/>
  <c r="J250" i="13" s="1"/>
  <c r="AS79" i="13"/>
  <c r="AT79" i="13" s="1"/>
  <c r="AS173" i="13"/>
  <c r="AT173" i="13" s="1"/>
  <c r="AS168" i="13"/>
  <c r="AT168" i="13" s="1"/>
  <c r="Y221" i="13"/>
  <c r="Z221" i="13" s="1"/>
  <c r="Y175" i="13"/>
  <c r="Z175" i="13" s="1"/>
  <c r="Y282" i="13"/>
  <c r="Z282" i="13" s="1"/>
  <c r="I279" i="13"/>
  <c r="J279" i="13" s="1"/>
  <c r="I297" i="13"/>
  <c r="J297" i="13" s="1"/>
  <c r="Y201" i="13"/>
  <c r="Z201" i="13" s="1"/>
  <c r="I140" i="13"/>
  <c r="J140" i="13" s="1"/>
  <c r="I61" i="13"/>
  <c r="J61" i="13" s="1"/>
  <c r="I340" i="13"/>
  <c r="J340" i="13" s="1"/>
  <c r="Y280" i="13"/>
  <c r="Z280" i="13" s="1"/>
  <c r="Y259" i="13"/>
  <c r="Z259" i="13" s="1"/>
  <c r="Y141" i="13"/>
  <c r="Z141" i="13" s="1"/>
  <c r="Y342" i="13"/>
  <c r="Z342" i="13" s="1"/>
  <c r="Y232" i="13"/>
  <c r="Z232" i="13" s="1"/>
  <c r="I78" i="13"/>
  <c r="J78" i="13" s="1"/>
  <c r="I81" i="13"/>
  <c r="J81" i="13" s="1"/>
  <c r="I127" i="13"/>
  <c r="J127" i="13" s="1"/>
  <c r="Y225" i="13"/>
  <c r="Z225" i="13" s="1"/>
  <c r="I314" i="13"/>
  <c r="J314" i="13" s="1"/>
  <c r="I308" i="13"/>
  <c r="J308" i="13" s="1"/>
  <c r="I135" i="13"/>
  <c r="J135" i="13" s="1"/>
  <c r="AS243" i="13"/>
  <c r="AT243" i="13" s="1"/>
  <c r="AS189" i="13"/>
  <c r="AT189" i="13" s="1"/>
  <c r="AS207" i="13"/>
  <c r="AT207" i="13" s="1"/>
  <c r="AS95" i="13"/>
  <c r="AT95" i="13" s="1"/>
  <c r="AS50" i="13"/>
  <c r="AT50" i="13" s="1"/>
  <c r="AS277" i="13"/>
  <c r="AT277" i="13" s="1"/>
  <c r="AS231" i="13"/>
  <c r="AT231" i="13" s="1"/>
  <c r="AS218" i="13"/>
  <c r="AT218" i="13" s="1"/>
  <c r="AS275" i="13"/>
  <c r="AT275" i="13" s="1"/>
  <c r="AS224" i="13"/>
  <c r="AT224" i="13" s="1"/>
  <c r="AS291" i="13"/>
  <c r="AT291" i="13" s="1"/>
  <c r="AS301" i="13"/>
  <c r="AT301" i="13" s="1"/>
  <c r="AS318" i="13"/>
  <c r="AT318" i="13" s="1"/>
  <c r="AS273" i="13"/>
  <c r="AT273" i="13" s="1"/>
  <c r="AS48" i="13"/>
  <c r="AT48" i="13" s="1"/>
  <c r="I233" i="13"/>
  <c r="J233" i="13" s="1"/>
  <c r="Y77" i="13"/>
  <c r="Z77" i="13" s="1"/>
  <c r="Y168" i="13"/>
  <c r="Z168" i="13" s="1"/>
  <c r="I300" i="13"/>
  <c r="J300" i="13" s="1"/>
  <c r="I342" i="13"/>
  <c r="J342" i="13" s="1"/>
  <c r="AS202" i="13"/>
  <c r="AT202" i="13" s="1"/>
  <c r="AS338" i="13"/>
  <c r="AT338" i="13" s="1"/>
  <c r="AS147" i="13"/>
  <c r="AT147" i="13" s="1"/>
  <c r="Y339" i="13"/>
  <c r="Z339" i="13" s="1"/>
  <c r="Y285" i="13"/>
  <c r="Z285" i="13" s="1"/>
  <c r="I317" i="13"/>
  <c r="J317" i="13" s="1"/>
  <c r="I245" i="13"/>
  <c r="J245" i="13" s="1"/>
  <c r="I343" i="13"/>
  <c r="J343" i="13" s="1"/>
  <c r="Y255" i="13"/>
  <c r="Z255" i="13" s="1"/>
  <c r="Y89" i="13"/>
  <c r="Z89" i="13" s="1"/>
  <c r="Y144" i="13"/>
  <c r="Z144" i="13" s="1"/>
  <c r="I54" i="13"/>
  <c r="J54" i="13" s="1"/>
  <c r="Y79" i="13"/>
  <c r="Z79" i="13" s="1"/>
  <c r="I93" i="13"/>
  <c r="J93" i="13" s="1"/>
  <c r="I99" i="13"/>
  <c r="J99" i="13" s="1"/>
  <c r="AS307" i="13"/>
  <c r="AT307" i="13" s="1"/>
  <c r="AS317" i="13"/>
  <c r="AT317" i="13" s="1"/>
  <c r="AS290" i="13"/>
  <c r="AT290" i="13" s="1"/>
  <c r="AS205" i="13"/>
  <c r="AT205" i="13" s="1"/>
  <c r="AS159" i="13"/>
  <c r="AT159" i="13" s="1"/>
  <c r="AS248" i="13"/>
  <c r="AT248" i="13" s="1"/>
  <c r="AS76" i="13"/>
  <c r="AT76" i="13" s="1"/>
  <c r="AS341" i="13"/>
  <c r="AT341" i="13" s="1"/>
  <c r="AS49" i="13"/>
  <c r="AT49" i="13" s="1"/>
  <c r="AS129" i="13"/>
  <c r="AT129" i="13" s="1"/>
  <c r="AS162" i="13"/>
  <c r="AT162" i="13" s="1"/>
  <c r="AS100" i="13"/>
  <c r="AT100" i="13" s="1"/>
  <c r="AS117" i="13"/>
  <c r="AT117" i="13" s="1"/>
  <c r="AS71" i="13"/>
  <c r="AT71" i="13" s="1"/>
  <c r="AS210" i="13"/>
  <c r="AT210" i="13" s="1"/>
  <c r="I98" i="13"/>
  <c r="J98" i="13" s="1"/>
  <c r="Y146" i="13"/>
  <c r="Z146" i="13" s="1"/>
  <c r="I161" i="13"/>
  <c r="J161" i="13" s="1"/>
  <c r="Y54" i="13"/>
  <c r="Z54" i="13" s="1"/>
  <c r="Y254" i="13"/>
  <c r="Z254" i="13" s="1"/>
  <c r="Y176" i="13"/>
  <c r="Z176" i="13" s="1"/>
  <c r="AS225" i="13"/>
  <c r="AT225" i="13" s="1"/>
  <c r="AS232" i="13"/>
  <c r="AT232" i="13" s="1"/>
  <c r="AS323" i="13"/>
  <c r="AT323" i="13" s="1"/>
  <c r="AS269" i="13"/>
  <c r="AT269" i="13" s="1"/>
  <c r="AS140" i="13"/>
  <c r="AT140" i="13" s="1"/>
  <c r="AS158" i="13"/>
  <c r="AT158" i="13" s="1"/>
  <c r="AS250" i="13"/>
  <c r="AT250" i="13" s="1"/>
  <c r="AS238" i="13"/>
  <c r="AT238" i="13" s="1"/>
  <c r="AS193" i="13"/>
  <c r="AT193" i="13" s="1"/>
  <c r="AS42" i="13"/>
  <c r="AT42" i="13" s="1"/>
  <c r="AS235" i="13"/>
  <c r="AT235" i="13" s="1"/>
  <c r="AS181" i="13"/>
  <c r="AT181" i="13" s="1"/>
  <c r="AS199" i="13"/>
  <c r="AT199" i="13" s="1"/>
  <c r="Y218" i="13"/>
  <c r="Z218" i="13" s="1"/>
  <c r="I65" i="13"/>
  <c r="J65" i="13" s="1"/>
  <c r="I207" i="13"/>
  <c r="J207" i="13" s="1"/>
  <c r="Y249" i="13"/>
  <c r="Z249" i="13" s="1"/>
  <c r="Y164" i="13"/>
  <c r="Z164" i="13" s="1"/>
  <c r="I299" i="13"/>
  <c r="J299" i="13" s="1"/>
  <c r="Y53" i="13"/>
  <c r="Z53" i="13" s="1"/>
  <c r="I75" i="13"/>
  <c r="J75" i="13" s="1"/>
  <c r="Y286" i="13"/>
  <c r="Z286" i="13" s="1"/>
  <c r="Y240" i="13"/>
  <c r="Z240" i="13" s="1"/>
  <c r="AS334" i="13"/>
  <c r="AT334" i="13" s="1"/>
  <c r="AS289" i="13"/>
  <c r="AT289" i="13" s="1"/>
  <c r="AS112" i="13"/>
  <c r="AT112" i="13" s="1"/>
  <c r="AS68" i="13"/>
  <c r="AT68" i="13" s="1"/>
  <c r="AS86" i="13"/>
  <c r="AT86" i="13" s="1"/>
  <c r="AS268" i="13"/>
  <c r="AT268" i="13" s="1"/>
  <c r="AS57" i="13"/>
  <c r="AT57" i="13" s="1"/>
  <c r="AS192" i="13"/>
  <c r="AT192" i="13" s="1"/>
  <c r="AS348" i="13"/>
  <c r="AT348" i="13" s="1"/>
  <c r="AS302" i="13"/>
  <c r="AT302" i="13" s="1"/>
  <c r="AS321" i="13"/>
  <c r="AT321" i="13" s="1"/>
  <c r="AS194" i="13"/>
  <c r="AT194" i="13" s="1"/>
  <c r="AS299" i="13"/>
  <c r="AT299" i="13" s="1"/>
  <c r="AS309" i="13"/>
  <c r="AT309" i="13" s="1"/>
  <c r="Y111" i="13"/>
  <c r="Z111" i="13" s="1"/>
  <c r="I173" i="13"/>
  <c r="J173" i="13" s="1"/>
  <c r="Y183" i="13"/>
  <c r="Z183" i="13" s="1"/>
  <c r="Y290" i="13"/>
  <c r="Z290" i="13" s="1"/>
  <c r="I305" i="13"/>
  <c r="J305" i="13" s="1"/>
  <c r="Y171" i="13"/>
  <c r="Z171" i="13" s="1"/>
  <c r="Y85" i="13"/>
  <c r="Z85" i="13" s="1"/>
  <c r="AS258" i="13"/>
  <c r="AT258" i="13" s="1"/>
  <c r="AS133" i="13"/>
  <c r="AT133" i="13" s="1"/>
  <c r="AS87" i="13"/>
  <c r="AT87" i="13" s="1"/>
  <c r="AS234" i="13"/>
  <c r="AT234" i="13" s="1"/>
  <c r="AS166" i="13"/>
  <c r="AT166" i="13" s="1"/>
  <c r="AS121" i="13"/>
  <c r="AT121" i="13" s="1"/>
  <c r="AS155" i="13"/>
  <c r="AT155" i="13" s="1"/>
  <c r="AS101" i="13"/>
  <c r="AT101" i="13" s="1"/>
  <c r="AS201" i="13"/>
  <c r="AT201" i="13" s="1"/>
  <c r="AS136" i="13"/>
  <c r="AT136" i="13" s="1"/>
  <c r="Y226" i="13"/>
  <c r="Z226" i="13" s="1"/>
  <c r="Y100" i="13"/>
  <c r="Z100" i="13" s="1"/>
  <c r="Y301" i="13"/>
  <c r="Z301" i="13" s="1"/>
  <c r="Y191" i="13"/>
  <c r="Z191" i="13" s="1"/>
  <c r="Y313" i="13"/>
  <c r="Z313" i="13" s="1"/>
  <c r="Y97" i="13"/>
  <c r="Z97" i="13" s="1"/>
  <c r="I253" i="13"/>
  <c r="J253" i="13" s="1"/>
  <c r="I287" i="13"/>
  <c r="J287" i="13" s="1"/>
  <c r="I241" i="13"/>
  <c r="J241" i="13" s="1"/>
  <c r="I107" i="13"/>
  <c r="J107" i="13" s="1"/>
  <c r="AS132" i="13"/>
  <c r="AT132" i="13" s="1"/>
  <c r="AS333" i="13"/>
  <c r="AT333" i="13" s="1"/>
  <c r="AS223" i="13"/>
  <c r="AT223" i="13" s="1"/>
  <c r="AS306" i="13"/>
  <c r="AT306" i="13" s="1"/>
  <c r="AS144" i="13"/>
  <c r="AT144" i="13" s="1"/>
  <c r="Y154" i="13"/>
  <c r="Z154" i="13" s="1"/>
  <c r="Y347" i="13"/>
  <c r="Z347" i="13" s="1"/>
  <c r="Y229" i="13"/>
  <c r="Z229" i="13" s="1"/>
  <c r="Y119" i="13"/>
  <c r="Z119" i="13" s="1"/>
  <c r="Y320" i="13"/>
  <c r="Z320" i="13" s="1"/>
  <c r="I64" i="13"/>
  <c r="J64" i="13" s="1"/>
  <c r="I181" i="13"/>
  <c r="J181" i="13" s="1"/>
  <c r="I215" i="13"/>
  <c r="J215" i="13" s="1"/>
  <c r="I169" i="13"/>
  <c r="J169" i="13" s="1"/>
  <c r="I349" i="13"/>
  <c r="J349" i="13" s="1"/>
  <c r="AS296" i="13"/>
  <c r="AT296" i="13" s="1"/>
  <c r="AS283" i="13"/>
  <c r="AT283" i="13" s="1"/>
  <c r="AS165" i="13"/>
  <c r="AT165" i="13" s="1"/>
  <c r="AS55" i="13"/>
  <c r="AT55" i="13" s="1"/>
  <c r="AS257" i="13"/>
  <c r="AT257" i="13" s="1"/>
  <c r="AS104" i="13"/>
  <c r="AT104" i="13" s="1"/>
  <c r="AS41" i="13"/>
  <c r="AT41" i="13" s="1"/>
  <c r="AS237" i="13"/>
  <c r="AT237" i="13" s="1"/>
  <c r="AS127" i="13"/>
  <c r="AT127" i="13" s="1"/>
  <c r="AS329" i="13"/>
  <c r="AT329" i="13" s="1"/>
  <c r="AS74" i="13"/>
  <c r="AT74" i="13" s="1"/>
  <c r="AS44" i="13"/>
  <c r="AT44" i="13" s="1"/>
  <c r="AS245" i="13"/>
  <c r="AT245" i="13" s="1"/>
  <c r="AS135" i="13"/>
  <c r="AT135" i="13" s="1"/>
  <c r="AS337" i="13"/>
  <c r="AT337" i="13" s="1"/>
  <c r="AS106" i="13"/>
  <c r="AT106" i="13" s="1"/>
  <c r="I330" i="13"/>
  <c r="J330" i="13" s="1"/>
  <c r="Y80" i="13"/>
  <c r="Z80" i="13" s="1"/>
  <c r="Y179" i="13"/>
  <c r="Z179" i="13" s="1"/>
  <c r="I318" i="13"/>
  <c r="J318" i="13" s="1"/>
  <c r="Y157" i="13"/>
  <c r="Z157" i="13" s="1"/>
  <c r="Y248" i="13"/>
  <c r="Z248" i="13" s="1"/>
  <c r="I143" i="13"/>
  <c r="J143" i="13" s="1"/>
  <c r="Y107" i="13"/>
  <c r="Z107" i="13" s="1"/>
  <c r="Y49" i="13"/>
  <c r="Z49" i="13" s="1"/>
  <c r="I246" i="13"/>
  <c r="J246" i="13" s="1"/>
  <c r="I211" i="13"/>
  <c r="J211" i="13" s="1"/>
  <c r="Y262" i="13"/>
  <c r="Z262" i="13" s="1"/>
  <c r="I69" i="13"/>
  <c r="J69" i="13" s="1"/>
  <c r="I234" i="13"/>
  <c r="J234" i="13" s="1"/>
  <c r="AS52" i="13"/>
  <c r="AT52" i="13" s="1"/>
  <c r="AS253" i="13"/>
  <c r="AT253" i="13" s="1"/>
  <c r="AS143" i="13"/>
  <c r="AT143" i="13" s="1"/>
  <c r="AS345" i="13"/>
  <c r="AT345" i="13" s="1"/>
  <c r="AS138" i="13"/>
  <c r="AT138" i="13" s="1"/>
  <c r="AS204" i="13"/>
  <c r="AT204" i="13" s="1"/>
  <c r="AS94" i="13"/>
  <c r="AT94" i="13" s="1"/>
  <c r="AS295" i="13"/>
  <c r="AT295" i="13" s="1"/>
  <c r="AS280" i="13"/>
  <c r="AT280" i="13" s="1"/>
  <c r="Y275" i="13"/>
  <c r="Z275" i="13" s="1"/>
  <c r="I109" i="13"/>
  <c r="J109" i="13" s="1"/>
  <c r="Y300" i="13"/>
  <c r="Z300" i="13" s="1"/>
  <c r="I208" i="13"/>
  <c r="J208" i="13" s="1"/>
  <c r="I284" i="13"/>
  <c r="J284" i="13" s="1"/>
  <c r="Y82" i="13"/>
  <c r="Z82" i="13" s="1"/>
  <c r="Y47" i="13"/>
  <c r="Z47" i="13" s="1"/>
  <c r="I47" i="13"/>
  <c r="J47" i="13" s="1"/>
  <c r="I91" i="13"/>
  <c r="J91" i="13" s="1"/>
  <c r="Y190" i="13"/>
  <c r="Z190" i="13" s="1"/>
  <c r="I212" i="13"/>
  <c r="J212" i="13" s="1"/>
  <c r="I162" i="13"/>
  <c r="J162" i="13" s="1"/>
  <c r="Y61" i="13"/>
  <c r="Z61" i="13" s="1"/>
  <c r="Y152" i="13"/>
  <c r="Z152" i="13" s="1"/>
  <c r="I280" i="13"/>
  <c r="J280" i="13" s="1"/>
  <c r="Y139" i="13"/>
  <c r="Z139" i="13" s="1"/>
  <c r="Y332" i="13"/>
  <c r="Z332" i="13" s="1"/>
  <c r="Y222" i="13"/>
  <c r="Z222" i="13" s="1"/>
  <c r="Y112" i="13"/>
  <c r="Z112" i="13" s="1"/>
  <c r="Y305" i="13"/>
  <c r="Z305" i="13" s="1"/>
  <c r="I244" i="13"/>
  <c r="J244" i="13" s="1"/>
  <c r="I278" i="13"/>
  <c r="J278" i="13" s="1"/>
  <c r="I240" i="13"/>
  <c r="J240" i="13" s="1"/>
  <c r="I194" i="13"/>
  <c r="J194" i="13" s="1"/>
  <c r="AS60" i="13"/>
  <c r="AT60" i="13" s="1"/>
  <c r="AS261" i="13"/>
  <c r="AT261" i="13" s="1"/>
  <c r="AS151" i="13"/>
  <c r="AT151" i="13" s="1"/>
  <c r="AS353" i="13"/>
  <c r="AT353" i="13" s="1"/>
  <c r="AS170" i="13"/>
  <c r="AT170" i="13" s="1"/>
  <c r="AS211" i="13"/>
  <c r="AT211" i="13" s="1"/>
  <c r="AS93" i="13"/>
  <c r="AT93" i="13" s="1"/>
  <c r="AS294" i="13"/>
  <c r="AT294" i="13" s="1"/>
  <c r="AS185" i="13"/>
  <c r="AT185" i="13" s="1"/>
  <c r="AS130" i="13"/>
  <c r="AT130" i="13" s="1"/>
  <c r="O84" i="13"/>
  <c r="O148" i="13"/>
  <c r="O212" i="13"/>
  <c r="O276" i="13"/>
  <c r="O340" i="13"/>
  <c r="O93" i="13"/>
  <c r="O157" i="13"/>
  <c r="O221" i="13"/>
  <c r="O285"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92" i="13"/>
  <c r="O156" i="13"/>
  <c r="O220" i="13"/>
  <c r="O284" i="13"/>
  <c r="O348" i="13"/>
  <c r="O101" i="13"/>
  <c r="O165" i="13"/>
  <c r="O229" i="13"/>
  <c r="O293"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100" i="13"/>
  <c r="O164" i="13"/>
  <c r="O228" i="13"/>
  <c r="O292" i="13"/>
  <c r="O45" i="13"/>
  <c r="O109" i="13"/>
  <c r="O173" i="13"/>
  <c r="O237" i="13"/>
  <c r="O301"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44" i="13"/>
  <c r="O108" i="13"/>
  <c r="O172" i="13"/>
  <c r="O236" i="13"/>
  <c r="O300" i="13"/>
  <c r="O53" i="13"/>
  <c r="O117" i="13"/>
  <c r="O181" i="13"/>
  <c r="O245" i="13"/>
  <c r="O309"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52" i="13"/>
  <c r="O116" i="13"/>
  <c r="O180" i="13"/>
  <c r="O244" i="13"/>
  <c r="O308" i="13"/>
  <c r="O61" i="13"/>
  <c r="O125" i="13"/>
  <c r="O189" i="13"/>
  <c r="O253" i="13"/>
  <c r="O317"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O60" i="13"/>
  <c r="O124" i="13"/>
  <c r="O188" i="13"/>
  <c r="O252" i="13"/>
  <c r="O316" i="13"/>
  <c r="O69" i="13"/>
  <c r="O133" i="13"/>
  <c r="O197" i="13"/>
  <c r="O261"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68" i="13"/>
  <c r="O132" i="13"/>
  <c r="O196" i="13"/>
  <c r="O260" i="13"/>
  <c r="O324" i="13"/>
  <c r="O77" i="13"/>
  <c r="O141" i="13"/>
  <c r="O205" i="13"/>
  <c r="O269"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76" i="13"/>
  <c r="O140" i="13"/>
  <c r="O204" i="13"/>
  <c r="O268" i="13"/>
  <c r="O332" i="13"/>
  <c r="O85" i="13"/>
  <c r="O149" i="13"/>
  <c r="O213" i="13"/>
  <c r="O277"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6" i="13"/>
  <c r="O8" i="13"/>
  <c r="O9" i="13"/>
  <c r="O10" i="13"/>
  <c r="O7" i="13"/>
  <c r="AE37" i="13"/>
  <c r="AE39" i="13"/>
  <c r="AE11" i="13"/>
  <c r="AE20" i="13"/>
  <c r="AE14" i="13"/>
  <c r="AE16" i="13"/>
  <c r="AE18" i="13"/>
  <c r="AE28" i="13"/>
  <c r="AE22" i="13"/>
  <c r="AE24" i="13"/>
  <c r="AE26" i="13"/>
  <c r="AE36" i="13"/>
  <c r="AE30" i="13"/>
  <c r="AE32" i="13"/>
  <c r="AE34" i="13"/>
  <c r="AE38" i="13"/>
  <c r="AE40" i="13"/>
  <c r="AE19" i="13"/>
  <c r="AE13" i="13"/>
  <c r="AE15" i="13"/>
  <c r="AE17" i="13"/>
  <c r="AE27" i="13"/>
  <c r="AE21" i="13"/>
  <c r="AE23" i="13"/>
  <c r="AE25" i="13"/>
  <c r="AE35" i="13"/>
  <c r="AE29" i="13"/>
  <c r="AE31" i="13"/>
  <c r="AE33" i="13"/>
  <c r="AE12"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AM9"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8"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7"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6"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G6" i="13"/>
  <c r="AQ8" i="13"/>
  <c r="W9" i="13"/>
  <c r="AQ7" i="13"/>
  <c r="AQ9" i="13"/>
  <c r="G9" i="13"/>
  <c r="AQ6" i="13"/>
  <c r="W10" i="13"/>
  <c r="G7" i="13"/>
  <c r="W6" i="13"/>
  <c r="W7" i="13"/>
  <c r="G8"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Y20" i="13"/>
  <c r="AY22" i="13"/>
  <c r="AY25" i="13"/>
  <c r="AY35" i="13"/>
  <c r="AI37" i="13"/>
  <c r="AI39" i="13"/>
  <c r="AI18" i="13"/>
  <c r="AI20"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7"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11"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8"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10"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6"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9" i="13"/>
  <c r="AU30" i="13"/>
  <c r="AU32" i="13"/>
  <c r="AU35" i="13"/>
  <c r="AU38" i="13"/>
  <c r="AU40" i="13"/>
  <c r="AU18" i="13"/>
  <c r="AU13" i="13"/>
  <c r="AU15" i="13"/>
  <c r="AU17" i="13"/>
  <c r="AU20" i="13"/>
  <c r="AU21" i="13"/>
  <c r="AU23" i="13"/>
  <c r="AU25" i="13"/>
  <c r="AU26" i="13"/>
  <c r="AU29" i="13"/>
  <c r="AU31" i="13"/>
  <c r="AU33" i="13"/>
  <c r="AU28" i="13"/>
  <c r="AU37" i="13"/>
  <c r="AU39" i="13"/>
  <c r="AU12" i="13"/>
  <c r="AU34" i="13"/>
  <c r="AU14" i="13"/>
  <c r="AU16" i="13"/>
  <c r="AU19" i="13"/>
  <c r="AU36" i="13"/>
  <c r="AU22" i="13"/>
  <c r="AU24" i="13"/>
  <c r="AU27" i="13"/>
  <c r="K6" i="13"/>
  <c r="K10" i="13"/>
  <c r="K7" i="13"/>
  <c r="K8" i="13"/>
  <c r="K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K23" i="13"/>
  <c r="K32" i="13"/>
  <c r="K35" i="13"/>
  <c r="K40" i="13"/>
  <c r="K14" i="13"/>
  <c r="K25" i="13"/>
  <c r="K30" i="13"/>
  <c r="K24" i="13"/>
  <c r="K11" i="13"/>
  <c r="K18" i="13"/>
  <c r="K38" i="13"/>
  <c r="K33" i="13"/>
  <c r="K28" i="13"/>
  <c r="K34" i="13"/>
  <c r="K19" i="13"/>
  <c r="K16" i="13"/>
  <c r="K26" i="13"/>
  <c r="K29" i="13"/>
  <c r="K31" i="13"/>
  <c r="K36" i="13"/>
  <c r="K20" i="13"/>
  <c r="K21" i="13"/>
  <c r="K39" i="13"/>
  <c r="K12" i="13"/>
  <c r="K37" i="13"/>
  <c r="K15" i="13"/>
  <c r="K22" i="13"/>
  <c r="K27" i="13"/>
  <c r="K17" i="13"/>
  <c r="K13" i="13"/>
  <c r="AE6" i="13"/>
  <c r="AE8" i="13"/>
  <c r="AE9" i="13"/>
  <c r="AE7" i="13"/>
  <c r="AE10"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20" i="13"/>
  <c r="C22" i="13"/>
  <c r="C24" i="13"/>
  <c r="C33" i="13"/>
  <c r="C175" i="13"/>
  <c r="C89" i="13"/>
  <c r="C82" i="13"/>
  <c r="C59" i="13"/>
  <c r="C140" i="13"/>
  <c r="C93" i="13"/>
  <c r="C270" i="13"/>
  <c r="C205" i="13"/>
  <c r="C112" i="13"/>
  <c r="C320" i="13"/>
  <c r="C305" i="13"/>
  <c r="C314" i="13"/>
  <c r="C260" i="13"/>
  <c r="C277" i="13"/>
  <c r="C28" i="13"/>
  <c r="C12" i="13"/>
  <c r="C111" i="13"/>
  <c r="C153" i="13"/>
  <c r="C210" i="13"/>
  <c r="C76" i="13"/>
  <c r="C157" i="13"/>
  <c r="C307" i="13"/>
  <c r="C351" i="13"/>
  <c r="C54" i="13"/>
  <c r="C248" i="13"/>
  <c r="C128" i="13"/>
  <c r="C182" i="13"/>
  <c r="C32"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36" i="13"/>
  <c r="C38" i="13"/>
  <c r="C40" i="13"/>
  <c r="C34"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13" i="13"/>
  <c r="C15" i="13"/>
  <c r="C11" i="13"/>
  <c r="C8" i="13"/>
  <c r="C79" i="13"/>
  <c r="C57" i="13"/>
  <c r="C185" i="13"/>
  <c r="C114" i="13"/>
  <c r="C91" i="13"/>
  <c r="C108" i="13"/>
  <c r="C125" i="13"/>
  <c r="C302" i="13"/>
  <c r="C254" i="13"/>
  <c r="C206" i="13"/>
  <c r="C171" i="13"/>
  <c r="C195" i="13"/>
  <c r="C238" i="13"/>
  <c r="C70" i="13"/>
  <c r="C19" i="13"/>
  <c r="C18"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C21" i="13"/>
  <c r="C23" i="13"/>
  <c r="C17" i="13"/>
  <c r="C9" i="13"/>
  <c r="C143" i="13"/>
  <c r="C121" i="13"/>
  <c r="C178" i="13"/>
  <c r="C44" i="13"/>
  <c r="C61" i="13"/>
  <c r="C189" i="13"/>
  <c r="C155" i="13"/>
  <c r="C319" i="13"/>
  <c r="C288" i="13"/>
  <c r="C273" i="13"/>
  <c r="C282" i="13"/>
  <c r="C214" i="13"/>
  <c r="C241" i="13"/>
  <c r="C31" i="13"/>
  <c r="C207" i="13"/>
  <c r="C50" i="13"/>
  <c r="C242" i="13"/>
  <c r="C172" i="13"/>
  <c r="C230" i="13"/>
  <c r="C110" i="13"/>
  <c r="C275" i="13"/>
  <c r="C352" i="13"/>
  <c r="C337" i="13"/>
  <c r="C346" i="13"/>
  <c r="C292" i="13"/>
  <c r="C309" i="13"/>
  <c r="C29" i="13"/>
  <c r="C10"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27" i="13"/>
  <c r="C37" i="13"/>
  <c r="C39" i="13"/>
  <c r="C25"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35" i="13"/>
  <c r="C14" i="13"/>
  <c r="C16" i="13"/>
  <c r="C26" i="13"/>
  <c r="C47" i="13"/>
  <c r="C239" i="13"/>
  <c r="C217" i="13"/>
  <c r="C146" i="13"/>
  <c r="C123" i="13"/>
  <c r="C204" i="13"/>
  <c r="C163" i="13"/>
  <c r="C334" i="13"/>
  <c r="C287" i="13"/>
  <c r="C256" i="13"/>
  <c r="C236" i="13"/>
  <c r="C88" i="13"/>
  <c r="C267" i="13"/>
  <c r="C324" i="13"/>
  <c r="C341" i="13"/>
  <c r="C30" i="13"/>
  <c r="AM21" i="13"/>
  <c r="AM23" i="13"/>
  <c r="AM25" i="13"/>
  <c r="AM27" i="13"/>
  <c r="AM29" i="13"/>
  <c r="AM31" i="13"/>
  <c r="AM33" i="13"/>
  <c r="AM35" i="13"/>
  <c r="AM37" i="13"/>
  <c r="AM39" i="13"/>
  <c r="AM10" i="13"/>
  <c r="AM12" i="13"/>
  <c r="AM14" i="13"/>
  <c r="AM16" i="13"/>
  <c r="AM18" i="13"/>
  <c r="AM20" i="13"/>
  <c r="AM22" i="13"/>
  <c r="AM24" i="13"/>
  <c r="AM26" i="13"/>
  <c r="AM28" i="13"/>
  <c r="AM30" i="13"/>
  <c r="AM32" i="13"/>
  <c r="AM34" i="13"/>
  <c r="AM36" i="13"/>
  <c r="AM38" i="13"/>
  <c r="AM40" i="13"/>
  <c r="AM11" i="13"/>
  <c r="AM13" i="13"/>
  <c r="AM15" i="13"/>
  <c r="AM17" i="13"/>
  <c r="AM19" i="13"/>
  <c r="S6" i="13"/>
  <c r="S7" i="13"/>
  <c r="S9" i="13"/>
  <c r="S10" i="13"/>
  <c r="S8" i="13"/>
  <c r="AE45" i="13"/>
  <c r="AE221" i="13"/>
  <c r="AE70" i="13"/>
  <c r="AE222" i="13"/>
  <c r="AE350" i="13"/>
  <c r="AE167" i="13"/>
  <c r="AE295" i="13"/>
  <c r="AE112" i="13"/>
  <c r="AE240" i="13"/>
  <c r="AE57" i="13"/>
  <c r="AE185" i="13"/>
  <c r="AE313" i="13"/>
  <c r="AE122" i="13"/>
  <c r="AE250" i="13"/>
  <c r="AE59" i="13"/>
  <c r="AE187" i="13"/>
  <c r="AE315" i="13"/>
  <c r="AE124" i="13"/>
  <c r="AE252" i="13"/>
  <c r="AE53" i="13"/>
  <c r="AE245" i="13"/>
  <c r="AE102" i="13"/>
  <c r="AE230" i="13"/>
  <c r="AE47" i="13"/>
  <c r="AE175" i="13"/>
  <c r="AE303" i="13"/>
  <c r="AE120" i="13"/>
  <c r="AE248" i="13"/>
  <c r="AE65" i="13"/>
  <c r="AE193" i="13"/>
  <c r="AE321" i="13"/>
  <c r="AE130" i="13"/>
  <c r="AE258" i="13"/>
  <c r="AE67" i="13"/>
  <c r="AE195" i="13"/>
  <c r="AE323" i="13"/>
  <c r="AE132" i="13"/>
  <c r="AE260" i="13"/>
  <c r="AE93" i="13"/>
  <c r="AE253" i="13"/>
  <c r="AE126" i="13"/>
  <c r="AE254" i="13"/>
  <c r="AE71" i="13"/>
  <c r="AE199" i="13"/>
  <c r="AE327" i="13"/>
  <c r="AE144" i="13"/>
  <c r="AE272" i="13"/>
  <c r="AE89" i="13"/>
  <c r="AE217" i="13"/>
  <c r="AE345" i="13"/>
  <c r="AE154" i="13"/>
  <c r="AE282" i="13"/>
  <c r="AE91" i="13"/>
  <c r="AE219" i="13"/>
  <c r="AE347" i="13"/>
  <c r="AE156" i="13"/>
  <c r="AE284" i="13"/>
  <c r="AE117" i="13"/>
  <c r="AE285" i="13"/>
  <c r="AE134" i="13"/>
  <c r="AE262" i="13"/>
  <c r="AE79" i="13"/>
  <c r="AE207" i="13"/>
  <c r="AE335" i="13"/>
  <c r="AE152" i="13"/>
  <c r="AE280" i="13"/>
  <c r="AE97" i="13"/>
  <c r="AE225" i="13"/>
  <c r="AE353" i="13"/>
  <c r="AE162" i="13"/>
  <c r="AE290" i="13"/>
  <c r="AE99" i="13"/>
  <c r="AE227" i="13"/>
  <c r="AE41" i="13"/>
  <c r="AE164" i="13"/>
  <c r="AE292" i="13"/>
  <c r="AE125" i="13"/>
  <c r="AE309" i="13"/>
  <c r="AE158" i="13"/>
  <c r="AE286" i="13"/>
  <c r="AE103" i="13"/>
  <c r="AE231" i="13"/>
  <c r="AE48" i="13"/>
  <c r="AE176" i="13"/>
  <c r="AE304" i="13"/>
  <c r="AE121" i="13"/>
  <c r="AE249" i="13"/>
  <c r="AE58" i="13"/>
  <c r="AE186" i="13"/>
  <c r="AE314" i="13"/>
  <c r="AE123" i="13"/>
  <c r="AE251" i="13"/>
  <c r="AE60" i="13"/>
  <c r="AE188" i="13"/>
  <c r="AE316" i="13"/>
  <c r="AE157" i="13"/>
  <c r="AE317" i="13"/>
  <c r="AE166" i="13"/>
  <c r="AE294" i="13"/>
  <c r="AE111" i="13"/>
  <c r="AE239" i="13"/>
  <c r="AE56" i="13"/>
  <c r="AE184" i="13"/>
  <c r="AE312" i="13"/>
  <c r="AE129" i="13"/>
  <c r="AE257" i="13"/>
  <c r="AE66" i="13"/>
  <c r="AE194" i="13"/>
  <c r="AE322" i="13"/>
  <c r="AE131" i="13"/>
  <c r="AE259" i="13"/>
  <c r="AE68" i="13"/>
  <c r="AE196" i="13"/>
  <c r="AE324" i="13"/>
  <c r="AE181" i="13"/>
  <c r="AE349" i="13"/>
  <c r="AE190" i="13"/>
  <c r="AE318" i="13"/>
  <c r="AE135" i="13"/>
  <c r="AE263" i="13"/>
  <c r="AE80" i="13"/>
  <c r="AE208" i="13"/>
  <c r="AE336" i="13"/>
  <c r="AE153" i="13"/>
  <c r="AE281" i="13"/>
  <c r="AE90" i="13"/>
  <c r="AE218" i="13"/>
  <c r="AE346" i="13"/>
  <c r="AE155" i="13"/>
  <c r="AE283" i="13"/>
  <c r="AE92" i="13"/>
  <c r="AE220" i="13"/>
  <c r="AE348" i="13"/>
  <c r="AE189" i="13"/>
  <c r="AE62" i="13"/>
  <c r="AE198" i="13"/>
  <c r="AE326" i="13"/>
  <c r="AE143" i="13"/>
  <c r="AE271" i="13"/>
  <c r="AE88" i="13"/>
  <c r="AE216" i="13"/>
  <c r="AE344" i="13"/>
  <c r="AE161" i="13"/>
  <c r="AE289" i="13"/>
  <c r="AE98" i="13"/>
  <c r="AE226" i="13"/>
  <c r="AE354" i="13"/>
  <c r="AE163" i="13"/>
  <c r="AE291" i="13"/>
  <c r="AE100" i="13"/>
  <c r="AE228" i="13"/>
  <c r="AE76" i="13"/>
  <c r="AE202" i="13"/>
  <c r="AE320" i="13"/>
  <c r="AE119" i="13"/>
  <c r="AE229" i="13"/>
  <c r="AE85" i="13"/>
  <c r="AE52" i="13"/>
  <c r="AE178" i="13"/>
  <c r="AE296" i="13"/>
  <c r="AE95" i="13"/>
  <c r="AE205" i="13"/>
  <c r="AE108" i="13"/>
  <c r="AE234" i="13"/>
  <c r="AE352" i="13"/>
  <c r="AE151" i="13"/>
  <c r="AE261" i="13"/>
  <c r="AE148" i="13"/>
  <c r="AE274" i="13"/>
  <c r="AE81" i="13"/>
  <c r="AE191" i="13"/>
  <c r="AE301" i="13"/>
  <c r="AE331" i="13"/>
  <c r="AE138" i="13"/>
  <c r="AE256" i="13"/>
  <c r="AE55" i="13"/>
  <c r="AE165" i="13"/>
  <c r="AE307" i="13"/>
  <c r="AE114" i="13"/>
  <c r="AE232" i="13"/>
  <c r="AE342" i="13"/>
  <c r="AE141" i="13"/>
  <c r="AE44" i="13"/>
  <c r="AE170" i="13"/>
  <c r="AE288" i="13"/>
  <c r="AE87" i="13"/>
  <c r="AE197" i="13"/>
  <c r="AE84" i="13"/>
  <c r="AE210" i="13"/>
  <c r="AE328" i="13"/>
  <c r="AE127" i="13"/>
  <c r="AE237" i="13"/>
  <c r="AE267" i="13"/>
  <c r="AE74" i="13"/>
  <c r="AE192" i="13"/>
  <c r="AE302" i="13"/>
  <c r="AE101" i="13"/>
  <c r="AE243" i="13"/>
  <c r="AE50" i="13"/>
  <c r="AE168" i="13"/>
  <c r="AE278" i="13"/>
  <c r="AE77" i="13"/>
  <c r="AE299" i="13"/>
  <c r="AE106" i="13"/>
  <c r="AE224" i="13"/>
  <c r="AE334" i="13"/>
  <c r="AE133" i="13"/>
  <c r="AE339" i="13"/>
  <c r="AE146" i="13"/>
  <c r="AE264" i="13"/>
  <c r="AE63" i="13"/>
  <c r="AE173" i="13"/>
  <c r="AE203" i="13"/>
  <c r="AE329" i="13"/>
  <c r="AE128" i="13"/>
  <c r="AE238" i="13"/>
  <c r="AE94" i="13"/>
  <c r="AE179" i="13"/>
  <c r="AE305" i="13"/>
  <c r="AE104" i="13"/>
  <c r="AE214" i="13"/>
  <c r="AE235" i="13"/>
  <c r="AE42" i="13"/>
  <c r="AE160" i="13"/>
  <c r="AE270" i="13"/>
  <c r="AE69" i="13"/>
  <c r="AE275" i="13"/>
  <c r="AE82" i="13"/>
  <c r="AE200" i="13"/>
  <c r="AE310" i="13"/>
  <c r="AE109" i="13"/>
  <c r="AE332" i="13"/>
  <c r="AE139" i="13"/>
  <c r="AE265" i="13"/>
  <c r="AE64" i="13"/>
  <c r="AE174" i="13"/>
  <c r="AE341" i="13"/>
  <c r="AE308" i="13"/>
  <c r="AE115" i="13"/>
  <c r="AE241" i="13"/>
  <c r="AE351" i="13"/>
  <c r="AE150" i="13"/>
  <c r="AE171" i="13"/>
  <c r="AE297" i="13"/>
  <c r="AE96" i="13"/>
  <c r="AE206" i="13"/>
  <c r="AE61" i="13"/>
  <c r="AE211" i="13"/>
  <c r="AE337" i="13"/>
  <c r="AE136" i="13"/>
  <c r="AE246" i="13"/>
  <c r="AE268" i="13"/>
  <c r="AE75" i="13"/>
  <c r="AE201" i="13"/>
  <c r="AE311" i="13"/>
  <c r="AE110" i="13"/>
  <c r="AE277" i="13"/>
  <c r="AE244" i="13"/>
  <c r="AE51" i="13"/>
  <c r="AE177" i="13"/>
  <c r="AE287" i="13"/>
  <c r="AE86" i="13"/>
  <c r="AE300" i="13"/>
  <c r="AE107" i="13"/>
  <c r="AE233" i="13"/>
  <c r="AE343" i="13"/>
  <c r="AE142" i="13"/>
  <c r="AE340" i="13"/>
  <c r="AE147" i="13"/>
  <c r="AE273" i="13"/>
  <c r="AE72" i="13"/>
  <c r="AE182" i="13"/>
  <c r="AE204" i="13"/>
  <c r="AE330" i="13"/>
  <c r="AE137" i="13"/>
  <c r="AE247" i="13"/>
  <c r="AE46" i="13"/>
  <c r="AE213" i="13"/>
  <c r="AE180" i="13"/>
  <c r="AE306" i="13"/>
  <c r="AE113" i="13"/>
  <c r="AE223" i="13"/>
  <c r="AE333" i="13"/>
  <c r="AE236" i="13"/>
  <c r="AE43" i="13"/>
  <c r="AE169" i="13"/>
  <c r="AE279" i="13"/>
  <c r="AE78" i="13"/>
  <c r="AE276" i="13"/>
  <c r="AE83" i="13"/>
  <c r="AE209" i="13"/>
  <c r="AE319" i="13"/>
  <c r="AE118" i="13"/>
  <c r="AE140" i="13"/>
  <c r="AE266" i="13"/>
  <c r="AE73" i="13"/>
  <c r="AE183" i="13"/>
  <c r="AE293" i="13"/>
  <c r="AE149" i="13"/>
  <c r="AE116" i="13"/>
  <c r="AE242" i="13"/>
  <c r="AE49" i="13"/>
  <c r="AE159" i="13"/>
  <c r="AE269" i="13"/>
  <c r="AE172" i="13"/>
  <c r="AE298" i="13"/>
  <c r="AE105" i="13"/>
  <c r="AE215" i="13"/>
  <c r="AE325" i="13"/>
  <c r="AE212" i="13"/>
  <c r="AE338" i="13"/>
  <c r="AE145" i="13"/>
  <c r="AE255" i="13"/>
  <c r="AE54" i="13"/>
  <c r="O35" i="13"/>
  <c r="O37" i="13"/>
  <c r="O39" i="13"/>
  <c r="O32" i="13"/>
  <c r="O12" i="13"/>
  <c r="O14" i="13"/>
  <c r="O17" i="13"/>
  <c r="O34" i="13"/>
  <c r="O20" i="13"/>
  <c r="O22" i="13"/>
  <c r="O25" i="13"/>
  <c r="O11" i="13"/>
  <c r="O28" i="13"/>
  <c r="O30" i="13"/>
  <c r="O33" i="13"/>
  <c r="O36" i="13"/>
  <c r="O38" i="13"/>
  <c r="O16" i="13"/>
  <c r="O40" i="13"/>
  <c r="O13" i="13"/>
  <c r="O15" i="13"/>
  <c r="O18" i="13"/>
  <c r="O19" i="13"/>
  <c r="O21" i="13"/>
  <c r="O23" i="13"/>
  <c r="O24" i="13"/>
  <c r="O27" i="13"/>
  <c r="O29" i="13"/>
  <c r="O31" i="13"/>
  <c r="O26" i="13"/>
  <c r="K87" i="13"/>
  <c r="K63" i="13"/>
  <c r="K191" i="13"/>
  <c r="K319" i="13"/>
  <c r="K136" i="13"/>
  <c r="K264" i="13"/>
  <c r="K73" i="13"/>
  <c r="K201" i="13"/>
  <c r="K329" i="13"/>
  <c r="K138" i="13"/>
  <c r="K266" i="13"/>
  <c r="K75" i="13"/>
  <c r="K203" i="13"/>
  <c r="K331" i="13"/>
  <c r="K148" i="13"/>
  <c r="K301" i="13"/>
  <c r="K181" i="13"/>
  <c r="K246" i="13"/>
  <c r="K189" i="13"/>
  <c r="K126" i="13"/>
  <c r="K325" i="13"/>
  <c r="K71" i="13"/>
  <c r="K199" i="13"/>
  <c r="K327" i="13"/>
  <c r="K144" i="13"/>
  <c r="K272" i="13"/>
  <c r="K81" i="13"/>
  <c r="K209" i="13"/>
  <c r="K337" i="13"/>
  <c r="K146" i="13"/>
  <c r="K274" i="13"/>
  <c r="K83" i="13"/>
  <c r="K211" i="13"/>
  <c r="K341" i="13"/>
  <c r="K156" i="13"/>
  <c r="K284" i="13"/>
  <c r="K333" i="13"/>
  <c r="K213" i="13"/>
  <c r="K278" i="13"/>
  <c r="K221" i="13"/>
  <c r="K158" i="13"/>
  <c r="K101" i="13"/>
  <c r="K198" i="13"/>
  <c r="K134" i="13"/>
  <c r="K95" i="13"/>
  <c r="K223" i="13"/>
  <c r="K353" i="13"/>
  <c r="K168" i="13"/>
  <c r="K296" i="13"/>
  <c r="K105" i="13"/>
  <c r="K233" i="13"/>
  <c r="K42" i="13"/>
  <c r="K170" i="13"/>
  <c r="K298" i="13"/>
  <c r="K107" i="13"/>
  <c r="K235" i="13"/>
  <c r="K52" i="13"/>
  <c r="K180" i="13"/>
  <c r="K308" i="13"/>
  <c r="K110" i="13"/>
  <c r="K309" i="13"/>
  <c r="K310" i="13"/>
  <c r="K253" i="13"/>
  <c r="K190" i="13"/>
  <c r="K133" i="13"/>
  <c r="K102" i="13"/>
  <c r="K166" i="13"/>
  <c r="K103" i="13"/>
  <c r="K231" i="13"/>
  <c r="K48" i="13"/>
  <c r="K176" i="13"/>
  <c r="K304" i="13"/>
  <c r="K113" i="13"/>
  <c r="K241" i="13"/>
  <c r="K50" i="13"/>
  <c r="K178" i="13"/>
  <c r="K306" i="13"/>
  <c r="K115" i="13"/>
  <c r="K243" i="13"/>
  <c r="K60" i="13"/>
  <c r="K188" i="13"/>
  <c r="K316" i="13"/>
  <c r="K142" i="13"/>
  <c r="K54" i="13"/>
  <c r="K342" i="13"/>
  <c r="K285" i="13"/>
  <c r="K222" i="13"/>
  <c r="K165" i="13"/>
  <c r="K230" i="13"/>
  <c r="K202" i="13"/>
  <c r="K267" i="13"/>
  <c r="K212" i="13"/>
  <c r="K238" i="13"/>
  <c r="K61" i="13"/>
  <c r="K254" i="13"/>
  <c r="K262" i="13"/>
  <c r="K127" i="13"/>
  <c r="K255" i="13"/>
  <c r="K72" i="13"/>
  <c r="K200" i="13"/>
  <c r="K328" i="13"/>
  <c r="K137" i="13"/>
  <c r="K265" i="13"/>
  <c r="K74" i="13"/>
  <c r="K330" i="13"/>
  <c r="K139" i="13"/>
  <c r="K84" i="13"/>
  <c r="K45" i="13"/>
  <c r="K118" i="13"/>
  <c r="K317" i="13"/>
  <c r="K197" i="13"/>
  <c r="K135" i="13"/>
  <c r="K263" i="13"/>
  <c r="K80" i="13"/>
  <c r="K208" i="13"/>
  <c r="K336" i="13"/>
  <c r="K145" i="13"/>
  <c r="K273" i="13"/>
  <c r="K82" i="13"/>
  <c r="K210" i="13"/>
  <c r="K41" i="13"/>
  <c r="K147" i="13"/>
  <c r="K275" i="13"/>
  <c r="K92" i="13"/>
  <c r="K220" i="13"/>
  <c r="K77" i="13"/>
  <c r="K270" i="13"/>
  <c r="K150" i="13"/>
  <c r="K93" i="13"/>
  <c r="K343" i="13"/>
  <c r="K286" i="13"/>
  <c r="K229" i="13"/>
  <c r="K351" i="13"/>
  <c r="K344" i="13"/>
  <c r="K159" i="13"/>
  <c r="K287" i="13"/>
  <c r="K104" i="13"/>
  <c r="K232" i="13"/>
  <c r="K354" i="13"/>
  <c r="K169" i="13"/>
  <c r="K297" i="13"/>
  <c r="K106" i="13"/>
  <c r="K234" i="13"/>
  <c r="K43" i="13"/>
  <c r="K171" i="13"/>
  <c r="K299" i="13"/>
  <c r="K116" i="13"/>
  <c r="K244" i="13"/>
  <c r="K173" i="13"/>
  <c r="K53" i="13"/>
  <c r="K182" i="13"/>
  <c r="K125" i="13"/>
  <c r="K62" i="13"/>
  <c r="K318" i="13"/>
  <c r="K261" i="13"/>
  <c r="K294" i="13"/>
  <c r="K352" i="13"/>
  <c r="K167" i="13"/>
  <c r="K295" i="13"/>
  <c r="K112" i="13"/>
  <c r="K240" i="13"/>
  <c r="K49" i="13"/>
  <c r="K177" i="13"/>
  <c r="K305" i="13"/>
  <c r="K114" i="13"/>
  <c r="K242" i="13"/>
  <c r="K51" i="13"/>
  <c r="K179" i="13"/>
  <c r="K307" i="13"/>
  <c r="K124" i="13"/>
  <c r="K252" i="13"/>
  <c r="K205" i="13"/>
  <c r="K85" i="13"/>
  <c r="K214" i="13"/>
  <c r="K157" i="13"/>
  <c r="K94" i="13"/>
  <c r="K350" i="13"/>
  <c r="K293" i="13"/>
  <c r="K70" i="13"/>
  <c r="K276" i="13"/>
  <c r="K69" i="13"/>
  <c r="K326" i="13"/>
  <c r="K228" i="13"/>
  <c r="K340" i="13"/>
  <c r="K153" i="13"/>
  <c r="K271" i="13"/>
  <c r="K204" i="13"/>
  <c r="K322" i="13"/>
  <c r="K129" i="13"/>
  <c r="K247" i="13"/>
  <c r="K260" i="13"/>
  <c r="K59" i="13"/>
  <c r="K185" i="13"/>
  <c r="K303" i="13"/>
  <c r="K141" i="13"/>
  <c r="K163" i="13"/>
  <c r="K289" i="13"/>
  <c r="K96" i="13"/>
  <c r="K164" i="13"/>
  <c r="K282" i="13"/>
  <c r="K89" i="13"/>
  <c r="K207" i="13"/>
  <c r="K140" i="13"/>
  <c r="K258" i="13"/>
  <c r="K65" i="13"/>
  <c r="K183" i="13"/>
  <c r="K196" i="13"/>
  <c r="K314" i="13"/>
  <c r="K121" i="13"/>
  <c r="K239" i="13"/>
  <c r="K300" i="13"/>
  <c r="K99" i="13"/>
  <c r="K225" i="13"/>
  <c r="K345" i="13"/>
  <c r="K100" i="13"/>
  <c r="K218" i="13"/>
  <c r="K338" i="13"/>
  <c r="K143" i="13"/>
  <c r="K76" i="13"/>
  <c r="K194" i="13"/>
  <c r="K320" i="13"/>
  <c r="K119" i="13"/>
  <c r="K132" i="13"/>
  <c r="K250" i="13"/>
  <c r="K57" i="13"/>
  <c r="K175" i="13"/>
  <c r="K236" i="13"/>
  <c r="K348" i="13"/>
  <c r="K161" i="13"/>
  <c r="K279" i="13"/>
  <c r="K245" i="13"/>
  <c r="K349" i="13"/>
  <c r="K154" i="13"/>
  <c r="K280" i="13"/>
  <c r="K79" i="13"/>
  <c r="K149" i="13"/>
  <c r="K323" i="13"/>
  <c r="K130" i="13"/>
  <c r="K256" i="13"/>
  <c r="K55" i="13"/>
  <c r="K86" i="13"/>
  <c r="K68" i="13"/>
  <c r="K186" i="13"/>
  <c r="K312" i="13"/>
  <c r="K111" i="13"/>
  <c r="K172" i="13"/>
  <c r="K290" i="13"/>
  <c r="K97" i="13"/>
  <c r="K215" i="13"/>
  <c r="K302" i="13"/>
  <c r="K283" i="13"/>
  <c r="K90" i="13"/>
  <c r="K216" i="13"/>
  <c r="K206" i="13"/>
  <c r="K259" i="13"/>
  <c r="K66" i="13"/>
  <c r="K192" i="13"/>
  <c r="K117" i="13"/>
  <c r="K315" i="13"/>
  <c r="K122" i="13"/>
  <c r="K248" i="13"/>
  <c r="K47" i="13"/>
  <c r="K108" i="13"/>
  <c r="K226" i="13"/>
  <c r="K346" i="13"/>
  <c r="K151" i="13"/>
  <c r="K46" i="13"/>
  <c r="K219" i="13"/>
  <c r="K339" i="13"/>
  <c r="K152" i="13"/>
  <c r="K269" i="13"/>
  <c r="K195" i="13"/>
  <c r="K321" i="13"/>
  <c r="K128" i="13"/>
  <c r="K174" i="13"/>
  <c r="K251" i="13"/>
  <c r="K58" i="13"/>
  <c r="K184" i="13"/>
  <c r="K277" i="13"/>
  <c r="K44" i="13"/>
  <c r="K162" i="13"/>
  <c r="K288" i="13"/>
  <c r="K109" i="13"/>
  <c r="K155" i="13"/>
  <c r="K281" i="13"/>
  <c r="K88" i="13"/>
  <c r="K332" i="13"/>
  <c r="K131" i="13"/>
  <c r="K257" i="13"/>
  <c r="K64" i="13"/>
  <c r="K237" i="13"/>
  <c r="K187" i="13"/>
  <c r="K313" i="13"/>
  <c r="K120" i="13"/>
  <c r="K334" i="13"/>
  <c r="K291" i="13"/>
  <c r="K98" i="13"/>
  <c r="K224" i="13"/>
  <c r="K292" i="13"/>
  <c r="K91" i="13"/>
  <c r="K217" i="13"/>
  <c r="K335" i="13"/>
  <c r="K268" i="13"/>
  <c r="K67" i="13"/>
  <c r="K193" i="13"/>
  <c r="K311" i="13"/>
  <c r="K324" i="13"/>
  <c r="K123" i="13"/>
  <c r="K249" i="13"/>
  <c r="K56" i="13"/>
  <c r="K78" i="13"/>
  <c r="K227" i="13"/>
  <c r="K347" i="13"/>
  <c r="K160" i="13"/>
  <c r="S63" i="13"/>
  <c r="S191" i="13"/>
  <c r="S80" i="13"/>
  <c r="S208" i="13"/>
  <c r="S161" i="13"/>
  <c r="S170" i="13"/>
  <c r="S147" i="13"/>
  <c r="S228" i="13"/>
  <c r="S277" i="13"/>
  <c r="S269" i="13"/>
  <c r="S330" i="13"/>
  <c r="S317" i="13"/>
  <c r="S126" i="13"/>
  <c r="S252" i="13"/>
  <c r="S241" i="13"/>
  <c r="S274" i="13"/>
  <c r="S71" i="13"/>
  <c r="S135" i="13"/>
  <c r="S199" i="13"/>
  <c r="S263" i="13"/>
  <c r="S88" i="13"/>
  <c r="S152" i="13"/>
  <c r="S216" i="13"/>
  <c r="S280" i="13"/>
  <c r="S105" i="13"/>
  <c r="S169" i="13"/>
  <c r="S50" i="13"/>
  <c r="S114" i="13"/>
  <c r="S178" i="13"/>
  <c r="S242" i="13"/>
  <c r="S91" i="13"/>
  <c r="S155" i="13"/>
  <c r="S219" i="13"/>
  <c r="S108" i="13"/>
  <c r="S172" i="13"/>
  <c r="S236" i="13"/>
  <c r="S109" i="13"/>
  <c r="S173" i="13"/>
  <c r="S237" i="13"/>
  <c r="S287" i="13"/>
  <c r="S351" i="13"/>
  <c r="S278" i="13"/>
  <c r="S344" i="13"/>
  <c r="S281" i="13"/>
  <c r="S345" i="13"/>
  <c r="S270" i="13"/>
  <c r="S338" i="13"/>
  <c r="S261" i="13"/>
  <c r="S331" i="13"/>
  <c r="S325" i="13"/>
  <c r="S318" i="13"/>
  <c r="S300" i="13"/>
  <c r="S181" i="13"/>
  <c r="S288" i="13"/>
  <c r="S289" i="13"/>
  <c r="S282" i="13"/>
  <c r="S273" i="13"/>
  <c r="S265" i="13"/>
  <c r="S253" i="13"/>
  <c r="S79" i="13"/>
  <c r="S143" i="13"/>
  <c r="S207" i="13"/>
  <c r="S271" i="13"/>
  <c r="S96" i="13"/>
  <c r="S160" i="13"/>
  <c r="S224" i="13"/>
  <c r="S49" i="13"/>
  <c r="S113" i="13"/>
  <c r="S177" i="13"/>
  <c r="S58" i="13"/>
  <c r="S122" i="13"/>
  <c r="S186" i="13"/>
  <c r="S250" i="13"/>
  <c r="S99" i="13"/>
  <c r="S163" i="13"/>
  <c r="S52" i="13"/>
  <c r="S116" i="13"/>
  <c r="S180" i="13"/>
  <c r="S53" i="13"/>
  <c r="S117" i="13"/>
  <c r="S86" i="13"/>
  <c r="S295" i="13"/>
  <c r="S41" i="13"/>
  <c r="S352" i="13"/>
  <c r="S353" i="13"/>
  <c r="S346" i="13"/>
  <c r="S339" i="13"/>
  <c r="S333" i="13"/>
  <c r="S87" i="13"/>
  <c r="S151" i="13"/>
  <c r="S215" i="13"/>
  <c r="S279" i="13"/>
  <c r="S104" i="13"/>
  <c r="S168" i="13"/>
  <c r="S232"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284" i="13"/>
  <c r="S308" i="13"/>
  <c r="S159" i="13"/>
  <c r="S48" i="13"/>
  <c r="S176" i="13"/>
  <c r="S65" i="13"/>
  <c r="S193" i="13"/>
  <c r="S138" i="13"/>
  <c r="S51" i="13"/>
  <c r="S179" i="13"/>
  <c r="S132" i="13"/>
  <c r="S69" i="13"/>
  <c r="S197" i="13"/>
  <c r="S311" i="13"/>
  <c r="S304" i="13"/>
  <c r="S305" i="13"/>
  <c r="S298" i="13"/>
  <c r="S54" i="13"/>
  <c r="S42" i="13"/>
  <c r="S349" i="13"/>
  <c r="S342" i="13"/>
  <c r="S316" i="13"/>
  <c r="S213" i="13"/>
  <c r="S321" i="13"/>
  <c r="S307" i="13"/>
  <c r="S78" i="13"/>
  <c r="S292" i="13"/>
  <c r="S190" i="13"/>
  <c r="S95" i="13"/>
  <c r="S223" i="13"/>
  <c r="S112" i="13"/>
  <c r="S240" i="13"/>
  <c r="S129" i="13"/>
  <c r="S74" i="13"/>
  <c r="S202" i="13"/>
  <c r="S115" i="13"/>
  <c r="S68" i="13"/>
  <c r="S196" i="13"/>
  <c r="S133" i="13"/>
  <c r="S214" i="13"/>
  <c r="S158" i="13"/>
  <c r="S166" i="13"/>
  <c r="S110" i="13"/>
  <c r="S291" i="13"/>
  <c r="S285" i="13"/>
  <c r="S276" i="13"/>
  <c r="S348" i="13"/>
  <c r="S149" i="13"/>
  <c r="S230" i="13"/>
  <c r="S301" i="13"/>
  <c r="S235" i="13"/>
  <c r="S326" i="13"/>
  <c r="S103" i="13"/>
  <c r="S167" i="13"/>
  <c r="S231" i="13"/>
  <c r="S56" i="13"/>
  <c r="S120" i="13"/>
  <c r="S184" i="13"/>
  <c r="S248" i="13"/>
  <c r="S73" i="13"/>
  <c r="S137" i="13"/>
  <c r="S201" i="13"/>
  <c r="S82" i="13"/>
  <c r="S146" i="13"/>
  <c r="S210" i="13"/>
  <c r="S59" i="13"/>
  <c r="S123" i="13"/>
  <c r="S187" i="13"/>
  <c r="S76" i="13"/>
  <c r="S140" i="13"/>
  <c r="S204" i="13"/>
  <c r="S77" i="13"/>
  <c r="S141" i="13"/>
  <c r="S205" i="13"/>
  <c r="S243" i="13"/>
  <c r="S319" i="13"/>
  <c r="S222" i="13"/>
  <c r="S312" i="13"/>
  <c r="S227" i="13"/>
  <c r="S313" i="13"/>
  <c r="S174" i="13"/>
  <c r="S306" i="13"/>
  <c r="S118" i="13"/>
  <c r="S299" i="13"/>
  <c r="S70" i="13"/>
  <c r="S293" i="13"/>
  <c r="S44" i="13"/>
  <c r="S286" i="13"/>
  <c r="S350" i="13"/>
  <c r="S62" i="13"/>
  <c r="S324" i="13"/>
  <c r="S327" i="13"/>
  <c r="S320" i="13"/>
  <c r="S314" i="13"/>
  <c r="S134" i="13"/>
  <c r="S294" i="13"/>
  <c r="S340" i="13"/>
  <c r="S47" i="13"/>
  <c r="S111" i="13"/>
  <c r="S175" i="13"/>
  <c r="S239" i="13"/>
  <c r="S64" i="13"/>
  <c r="S128" i="13"/>
  <c r="S192" i="13"/>
  <c r="S256" i="13"/>
  <c r="S81" i="13"/>
  <c r="S145" i="13"/>
  <c r="S209" i="13"/>
  <c r="S90" i="13"/>
  <c r="S154" i="13"/>
  <c r="S218" i="13"/>
  <c r="S67" i="13"/>
  <c r="S131" i="13"/>
  <c r="S195" i="13"/>
  <c r="S84" i="13"/>
  <c r="S148" i="13"/>
  <c r="S212" i="13"/>
  <c r="S85" i="13"/>
  <c r="S254" i="13"/>
  <c r="S244" i="13"/>
  <c r="S245" i="13"/>
  <c r="S182" i="13"/>
  <c r="S45" i="13"/>
  <c r="S55" i="13"/>
  <c r="S119" i="13"/>
  <c r="S183" i="13"/>
  <c r="S247" i="13"/>
  <c r="S72" i="13"/>
  <c r="S136" i="13"/>
  <c r="S200" i="13"/>
  <c r="S264"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43" i="13"/>
  <c r="S251" i="13"/>
  <c r="S127" i="13"/>
  <c r="S255" i="13"/>
  <c r="S144" i="13"/>
  <c r="S272" i="13"/>
  <c r="S97" i="13"/>
  <c r="S225" i="13"/>
  <c r="S106" i="13"/>
  <c r="S234" i="13"/>
  <c r="S83" i="13"/>
  <c r="S211" i="13"/>
  <c r="S100" i="13"/>
  <c r="S164" i="13"/>
  <c r="S101" i="13"/>
  <c r="S165" i="13"/>
  <c r="S229" i="13"/>
  <c r="S343" i="13"/>
  <c r="S268" i="13"/>
  <c r="S336" i="13"/>
  <c r="S337" i="13"/>
  <c r="S260" i="13"/>
  <c r="S249" i="13"/>
  <c r="S323" i="13"/>
  <c r="S238" i="13"/>
  <c r="S206" i="13"/>
  <c r="S310" i="13"/>
  <c r="S332" i="13"/>
  <c r="S35" i="13"/>
  <c r="S37" i="13"/>
  <c r="S39" i="13"/>
  <c r="S16" i="13"/>
  <c r="S17" i="13"/>
  <c r="S14" i="13"/>
  <c r="S20" i="13"/>
  <c r="S22" i="13"/>
  <c r="S25" i="13"/>
  <c r="S32" i="13"/>
  <c r="S28" i="13"/>
  <c r="S30" i="13"/>
  <c r="S33" i="13"/>
  <c r="S40" i="13"/>
  <c r="S15" i="13"/>
  <c r="S36" i="13"/>
  <c r="S38" i="13"/>
  <c r="S11" i="13"/>
  <c r="S13" i="13"/>
  <c r="S18" i="13"/>
  <c r="S19" i="13"/>
  <c r="S21" i="13"/>
  <c r="S23" i="13"/>
  <c r="S26" i="13"/>
  <c r="S27" i="13"/>
  <c r="S29" i="13"/>
  <c r="S31" i="13"/>
  <c r="S34" i="13"/>
  <c r="S12" i="13"/>
  <c r="S24" i="13"/>
  <c r="AQ26" i="13"/>
  <c r="AQ28" i="13"/>
  <c r="AQ30" i="13"/>
  <c r="AQ33" i="13"/>
  <c r="AQ34" i="13"/>
  <c r="AQ36" i="13"/>
  <c r="AQ38" i="13"/>
  <c r="AQ39" i="13"/>
  <c r="AQ11" i="13"/>
  <c r="AQ13" i="13"/>
  <c r="AQ16" i="13"/>
  <c r="AQ10" i="13"/>
  <c r="AQ19" i="13"/>
  <c r="AQ21" i="13"/>
  <c r="AQ24" i="13"/>
  <c r="AQ15" i="13"/>
  <c r="AQ27" i="13"/>
  <c r="AQ29" i="13"/>
  <c r="AQ32" i="13"/>
  <c r="AQ17" i="13"/>
  <c r="AQ35" i="13"/>
  <c r="AQ37" i="13"/>
  <c r="AQ40" i="13"/>
  <c r="AQ23" i="13"/>
  <c r="AQ12" i="13"/>
  <c r="AQ14" i="13"/>
  <c r="AQ25" i="13"/>
  <c r="AQ18" i="13"/>
  <c r="AQ20" i="13"/>
  <c r="AQ22" i="13"/>
  <c r="AQ31" i="13"/>
  <c r="W20" i="13"/>
  <c r="W22" i="13"/>
  <c r="W24" i="13"/>
  <c r="G27" i="13"/>
  <c r="G14" i="13"/>
  <c r="G16" i="13"/>
  <c r="G13" i="13"/>
  <c r="G35" i="13"/>
  <c r="G26" i="13"/>
  <c r="W28" i="13"/>
  <c r="G24" i="13"/>
  <c r="W26" i="13"/>
  <c r="W36" i="13"/>
  <c r="W38" i="13"/>
  <c r="W40" i="13"/>
  <c r="G20" i="13"/>
  <c r="G30" i="13"/>
  <c r="G32" i="13"/>
  <c r="G10" i="13"/>
  <c r="W34" i="13"/>
  <c r="W13" i="13"/>
  <c r="W15" i="13"/>
  <c r="W33" i="13"/>
  <c r="G28" i="13"/>
  <c r="G38" i="13"/>
  <c r="G40" i="13"/>
  <c r="G33" i="13"/>
  <c r="G21" i="13"/>
  <c r="G11" i="13"/>
  <c r="W19" i="13"/>
  <c r="W21" i="13"/>
  <c r="W23" i="13"/>
  <c r="W11" i="13"/>
  <c r="G36" i="13"/>
  <c r="G15" i="13"/>
  <c r="G17" i="13"/>
  <c r="G34" i="13"/>
  <c r="W27" i="13"/>
  <c r="W29" i="13"/>
  <c r="W17" i="13"/>
  <c r="G23" i="13"/>
  <c r="W31" i="13"/>
  <c r="G12" i="13"/>
  <c r="W35" i="13"/>
  <c r="W37" i="13"/>
  <c r="W39" i="13"/>
  <c r="W25" i="13"/>
  <c r="G29" i="13"/>
  <c r="G31" i="13"/>
  <c r="G18" i="13"/>
  <c r="W12" i="13"/>
  <c r="W14" i="13"/>
  <c r="W16" i="13"/>
  <c r="G19" i="13"/>
  <c r="G37" i="13"/>
  <c r="G39" i="13"/>
  <c r="G25" i="13"/>
  <c r="W18" i="13"/>
  <c r="W30" i="13"/>
  <c r="W32" i="13"/>
  <c r="G22"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C6" i="13"/>
  <c r="C7" i="13"/>
  <c r="AA30" i="13"/>
  <c r="AA32" i="13"/>
  <c r="AA34" i="13"/>
  <c r="AA13" i="13"/>
  <c r="AA38" i="13"/>
  <c r="AA40" i="13"/>
  <c r="AA19" i="13"/>
  <c r="AA21" i="13"/>
  <c r="AA15" i="13"/>
  <c r="AA17" i="13"/>
  <c r="AA27" i="13"/>
  <c r="AA29" i="13"/>
  <c r="AA23" i="13"/>
  <c r="AA25" i="13"/>
  <c r="AA35" i="13"/>
  <c r="AA37" i="13"/>
  <c r="AA31" i="13"/>
  <c r="AA33" i="13"/>
  <c r="AA12" i="13"/>
  <c r="AA39" i="13"/>
  <c r="AA11" i="13"/>
  <c r="AA20" i="13"/>
  <c r="AA14" i="13"/>
  <c r="AA16" i="13"/>
  <c r="AA18" i="13"/>
  <c r="AA28" i="13"/>
  <c r="AA22" i="13"/>
  <c r="AA24" i="13"/>
  <c r="AA26" i="13"/>
  <c r="AA36" i="13"/>
  <c r="W8" i="13"/>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T5" i="15"/>
  <c r="K18" i="26" s="1"/>
  <c r="AP5" i="15"/>
  <c r="V18" i="26" s="1"/>
  <c r="AV5" i="15"/>
  <c r="Y18" i="26" s="1"/>
  <c r="AS5" i="15"/>
  <c r="AT5" i="15"/>
  <c r="X18" i="26" s="1"/>
  <c r="U5" i="15"/>
  <c r="V5" i="15"/>
  <c r="L18" i="26" s="1"/>
  <c r="AB11" i="13" l="1"/>
  <c r="AC11" i="13"/>
  <c r="AD11" i="13" s="1"/>
  <c r="AB38" i="13"/>
  <c r="AC38" i="13"/>
  <c r="AD38" i="13" s="1"/>
  <c r="AJ347" i="13"/>
  <c r="AK347" i="13"/>
  <c r="AL347" i="13" s="1"/>
  <c r="AJ200" i="13"/>
  <c r="AK200" i="13"/>
  <c r="AL200" i="13" s="1"/>
  <c r="AJ262" i="13"/>
  <c r="AK262" i="13"/>
  <c r="AL262" i="13" s="1"/>
  <c r="AZ353" i="13"/>
  <c r="BA353" i="13"/>
  <c r="BB353" i="13" s="1"/>
  <c r="AZ261" i="13"/>
  <c r="BA261" i="13"/>
  <c r="BB261" i="13" s="1"/>
  <c r="AJ269" i="13"/>
  <c r="AK269" i="13"/>
  <c r="AL269" i="13" s="1"/>
  <c r="AJ119" i="13"/>
  <c r="AK119" i="13"/>
  <c r="AL119" i="13" s="1"/>
  <c r="AJ261" i="13"/>
  <c r="AK261" i="13"/>
  <c r="AL261" i="13" s="1"/>
  <c r="AB24" i="13"/>
  <c r="AC24" i="13"/>
  <c r="AD24" i="13" s="1"/>
  <c r="AB39" i="13"/>
  <c r="AC39" i="13"/>
  <c r="AD39" i="13" s="1"/>
  <c r="AB29" i="13"/>
  <c r="AC29" i="13"/>
  <c r="AD29" i="13" s="1"/>
  <c r="AB13" i="13"/>
  <c r="AC13" i="13"/>
  <c r="AD1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X18" i="13"/>
  <c r="Y18" i="13"/>
  <c r="Z18" i="13" s="1"/>
  <c r="H18" i="13"/>
  <c r="I18" i="13"/>
  <c r="J18" i="13" s="1"/>
  <c r="X31" i="13"/>
  <c r="Y31" i="13"/>
  <c r="Z31" i="13" s="1"/>
  <c r="H36" i="13"/>
  <c r="I36" i="13"/>
  <c r="J36" i="13" s="1"/>
  <c r="H40" i="13"/>
  <c r="I40" i="13"/>
  <c r="J40" i="13" s="1"/>
  <c r="H32" i="13"/>
  <c r="I32" i="13"/>
  <c r="J32" i="13" s="1"/>
  <c r="X28" i="13"/>
  <c r="Y28" i="13"/>
  <c r="Z28" i="13" s="1"/>
  <c r="X22" i="13"/>
  <c r="Y22" i="13"/>
  <c r="Z22" i="13" s="1"/>
  <c r="AR12" i="13"/>
  <c r="AS12" i="13"/>
  <c r="AT12" i="13" s="1"/>
  <c r="AR27" i="13"/>
  <c r="AS27" i="13"/>
  <c r="AT27" i="13" s="1"/>
  <c r="AR11" i="13"/>
  <c r="AS11" i="13"/>
  <c r="AT11" i="13" s="1"/>
  <c r="AR26" i="13"/>
  <c r="AS26" i="13"/>
  <c r="AT26" i="13" s="1"/>
  <c r="T23" i="13"/>
  <c r="U23" i="13"/>
  <c r="V23" i="13" s="1"/>
  <c r="T15" i="13"/>
  <c r="U15" i="13"/>
  <c r="V15" i="13" s="1"/>
  <c r="T20" i="13"/>
  <c r="U20" i="13"/>
  <c r="V20" i="13" s="1"/>
  <c r="T310" i="13"/>
  <c r="U310" i="13"/>
  <c r="V310" i="13" s="1"/>
  <c r="T268" i="13"/>
  <c r="U268" i="13"/>
  <c r="V268" i="13" s="1"/>
  <c r="T83" i="13"/>
  <c r="U83" i="13"/>
  <c r="V83" i="13" s="1"/>
  <c r="T127" i="13"/>
  <c r="U127" i="13"/>
  <c r="V127" i="13" s="1"/>
  <c r="T315" i="13"/>
  <c r="U315" i="13"/>
  <c r="V315" i="13" s="1"/>
  <c r="T335" i="13"/>
  <c r="U335" i="13"/>
  <c r="V335" i="13" s="1"/>
  <c r="T203" i="13"/>
  <c r="U203" i="13"/>
  <c r="V203" i="13" s="1"/>
  <c r="T89" i="13"/>
  <c r="U89" i="13"/>
  <c r="V89" i="13" s="1"/>
  <c r="T55" i="13"/>
  <c r="U55" i="13"/>
  <c r="V55" i="13" s="1"/>
  <c r="T148" i="13"/>
  <c r="U148" i="13"/>
  <c r="V148" i="13" s="1"/>
  <c r="T209" i="13"/>
  <c r="U209" i="13"/>
  <c r="V209" i="13" s="1"/>
  <c r="T175" i="13"/>
  <c r="U175" i="13"/>
  <c r="V175" i="13" s="1"/>
  <c r="T327" i="13"/>
  <c r="U327" i="13"/>
  <c r="V327" i="13" s="1"/>
  <c r="T299" i="13"/>
  <c r="U299" i="13"/>
  <c r="V299" i="13" s="1"/>
  <c r="T319" i="13"/>
  <c r="U319" i="13"/>
  <c r="V319" i="13" s="1"/>
  <c r="T187" i="13"/>
  <c r="U187" i="13"/>
  <c r="V187" i="13" s="1"/>
  <c r="T73" i="13"/>
  <c r="U73" i="13"/>
  <c r="V73" i="13" s="1"/>
  <c r="T326" i="13"/>
  <c r="U326" i="13"/>
  <c r="V326" i="13" s="1"/>
  <c r="T291" i="13"/>
  <c r="U291" i="13"/>
  <c r="V291" i="13" s="1"/>
  <c r="T115" i="13"/>
  <c r="U115" i="13"/>
  <c r="V115" i="13" s="1"/>
  <c r="T190" i="13"/>
  <c r="U190" i="13"/>
  <c r="V190" i="13" s="1"/>
  <c r="T349" i="13"/>
  <c r="U349" i="13"/>
  <c r="V349" i="13" s="1"/>
  <c r="T69" i="13"/>
  <c r="U69" i="13"/>
  <c r="V69" i="13" s="1"/>
  <c r="T48" i="13"/>
  <c r="U48" i="13"/>
  <c r="V48" i="13" s="1"/>
  <c r="T347" i="13"/>
  <c r="U347" i="13"/>
  <c r="V347" i="13" s="1"/>
  <c r="T94" i="13"/>
  <c r="U94" i="13"/>
  <c r="V94" i="13" s="1"/>
  <c r="T60" i="13"/>
  <c r="U60" i="13"/>
  <c r="V60" i="13" s="1"/>
  <c r="T121" i="13"/>
  <c r="U121" i="13"/>
  <c r="V121" i="13" s="1"/>
  <c r="T87" i="13"/>
  <c r="U87" i="13"/>
  <c r="V87" i="13" s="1"/>
  <c r="T86" i="13"/>
  <c r="U86" i="13"/>
  <c r="V86" i="13" s="1"/>
  <c r="T250" i="13"/>
  <c r="U250" i="13"/>
  <c r="V250" i="13" s="1"/>
  <c r="T160" i="13"/>
  <c r="U160" i="13"/>
  <c r="V160" i="13" s="1"/>
  <c r="T273" i="13"/>
  <c r="U273" i="13"/>
  <c r="V273" i="13" s="1"/>
  <c r="T331" i="13"/>
  <c r="U331" i="13"/>
  <c r="V331" i="13" s="1"/>
  <c r="T351" i="13"/>
  <c r="U351" i="13"/>
  <c r="V351" i="13" s="1"/>
  <c r="T219" i="13"/>
  <c r="U219" i="13"/>
  <c r="V219" i="13" s="1"/>
  <c r="T105" i="13"/>
  <c r="U105" i="13"/>
  <c r="V105" i="13" s="1"/>
  <c r="T71" i="13"/>
  <c r="U71" i="13"/>
  <c r="V71" i="13" s="1"/>
  <c r="T277" i="13"/>
  <c r="U277" i="13"/>
  <c r="V277" i="13" s="1"/>
  <c r="T63" i="13"/>
  <c r="U63" i="13"/>
  <c r="V63" i="13" s="1"/>
  <c r="L324" i="13"/>
  <c r="M324" i="13"/>
  <c r="N324" i="13" s="1"/>
  <c r="L292" i="13"/>
  <c r="M292" i="13"/>
  <c r="N292" i="13" s="1"/>
  <c r="L237" i="13"/>
  <c r="M237" i="13"/>
  <c r="N237" i="13" s="1"/>
  <c r="L109" i="13"/>
  <c r="M109" i="13"/>
  <c r="N109" i="13" s="1"/>
  <c r="L174" i="13"/>
  <c r="M174" i="13"/>
  <c r="N174" i="13" s="1"/>
  <c r="L46" i="13"/>
  <c r="M46" i="13"/>
  <c r="N46" i="13" s="1"/>
  <c r="L315" i="13"/>
  <c r="M315" i="13"/>
  <c r="N315" i="13" s="1"/>
  <c r="L283" i="13"/>
  <c r="M283" i="13"/>
  <c r="N283" i="13" s="1"/>
  <c r="L186" i="13"/>
  <c r="M186" i="13"/>
  <c r="N186" i="13" s="1"/>
  <c r="L79" i="13"/>
  <c r="M79" i="13"/>
  <c r="N79" i="13" s="1"/>
  <c r="L236" i="13"/>
  <c r="M236" i="13"/>
  <c r="N236" i="13" s="1"/>
  <c r="L76" i="13"/>
  <c r="M76" i="13"/>
  <c r="N76" i="13" s="1"/>
  <c r="L300" i="13"/>
  <c r="M300" i="13"/>
  <c r="N300" i="13" s="1"/>
  <c r="L140" i="13"/>
  <c r="M140" i="13"/>
  <c r="N140" i="13" s="1"/>
  <c r="L141" i="13"/>
  <c r="M141" i="13"/>
  <c r="N141" i="13" s="1"/>
  <c r="L204" i="13"/>
  <c r="M204" i="13"/>
  <c r="N204" i="13" s="1"/>
  <c r="L70" i="13"/>
  <c r="M70" i="13"/>
  <c r="N70" i="13" s="1"/>
  <c r="L252" i="13"/>
  <c r="M252" i="13"/>
  <c r="N252" i="13" s="1"/>
  <c r="L177" i="13"/>
  <c r="M177" i="13"/>
  <c r="N177" i="13" s="1"/>
  <c r="L261" i="13"/>
  <c r="M261" i="13"/>
  <c r="N261" i="13" s="1"/>
  <c r="L116" i="13"/>
  <c r="M116" i="13"/>
  <c r="N116" i="13" s="1"/>
  <c r="L354" i="13"/>
  <c r="M354" i="13"/>
  <c r="N354" i="13" s="1"/>
  <c r="L286" i="13"/>
  <c r="M286" i="13"/>
  <c r="N286" i="13" s="1"/>
  <c r="L275" i="13"/>
  <c r="M275" i="13"/>
  <c r="N275" i="13" s="1"/>
  <c r="L208" i="13"/>
  <c r="M208" i="13"/>
  <c r="N208" i="13" s="1"/>
  <c r="L84" i="13"/>
  <c r="M84" i="13"/>
  <c r="N84" i="13" s="1"/>
  <c r="L72" i="13"/>
  <c r="M72" i="13"/>
  <c r="N72" i="13" s="1"/>
  <c r="L267" i="13"/>
  <c r="M267" i="13"/>
  <c r="N267" i="13" s="1"/>
  <c r="L142" i="13"/>
  <c r="M142" i="13"/>
  <c r="N142" i="13" s="1"/>
  <c r="L50" i="13"/>
  <c r="M50" i="13"/>
  <c r="N50" i="13" s="1"/>
  <c r="L166" i="13"/>
  <c r="M166" i="13"/>
  <c r="N166" i="13" s="1"/>
  <c r="L308" i="13"/>
  <c r="M308" i="13"/>
  <c r="N308" i="13" s="1"/>
  <c r="L233" i="13"/>
  <c r="M233" i="13"/>
  <c r="N233" i="13" s="1"/>
  <c r="L198" i="13"/>
  <c r="M198" i="13"/>
  <c r="N198" i="13" s="1"/>
  <c r="L156" i="13"/>
  <c r="M156" i="13"/>
  <c r="N156" i="13" s="1"/>
  <c r="L81" i="13"/>
  <c r="M81" i="13"/>
  <c r="N81" i="13" s="1"/>
  <c r="L189" i="13"/>
  <c r="M189" i="13"/>
  <c r="N189" i="13" s="1"/>
  <c r="L266" i="13"/>
  <c r="M266" i="13"/>
  <c r="N266" i="13" s="1"/>
  <c r="L191" i="13"/>
  <c r="M191" i="13"/>
  <c r="N191" i="13" s="1"/>
  <c r="P23" i="13"/>
  <c r="Q23" i="13"/>
  <c r="R23" i="13" s="1"/>
  <c r="P38" i="13"/>
  <c r="Q38" i="13"/>
  <c r="R38" i="13" s="1"/>
  <c r="P20" i="13"/>
  <c r="Q20" i="13"/>
  <c r="R20" i="13" s="1"/>
  <c r="P35" i="13"/>
  <c r="Q35" i="13"/>
  <c r="R35" i="13" s="1"/>
  <c r="AF105" i="13"/>
  <c r="AG105" i="13"/>
  <c r="AH105" i="13" s="1"/>
  <c r="AF149" i="13"/>
  <c r="AG149" i="13"/>
  <c r="AH149" i="13" s="1"/>
  <c r="AF209" i="13"/>
  <c r="AG209" i="13"/>
  <c r="AH209" i="13" s="1"/>
  <c r="AF333" i="13"/>
  <c r="AG333" i="13"/>
  <c r="AH333" i="13" s="1"/>
  <c r="AF137" i="13"/>
  <c r="AG137" i="13"/>
  <c r="AH137" i="13" s="1"/>
  <c r="AF142" i="13"/>
  <c r="AG142" i="13"/>
  <c r="AH142" i="13" s="1"/>
  <c r="AF51" i="13"/>
  <c r="AG51" i="13"/>
  <c r="AH51" i="13" s="1"/>
  <c r="AF246" i="13"/>
  <c r="AG246" i="13"/>
  <c r="AH246" i="13" s="1"/>
  <c r="AF171" i="13"/>
  <c r="AG171" i="13"/>
  <c r="AH171" i="13" s="1"/>
  <c r="AF64" i="13"/>
  <c r="AG64" i="13"/>
  <c r="AH64" i="13" s="1"/>
  <c r="AF275" i="13"/>
  <c r="AG275" i="13"/>
  <c r="AH275" i="13" s="1"/>
  <c r="AF305" i="13"/>
  <c r="AG305" i="13"/>
  <c r="AH305" i="13" s="1"/>
  <c r="AF63" i="13"/>
  <c r="AG63" i="13"/>
  <c r="AH63" i="13" s="1"/>
  <c r="AF299" i="13"/>
  <c r="AG299" i="13"/>
  <c r="AH299" i="13" s="1"/>
  <c r="AF192" i="13"/>
  <c r="AG192" i="13"/>
  <c r="AH192" i="13" s="1"/>
  <c r="AF197" i="13"/>
  <c r="AG197" i="13"/>
  <c r="AH197" i="13" s="1"/>
  <c r="AF114" i="13"/>
  <c r="AG114" i="13"/>
  <c r="AH114" i="13" s="1"/>
  <c r="AF191" i="13"/>
  <c r="AG191" i="13"/>
  <c r="AH191" i="13" s="1"/>
  <c r="AF108" i="13"/>
  <c r="AG108" i="13"/>
  <c r="AH108" i="13" s="1"/>
  <c r="AF119" i="13"/>
  <c r="AG119" i="13"/>
  <c r="AH119" i="13" s="1"/>
  <c r="AF354" i="13"/>
  <c r="AG354" i="13"/>
  <c r="AH354" i="13" s="1"/>
  <c r="AF271" i="13"/>
  <c r="AG271" i="13"/>
  <c r="AH271" i="13" s="1"/>
  <c r="AF92" i="13"/>
  <c r="AG92" i="13"/>
  <c r="AH92" i="13" s="1"/>
  <c r="AF336" i="13"/>
  <c r="AG336" i="13"/>
  <c r="AH336" i="13" s="1"/>
  <c r="AF181" i="13"/>
  <c r="AG181" i="13"/>
  <c r="AH181" i="13" s="1"/>
  <c r="AF66" i="13"/>
  <c r="AG66" i="13"/>
  <c r="AH66" i="13" s="1"/>
  <c r="AF294" i="13"/>
  <c r="AG294" i="13"/>
  <c r="AH294" i="13" s="1"/>
  <c r="AF123" i="13"/>
  <c r="AG123" i="13"/>
  <c r="AH123" i="13" s="1"/>
  <c r="AF48" i="13"/>
  <c r="AG48" i="13"/>
  <c r="AH48" i="13" s="1"/>
  <c r="AF164" i="13"/>
  <c r="AG164" i="13"/>
  <c r="AH164" i="13" s="1"/>
  <c r="AF97" i="13"/>
  <c r="AG97" i="13"/>
  <c r="AH97" i="13" s="1"/>
  <c r="AF285" i="13"/>
  <c r="AG285" i="13"/>
  <c r="AH285" i="13" s="1"/>
  <c r="AF154" i="13"/>
  <c r="AG154" i="13"/>
  <c r="AH154" i="13" s="1"/>
  <c r="AF71" i="13"/>
  <c r="AG71" i="13"/>
  <c r="AH71" i="13" s="1"/>
  <c r="AF195" i="13"/>
  <c r="AG195" i="13"/>
  <c r="AH195" i="13" s="1"/>
  <c r="AF120" i="13"/>
  <c r="AG120" i="13"/>
  <c r="AH120" i="13" s="1"/>
  <c r="AF252" i="13"/>
  <c r="AG252" i="13"/>
  <c r="AH252" i="13" s="1"/>
  <c r="AF185" i="13"/>
  <c r="AG185" i="13"/>
  <c r="AH185" i="13" s="1"/>
  <c r="AF70" i="13"/>
  <c r="AG70" i="13"/>
  <c r="AH70" i="13" s="1"/>
  <c r="AN19" i="13"/>
  <c r="AO19" i="13"/>
  <c r="AP19" i="13" s="1"/>
  <c r="AN34" i="13"/>
  <c r="AO34" i="13"/>
  <c r="AP34" i="13" s="1"/>
  <c r="AN18" i="13"/>
  <c r="AO18" i="13"/>
  <c r="AP18" i="13" s="1"/>
  <c r="AN33" i="13"/>
  <c r="AO33" i="13"/>
  <c r="AP33" i="13" s="1"/>
  <c r="D341" i="13"/>
  <c r="E341" i="13"/>
  <c r="F341" i="13" s="1"/>
  <c r="D163" i="13"/>
  <c r="E163" i="13"/>
  <c r="F163" i="13" s="1"/>
  <c r="D16" i="13"/>
  <c r="E16" i="13"/>
  <c r="F16" i="13" s="1"/>
  <c r="D64" i="13"/>
  <c r="E64" i="13"/>
  <c r="F64" i="13" s="1"/>
  <c r="D304" i="13"/>
  <c r="E304" i="13"/>
  <c r="F304" i="13" s="1"/>
  <c r="D253" i="13"/>
  <c r="E253" i="13"/>
  <c r="F253" i="13" s="1"/>
  <c r="D43" i="13"/>
  <c r="E43" i="13"/>
  <c r="F43" i="13" s="1"/>
  <c r="D159" i="13"/>
  <c r="E159" i="13"/>
  <c r="F159" i="13" s="1"/>
  <c r="D102" i="13"/>
  <c r="E102" i="13"/>
  <c r="F102" i="13" s="1"/>
  <c r="D281" i="13"/>
  <c r="E281" i="13"/>
  <c r="F281" i="13" s="1"/>
  <c r="D142" i="13"/>
  <c r="E142" i="13"/>
  <c r="F142" i="13" s="1"/>
  <c r="D116" i="13"/>
  <c r="E116" i="13"/>
  <c r="F116" i="13" s="1"/>
  <c r="D129" i="13"/>
  <c r="E129" i="13"/>
  <c r="F129" i="13" s="1"/>
  <c r="D292" i="13"/>
  <c r="E292" i="13"/>
  <c r="F292" i="13" s="1"/>
  <c r="D242" i="13"/>
  <c r="E242" i="13"/>
  <c r="F242" i="13" s="1"/>
  <c r="D288" i="13"/>
  <c r="E288" i="13"/>
  <c r="F288" i="13" s="1"/>
  <c r="D143" i="13"/>
  <c r="E143" i="13"/>
  <c r="F143" i="13" s="1"/>
  <c r="D284" i="13"/>
  <c r="E284" i="13"/>
  <c r="F284" i="13" s="1"/>
  <c r="D150" i="13"/>
  <c r="E150" i="13"/>
  <c r="F150" i="13" s="1"/>
  <c r="D62" i="13"/>
  <c r="E62" i="13"/>
  <c r="F62" i="13" s="1"/>
  <c r="D147" i="13"/>
  <c r="E147" i="13"/>
  <c r="F147" i="13" s="1"/>
  <c r="D49" i="13"/>
  <c r="E49" i="13"/>
  <c r="F49" i="13" s="1"/>
  <c r="D195" i="13"/>
  <c r="E195" i="13"/>
  <c r="F195" i="13" s="1"/>
  <c r="D114" i="13"/>
  <c r="E114" i="13"/>
  <c r="F114" i="13" s="1"/>
  <c r="D293" i="13"/>
  <c r="E293" i="13"/>
  <c r="F293" i="13" s="1"/>
  <c r="D152" i="13"/>
  <c r="E152" i="13"/>
  <c r="F152" i="13" s="1"/>
  <c r="D303" i="13"/>
  <c r="E303" i="13"/>
  <c r="F303" i="13" s="1"/>
  <c r="D45" i="13"/>
  <c r="E45" i="13"/>
  <c r="F45" i="13" s="1"/>
  <c r="D233" i="13"/>
  <c r="E233" i="13"/>
  <c r="F233" i="13" s="1"/>
  <c r="D40" i="13"/>
  <c r="E40" i="13"/>
  <c r="F40" i="13" s="1"/>
  <c r="D158" i="13"/>
  <c r="E158" i="13"/>
  <c r="F158" i="13" s="1"/>
  <c r="D328" i="13"/>
  <c r="E328" i="13"/>
  <c r="F328" i="13" s="1"/>
  <c r="D278" i="13"/>
  <c r="E278" i="13"/>
  <c r="F278" i="13" s="1"/>
  <c r="D67" i="13"/>
  <c r="E67" i="13"/>
  <c r="F67" i="13" s="1"/>
  <c r="D183" i="13"/>
  <c r="E183" i="13"/>
  <c r="F183" i="13" s="1"/>
  <c r="D351" i="13"/>
  <c r="E351" i="13"/>
  <c r="F351" i="13" s="1"/>
  <c r="D28" i="13"/>
  <c r="E28" i="13"/>
  <c r="F28" i="13" s="1"/>
  <c r="D270" i="13"/>
  <c r="E270" i="13"/>
  <c r="F270" i="13" s="1"/>
  <c r="D24" i="13"/>
  <c r="E24" i="13"/>
  <c r="F24" i="13" s="1"/>
  <c r="D96" i="13"/>
  <c r="E96" i="13"/>
  <c r="F96" i="13" s="1"/>
  <c r="D312" i="13"/>
  <c r="E312" i="13"/>
  <c r="F312" i="13" s="1"/>
  <c r="D262" i="13"/>
  <c r="E262" i="13"/>
  <c r="F262" i="13" s="1"/>
  <c r="D51" i="13"/>
  <c r="E51" i="13"/>
  <c r="F51" i="13" s="1"/>
  <c r="D167" i="13"/>
  <c r="E167" i="13"/>
  <c r="F167" i="13" s="1"/>
  <c r="L17" i="13"/>
  <c r="M17" i="13"/>
  <c r="N17" i="13" s="1"/>
  <c r="L20" i="13"/>
  <c r="M20" i="13"/>
  <c r="N20" i="13" s="1"/>
  <c r="L28" i="13"/>
  <c r="M28" i="13"/>
  <c r="N28" i="13" s="1"/>
  <c r="L14" i="13"/>
  <c r="M14" i="13"/>
  <c r="N1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L6" i="13"/>
  <c r="M6" i="13"/>
  <c r="K5" i="13"/>
  <c r="AV34" i="13"/>
  <c r="AW34" i="13"/>
  <c r="AX34" i="13" s="1"/>
  <c r="AV26" i="13"/>
  <c r="AW26" i="13"/>
  <c r="AX26" i="13" s="1"/>
  <c r="AV18" i="13"/>
  <c r="AW18" i="13"/>
  <c r="AX18"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07" i="13"/>
  <c r="AW307" i="13"/>
  <c r="AX307" i="13" s="1"/>
  <c r="AV98" i="13"/>
  <c r="AW98" i="13"/>
  <c r="AX98" i="13" s="1"/>
  <c r="AV104" i="13"/>
  <c r="AW104" i="13"/>
  <c r="AX104" i="13" s="1"/>
  <c r="AV214" i="13"/>
  <c r="AW214" i="13"/>
  <c r="AX214" i="13" s="1"/>
  <c r="AV324" i="13"/>
  <c r="AW324" i="13"/>
  <c r="AX324"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249" i="13"/>
  <c r="AW249" i="13"/>
  <c r="AX249" i="13" s="1"/>
  <c r="AV138" i="13"/>
  <c r="AW138" i="13"/>
  <c r="AX138" i="13" s="1"/>
  <c r="AV144" i="13"/>
  <c r="AW144" i="13"/>
  <c r="AX144" i="13" s="1"/>
  <c r="AV254" i="13"/>
  <c r="AW254" i="13"/>
  <c r="AX254" i="13" s="1"/>
  <c r="AV53" i="13"/>
  <c r="AW53" i="13"/>
  <c r="AX53"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AJ39" i="13"/>
  <c r="AK39" i="13"/>
  <c r="AL39" i="13" s="1"/>
  <c r="AJ31" i="13"/>
  <c r="AK31" i="13"/>
  <c r="AL31" i="13" s="1"/>
  <c r="AJ21" i="13"/>
  <c r="AK21" i="13"/>
  <c r="AL21" i="13" s="1"/>
  <c r="AZ34" i="13"/>
  <c r="BA34" i="13"/>
  <c r="BB34" i="13" s="1"/>
  <c r="AZ23" i="13"/>
  <c r="BA23" i="13"/>
  <c r="BB23" i="13" s="1"/>
  <c r="AZ13" i="13"/>
  <c r="BA13" i="13"/>
  <c r="BB13" i="13" s="1"/>
  <c r="AZ36" i="13"/>
  <c r="BA36" i="13"/>
  <c r="BB36" i="13" s="1"/>
  <c r="AZ28" i="13"/>
  <c r="BA28" i="13"/>
  <c r="BB28" i="13" s="1"/>
  <c r="AR9" i="13"/>
  <c r="AS9" i="13"/>
  <c r="AT9" i="13" s="1"/>
  <c r="AN109" i="13"/>
  <c r="AO109" i="13"/>
  <c r="AP109" i="13" s="1"/>
  <c r="AN227" i="13"/>
  <c r="AO227" i="13"/>
  <c r="AP227" i="13" s="1"/>
  <c r="AN353" i="13"/>
  <c r="AO353" i="13"/>
  <c r="AP353" i="13" s="1"/>
  <c r="AN152" i="13"/>
  <c r="AO152" i="13"/>
  <c r="AP152" i="13" s="1"/>
  <c r="AN262" i="13"/>
  <c r="AO262" i="13"/>
  <c r="AP262"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85" i="13"/>
  <c r="AO85" i="13"/>
  <c r="AP85" i="13" s="1"/>
  <c r="AN203" i="13"/>
  <c r="AO203" i="13"/>
  <c r="AP203" i="13" s="1"/>
  <c r="AN329" i="13"/>
  <c r="AO329" i="13"/>
  <c r="AP329" i="13" s="1"/>
  <c r="AN128" i="13"/>
  <c r="AO128" i="13"/>
  <c r="AP128" i="13" s="1"/>
  <c r="AN238" i="13"/>
  <c r="AO238" i="13"/>
  <c r="AP238" i="13" s="1"/>
  <c r="AN141" i="13"/>
  <c r="AO141" i="13"/>
  <c r="AP141" i="13" s="1"/>
  <c r="AN259" i="13"/>
  <c r="AO259" i="13"/>
  <c r="AP259" i="13" s="1"/>
  <c r="AN66" i="13"/>
  <c r="AO66" i="13"/>
  <c r="AP66" i="13" s="1"/>
  <c r="AN184" i="13"/>
  <c r="AO184" i="13"/>
  <c r="AP184" i="13" s="1"/>
  <c r="AN294" i="13"/>
  <c r="AO294" i="13"/>
  <c r="AP294"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N53" i="13"/>
  <c r="AO53" i="13"/>
  <c r="AP53" i="13" s="1"/>
  <c r="AN171" i="13"/>
  <c r="AO171" i="13"/>
  <c r="AP171" i="13" s="1"/>
  <c r="AN297" i="13"/>
  <c r="AO297" i="13"/>
  <c r="AP297" i="13" s="1"/>
  <c r="AN96" i="13"/>
  <c r="AO96" i="13"/>
  <c r="AP96" i="13" s="1"/>
  <c r="AN206" i="13"/>
  <c r="AO206" i="13"/>
  <c r="AP206" i="13" s="1"/>
  <c r="AF25" i="13"/>
  <c r="AG25" i="13"/>
  <c r="AH25" i="13" s="1"/>
  <c r="AF40" i="13"/>
  <c r="AG40" i="13"/>
  <c r="AH40" i="13" s="1"/>
  <c r="AF22" i="13"/>
  <c r="AG22" i="13"/>
  <c r="AH22" i="13" s="1"/>
  <c r="AF37" i="13"/>
  <c r="AG37" i="13"/>
  <c r="AH37" i="13" s="1"/>
  <c r="P177" i="13"/>
  <c r="Q177" i="13"/>
  <c r="R177" i="13" s="1"/>
  <c r="P306" i="13"/>
  <c r="Q306" i="13"/>
  <c r="R306" i="13" s="1"/>
  <c r="P112" i="13"/>
  <c r="Q112" i="13"/>
  <c r="R112" i="13" s="1"/>
  <c r="P222" i="13"/>
  <c r="Q222" i="13"/>
  <c r="R222" i="13" s="1"/>
  <c r="P332" i="13"/>
  <c r="Q332" i="13"/>
  <c r="R332" i="13" s="1"/>
  <c r="P289" i="13"/>
  <c r="Q289" i="13"/>
  <c r="R289" i="13" s="1"/>
  <c r="P234" i="13"/>
  <c r="Q234" i="13"/>
  <c r="R234" i="13" s="1"/>
  <c r="P351" i="13"/>
  <c r="Q351" i="13"/>
  <c r="R351" i="13" s="1"/>
  <c r="P150" i="13"/>
  <c r="Q150" i="13"/>
  <c r="R150" i="13" s="1"/>
  <c r="P260" i="13"/>
  <c r="Q260" i="13"/>
  <c r="R260" i="13" s="1"/>
  <c r="P329" i="13"/>
  <c r="Q329" i="13"/>
  <c r="R329" i="13" s="1"/>
  <c r="P162" i="13"/>
  <c r="Q162" i="13"/>
  <c r="R162" i="13" s="1"/>
  <c r="P279" i="13"/>
  <c r="Q279" i="13"/>
  <c r="R279" i="13" s="1"/>
  <c r="P78" i="13"/>
  <c r="Q78" i="13"/>
  <c r="R78" i="13" s="1"/>
  <c r="P188" i="13"/>
  <c r="Q188" i="13"/>
  <c r="R188" i="13" s="1"/>
  <c r="P273" i="13"/>
  <c r="Q273" i="13"/>
  <c r="R273" i="13" s="1"/>
  <c r="P154" i="13"/>
  <c r="Q154" i="13"/>
  <c r="R154" i="13" s="1"/>
  <c r="P271" i="13"/>
  <c r="Q271" i="13"/>
  <c r="R271" i="13" s="1"/>
  <c r="P70" i="13"/>
  <c r="Q70" i="13"/>
  <c r="R70" i="13" s="1"/>
  <c r="P180" i="13"/>
  <c r="Q180" i="13"/>
  <c r="R180" i="13" s="1"/>
  <c r="P209" i="13"/>
  <c r="Q209" i="13"/>
  <c r="R209" i="13" s="1"/>
  <c r="P146" i="13"/>
  <c r="Q146" i="13"/>
  <c r="R146" i="13" s="1"/>
  <c r="P263" i="13"/>
  <c r="Q263" i="13"/>
  <c r="R263" i="13" s="1"/>
  <c r="P62" i="13"/>
  <c r="Q62" i="13"/>
  <c r="R62" i="13" s="1"/>
  <c r="P172" i="13"/>
  <c r="Q172" i="13"/>
  <c r="R172" i="13" s="1"/>
  <c r="P145" i="13"/>
  <c r="Q145" i="13"/>
  <c r="R145" i="13" s="1"/>
  <c r="P138" i="13"/>
  <c r="Q138" i="13"/>
  <c r="R138" i="13" s="1"/>
  <c r="P255" i="13"/>
  <c r="Q255" i="13"/>
  <c r="R255" i="13" s="1"/>
  <c r="P54" i="13"/>
  <c r="Q54" i="13"/>
  <c r="R54" i="13" s="1"/>
  <c r="P164" i="13"/>
  <c r="Q164" i="13"/>
  <c r="R164" i="13" s="1"/>
  <c r="P259" i="13"/>
  <c r="Q259" i="13"/>
  <c r="R259" i="13" s="1"/>
  <c r="P66" i="13"/>
  <c r="Q66" i="13"/>
  <c r="R66" i="13" s="1"/>
  <c r="P183" i="13"/>
  <c r="Q183" i="13"/>
  <c r="R183" i="13" s="1"/>
  <c r="P293" i="13"/>
  <c r="Q293" i="13"/>
  <c r="R293" i="13" s="1"/>
  <c r="P92" i="13"/>
  <c r="Q92" i="13"/>
  <c r="R92" i="13" s="1"/>
  <c r="P187" i="13"/>
  <c r="Q187" i="13"/>
  <c r="R187" i="13" s="1"/>
  <c r="P312" i="13"/>
  <c r="Q312" i="13"/>
  <c r="R312" i="13" s="1"/>
  <c r="P111" i="13"/>
  <c r="Q111" i="13"/>
  <c r="R111" i="13" s="1"/>
  <c r="P221" i="13"/>
  <c r="Q221" i="13"/>
  <c r="R221" i="13" s="1"/>
  <c r="AB22" i="13"/>
  <c r="AC22" i="13"/>
  <c r="AD22" i="13" s="1"/>
  <c r="AB12" i="13"/>
  <c r="AC12" i="13"/>
  <c r="AD12" i="13" s="1"/>
  <c r="AB27" i="13"/>
  <c r="AC27" i="13"/>
  <c r="AD27" i="13" s="1"/>
  <c r="AB34" i="13"/>
  <c r="AC34" i="13"/>
  <c r="AD34"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H25" i="13"/>
  <c r="I25" i="13"/>
  <c r="J25" i="13" s="1"/>
  <c r="H31" i="13"/>
  <c r="I31" i="13"/>
  <c r="J31" i="13" s="1"/>
  <c r="H23" i="13"/>
  <c r="I23" i="13"/>
  <c r="J23" i="13" s="1"/>
  <c r="X11" i="13"/>
  <c r="Y11" i="13"/>
  <c r="Z11" i="13" s="1"/>
  <c r="H38" i="13"/>
  <c r="I38" i="13"/>
  <c r="J38" i="13" s="1"/>
  <c r="H30" i="13"/>
  <c r="I30" i="13"/>
  <c r="J30" i="13" s="1"/>
  <c r="H26" i="13"/>
  <c r="I26" i="13"/>
  <c r="J26" i="13" s="1"/>
  <c r="X20" i="13"/>
  <c r="Y20" i="13"/>
  <c r="Z20" i="13" s="1"/>
  <c r="AR23" i="13"/>
  <c r="AS23" i="13"/>
  <c r="AT23" i="13" s="1"/>
  <c r="AR15" i="13"/>
  <c r="AS15" i="13"/>
  <c r="AT15" i="13" s="1"/>
  <c r="AR39" i="13"/>
  <c r="AS39" i="13"/>
  <c r="AT39" i="13" s="1"/>
  <c r="T24" i="13"/>
  <c r="U24" i="13"/>
  <c r="V24" i="13" s="1"/>
  <c r="T21" i="13"/>
  <c r="U21" i="13"/>
  <c r="V21" i="13" s="1"/>
  <c r="T40" i="13"/>
  <c r="U40" i="13"/>
  <c r="V40" i="13" s="1"/>
  <c r="T14" i="13"/>
  <c r="U14" i="13"/>
  <c r="V14" i="13" s="1"/>
  <c r="T206" i="13"/>
  <c r="U206" i="13"/>
  <c r="V206" i="13" s="1"/>
  <c r="T343" i="13"/>
  <c r="U343" i="13"/>
  <c r="V343" i="13" s="1"/>
  <c r="T234" i="13"/>
  <c r="U234" i="13"/>
  <c r="V234" i="13" s="1"/>
  <c r="T251" i="13"/>
  <c r="U251" i="13"/>
  <c r="V251" i="13" s="1"/>
  <c r="T233" i="13"/>
  <c r="U233" i="13"/>
  <c r="V233" i="13" s="1"/>
  <c r="T267" i="13"/>
  <c r="U267" i="13"/>
  <c r="V267" i="13" s="1"/>
  <c r="T139" i="13"/>
  <c r="U139" i="13"/>
  <c r="V139" i="13" s="1"/>
  <c r="T264" i="13"/>
  <c r="U264" i="13"/>
  <c r="V264" i="13" s="1"/>
  <c r="T45" i="13"/>
  <c r="U45" i="13"/>
  <c r="V45" i="13" s="1"/>
  <c r="T84" i="13"/>
  <c r="U84" i="13"/>
  <c r="V84" i="13" s="1"/>
  <c r="T145" i="13"/>
  <c r="U145" i="13"/>
  <c r="V145" i="13" s="1"/>
  <c r="T111" i="13"/>
  <c r="U111" i="13"/>
  <c r="V111" i="13" s="1"/>
  <c r="T324" i="13"/>
  <c r="U324" i="13"/>
  <c r="V324" i="13" s="1"/>
  <c r="T118" i="13"/>
  <c r="U118" i="13"/>
  <c r="V118" i="13" s="1"/>
  <c r="T243" i="13"/>
  <c r="U243" i="13"/>
  <c r="V243" i="13" s="1"/>
  <c r="T123" i="13"/>
  <c r="U123" i="13"/>
  <c r="V123" i="13" s="1"/>
  <c r="T248" i="13"/>
  <c r="U248" i="13"/>
  <c r="V248" i="13" s="1"/>
  <c r="T235" i="13"/>
  <c r="U235" i="13"/>
  <c r="V235" i="13" s="1"/>
  <c r="T110" i="13"/>
  <c r="U110" i="13"/>
  <c r="V110" i="13" s="1"/>
  <c r="T202" i="13"/>
  <c r="U202" i="13"/>
  <c r="V202" i="13" s="1"/>
  <c r="T292" i="13"/>
  <c r="U292" i="13"/>
  <c r="V292" i="13" s="1"/>
  <c r="T42" i="13"/>
  <c r="U42" i="13"/>
  <c r="V42" i="13" s="1"/>
  <c r="T132" i="13"/>
  <c r="U132" i="13"/>
  <c r="V132" i="13" s="1"/>
  <c r="T159" i="13"/>
  <c r="U159" i="13"/>
  <c r="V159" i="13" s="1"/>
  <c r="T283" i="13"/>
  <c r="U283" i="13"/>
  <c r="V283" i="13" s="1"/>
  <c r="T303" i="13"/>
  <c r="U303" i="13"/>
  <c r="V303" i="13" s="1"/>
  <c r="T171" i="13"/>
  <c r="U171" i="13"/>
  <c r="V171" i="13" s="1"/>
  <c r="T57" i="13"/>
  <c r="U57" i="13"/>
  <c r="V57" i="13" s="1"/>
  <c r="T333" i="13"/>
  <c r="U333" i="13"/>
  <c r="V333" i="13" s="1"/>
  <c r="T117" i="13"/>
  <c r="U117" i="13"/>
  <c r="V117" i="13" s="1"/>
  <c r="T186" i="13"/>
  <c r="U186" i="13"/>
  <c r="V186" i="13" s="1"/>
  <c r="T96" i="13"/>
  <c r="U96" i="13"/>
  <c r="V96" i="13" s="1"/>
  <c r="T282" i="13"/>
  <c r="U282" i="13"/>
  <c r="V282" i="13" s="1"/>
  <c r="T261" i="13"/>
  <c r="U261" i="13"/>
  <c r="V261" i="13" s="1"/>
  <c r="T287" i="13"/>
  <c r="U287" i="13"/>
  <c r="V287" i="13" s="1"/>
  <c r="T155" i="13"/>
  <c r="U155" i="13"/>
  <c r="V155" i="13" s="1"/>
  <c r="T280" i="13"/>
  <c r="U280" i="13"/>
  <c r="V280" i="13" s="1"/>
  <c r="T274" i="13"/>
  <c r="U274" i="13"/>
  <c r="V274" i="13" s="1"/>
  <c r="T228" i="13"/>
  <c r="U228" i="13"/>
  <c r="V228" i="13" s="1"/>
  <c r="L160" i="13"/>
  <c r="M160" i="13"/>
  <c r="N160" i="13" s="1"/>
  <c r="L311" i="13"/>
  <c r="M311" i="13"/>
  <c r="N311" i="13" s="1"/>
  <c r="L224" i="13"/>
  <c r="M224" i="13"/>
  <c r="N224" i="13" s="1"/>
  <c r="L64" i="13"/>
  <c r="M64" i="13"/>
  <c r="N64" i="13" s="1"/>
  <c r="L288" i="13"/>
  <c r="M288" i="13"/>
  <c r="N288" i="13" s="1"/>
  <c r="L128" i="13"/>
  <c r="M128" i="13"/>
  <c r="N128" i="13" s="1"/>
  <c r="L151" i="13"/>
  <c r="M151" i="13"/>
  <c r="N151" i="13" s="1"/>
  <c r="L117" i="13"/>
  <c r="M117" i="13"/>
  <c r="N117" i="13" s="1"/>
  <c r="L302" i="13"/>
  <c r="M302" i="13"/>
  <c r="N302" i="13" s="1"/>
  <c r="L68" i="13"/>
  <c r="M68" i="13"/>
  <c r="N68" i="13" s="1"/>
  <c r="L280" i="13"/>
  <c r="M280" i="13"/>
  <c r="N280" i="13" s="1"/>
  <c r="L175" i="13"/>
  <c r="M175" i="13"/>
  <c r="N175" i="13" s="1"/>
  <c r="L143" i="13"/>
  <c r="M143" i="13"/>
  <c r="N143" i="13" s="1"/>
  <c r="L239" i="13"/>
  <c r="M239" i="13"/>
  <c r="N239" i="13" s="1"/>
  <c r="L207" i="13"/>
  <c r="M207" i="13"/>
  <c r="N207" i="13" s="1"/>
  <c r="L303" i="13"/>
  <c r="M303" i="13"/>
  <c r="N303" i="13" s="1"/>
  <c r="L271" i="13"/>
  <c r="M271" i="13"/>
  <c r="N271" i="13" s="1"/>
  <c r="L293" i="13"/>
  <c r="M293" i="13"/>
  <c r="N293" i="13" s="1"/>
  <c r="L124" i="13"/>
  <c r="M124" i="13"/>
  <c r="N124" i="13" s="1"/>
  <c r="L49" i="13"/>
  <c r="M49" i="13"/>
  <c r="N49" i="13" s="1"/>
  <c r="L318" i="13"/>
  <c r="M318" i="13"/>
  <c r="N318" i="13" s="1"/>
  <c r="L299" i="13"/>
  <c r="M299" i="13"/>
  <c r="N299" i="13" s="1"/>
  <c r="L232" i="13"/>
  <c r="M232" i="13"/>
  <c r="N232" i="13" s="1"/>
  <c r="L343" i="13"/>
  <c r="M343" i="13"/>
  <c r="N343" i="13" s="1"/>
  <c r="L147" i="13"/>
  <c r="M147" i="13"/>
  <c r="N147" i="13" s="1"/>
  <c r="L80" i="13"/>
  <c r="M80" i="13"/>
  <c r="N80" i="13" s="1"/>
  <c r="L139" i="13"/>
  <c r="M139" i="13"/>
  <c r="N139" i="13" s="1"/>
  <c r="L255" i="13"/>
  <c r="M255" i="13"/>
  <c r="N255" i="13" s="1"/>
  <c r="L202" i="13"/>
  <c r="M202" i="13"/>
  <c r="N202" i="13" s="1"/>
  <c r="L316" i="13"/>
  <c r="M316" i="13"/>
  <c r="N316" i="13" s="1"/>
  <c r="L241" i="13"/>
  <c r="M241" i="13"/>
  <c r="N241" i="13" s="1"/>
  <c r="L102" i="13"/>
  <c r="M102" i="13"/>
  <c r="N102" i="13" s="1"/>
  <c r="L180" i="13"/>
  <c r="M180" i="13"/>
  <c r="N180" i="13" s="1"/>
  <c r="L105" i="13"/>
  <c r="M105" i="13"/>
  <c r="N105" i="13" s="1"/>
  <c r="L101" i="13"/>
  <c r="M101" i="13"/>
  <c r="N101" i="13" s="1"/>
  <c r="L341" i="13"/>
  <c r="M341" i="13"/>
  <c r="N341" i="13" s="1"/>
  <c r="L272" i="13"/>
  <c r="M272" i="13"/>
  <c r="N272" i="13" s="1"/>
  <c r="L246" i="13"/>
  <c r="M246" i="13"/>
  <c r="N246" i="13" s="1"/>
  <c r="L138" i="13"/>
  <c r="M138" i="13"/>
  <c r="N138" i="13" s="1"/>
  <c r="L63" i="13"/>
  <c r="M63" i="13"/>
  <c r="N63" i="13" s="1"/>
  <c r="P21" i="13"/>
  <c r="Q21" i="13"/>
  <c r="R21" i="13" s="1"/>
  <c r="P36" i="13"/>
  <c r="Q36" i="13"/>
  <c r="R36" i="13" s="1"/>
  <c r="P34" i="13"/>
  <c r="Q34" i="13"/>
  <c r="R34" i="13" s="1"/>
  <c r="AF54" i="13"/>
  <c r="AG54" i="13"/>
  <c r="AH54" i="13" s="1"/>
  <c r="AF298" i="13"/>
  <c r="AG298" i="13"/>
  <c r="AH298" i="13" s="1"/>
  <c r="AF293" i="13"/>
  <c r="AG293" i="13"/>
  <c r="AH293" i="13" s="1"/>
  <c r="AF83" i="13"/>
  <c r="AG83" i="13"/>
  <c r="AH83" i="13" s="1"/>
  <c r="AF223" i="13"/>
  <c r="AG223" i="13"/>
  <c r="AH223" i="13" s="1"/>
  <c r="AF330" i="13"/>
  <c r="AG330" i="13"/>
  <c r="AH330" i="13" s="1"/>
  <c r="AF343" i="13"/>
  <c r="AG343" i="13"/>
  <c r="AH343" i="13" s="1"/>
  <c r="AF244" i="13"/>
  <c r="AG244" i="13"/>
  <c r="AH244" i="13" s="1"/>
  <c r="AF136" i="13"/>
  <c r="AG136" i="13"/>
  <c r="AH136" i="13" s="1"/>
  <c r="AF150" i="13"/>
  <c r="AG150" i="13"/>
  <c r="AH150" i="13" s="1"/>
  <c r="AF265" i="13"/>
  <c r="AG265" i="13"/>
  <c r="AH265" i="13" s="1"/>
  <c r="AF69" i="13"/>
  <c r="AG69" i="13"/>
  <c r="AH69" i="13" s="1"/>
  <c r="AF179" i="13"/>
  <c r="AG179" i="13"/>
  <c r="AH179" i="13" s="1"/>
  <c r="AF264" i="13"/>
  <c r="AG264" i="13"/>
  <c r="AH264" i="13" s="1"/>
  <c r="AF77" i="13"/>
  <c r="AG77" i="13"/>
  <c r="AH77" i="13" s="1"/>
  <c r="AF74" i="13"/>
  <c r="AG74" i="13"/>
  <c r="AH74" i="13" s="1"/>
  <c r="AF87" i="13"/>
  <c r="AG87" i="13"/>
  <c r="AH87" i="13" s="1"/>
  <c r="AF307" i="13"/>
  <c r="AG307" i="13"/>
  <c r="AH307" i="13" s="1"/>
  <c r="AF81" i="13"/>
  <c r="AG81" i="13"/>
  <c r="AH81" i="13" s="1"/>
  <c r="AF205" i="13"/>
  <c r="AG205" i="13"/>
  <c r="AH205" i="13" s="1"/>
  <c r="AF320" i="13"/>
  <c r="AG320" i="13"/>
  <c r="AH320" i="13" s="1"/>
  <c r="AF226" i="13"/>
  <c r="AG226" i="13"/>
  <c r="AH226" i="13" s="1"/>
  <c r="AF143" i="13"/>
  <c r="AG143" i="13"/>
  <c r="AH143" i="13" s="1"/>
  <c r="AF283" i="13"/>
  <c r="AG283" i="13"/>
  <c r="AH283" i="13" s="1"/>
  <c r="AF208" i="13"/>
  <c r="AG208" i="13"/>
  <c r="AH208" i="13" s="1"/>
  <c r="AF324" i="13"/>
  <c r="AG324" i="13"/>
  <c r="AH324" i="13" s="1"/>
  <c r="AF257" i="13"/>
  <c r="AG257" i="13"/>
  <c r="AH257" i="13" s="1"/>
  <c r="AF166" i="13"/>
  <c r="AG166" i="13"/>
  <c r="AH166" i="13" s="1"/>
  <c r="AF314" i="13"/>
  <c r="AG314" i="13"/>
  <c r="AH314" i="13" s="1"/>
  <c r="AF231" i="13"/>
  <c r="AG231" i="13"/>
  <c r="AH231" i="13" s="1"/>
  <c r="AF41" i="13"/>
  <c r="AG41" i="13"/>
  <c r="AH41" i="13" s="1"/>
  <c r="AF280" i="13"/>
  <c r="AG280" i="13"/>
  <c r="AH280" i="13" s="1"/>
  <c r="AF117" i="13"/>
  <c r="AG117" i="13"/>
  <c r="AH117" i="13" s="1"/>
  <c r="AF345" i="13"/>
  <c r="AG345" i="13"/>
  <c r="AH345" i="13" s="1"/>
  <c r="AF254" i="13"/>
  <c r="AG254" i="13"/>
  <c r="AH254" i="13" s="1"/>
  <c r="AF67" i="13"/>
  <c r="AG67" i="13"/>
  <c r="AH67" i="13" s="1"/>
  <c r="AF303" i="13"/>
  <c r="AG303" i="13"/>
  <c r="AH303" i="13" s="1"/>
  <c r="AF124" i="13"/>
  <c r="AG124" i="13"/>
  <c r="AH124" i="13" s="1"/>
  <c r="AF57" i="13"/>
  <c r="AG57" i="13"/>
  <c r="AH57" i="13" s="1"/>
  <c r="AF221" i="13"/>
  <c r="AG221" i="13"/>
  <c r="AH221" i="13" s="1"/>
  <c r="AN17" i="13"/>
  <c r="AO17" i="13"/>
  <c r="AP17" i="13" s="1"/>
  <c r="AN32" i="13"/>
  <c r="AO32" i="13"/>
  <c r="AP32" i="13" s="1"/>
  <c r="AN16" i="13"/>
  <c r="AO16" i="13"/>
  <c r="AP16" i="13" s="1"/>
  <c r="AN31" i="13"/>
  <c r="AO31" i="13"/>
  <c r="AP31" i="13" s="1"/>
  <c r="D324" i="13"/>
  <c r="E324" i="13"/>
  <c r="F324" i="13" s="1"/>
  <c r="D204" i="13"/>
  <c r="E204" i="13"/>
  <c r="F204" i="13" s="1"/>
  <c r="D14" i="13"/>
  <c r="E14" i="13"/>
  <c r="F14" i="13" s="1"/>
  <c r="D197" i="13"/>
  <c r="E197" i="13"/>
  <c r="F197" i="13" s="1"/>
  <c r="D235" i="13"/>
  <c r="E235" i="13"/>
  <c r="F235" i="13" s="1"/>
  <c r="D104" i="13"/>
  <c r="E104" i="13"/>
  <c r="F104" i="13" s="1"/>
  <c r="D194" i="13"/>
  <c r="E194" i="13"/>
  <c r="F194" i="13" s="1"/>
  <c r="D95" i="13"/>
  <c r="E95" i="13"/>
  <c r="F95" i="13" s="1"/>
  <c r="D300" i="13"/>
  <c r="E300" i="13"/>
  <c r="F300" i="13" s="1"/>
  <c r="D192" i="13"/>
  <c r="E192" i="13"/>
  <c r="F192" i="13" s="1"/>
  <c r="D227" i="13"/>
  <c r="E227" i="13"/>
  <c r="F227" i="13" s="1"/>
  <c r="D52" i="13"/>
  <c r="E52" i="13"/>
  <c r="F52" i="13" s="1"/>
  <c r="D65" i="13"/>
  <c r="E65" i="13"/>
  <c r="F65" i="13" s="1"/>
  <c r="D346" i="13"/>
  <c r="E346" i="13"/>
  <c r="F346" i="13" s="1"/>
  <c r="D50" i="13"/>
  <c r="E50" i="13"/>
  <c r="F50" i="13" s="1"/>
  <c r="D319" i="13"/>
  <c r="E319" i="13"/>
  <c r="F319" i="13" s="1"/>
  <c r="D9" i="13"/>
  <c r="E9" i="13"/>
  <c r="F9" i="13" s="1"/>
  <c r="D198" i="13"/>
  <c r="E198" i="13"/>
  <c r="F198" i="13" s="1"/>
  <c r="D344" i="13"/>
  <c r="E344" i="13"/>
  <c r="F344" i="13" s="1"/>
  <c r="D294" i="13"/>
  <c r="E294" i="13"/>
  <c r="F294" i="13" s="1"/>
  <c r="D83" i="13"/>
  <c r="E83" i="13"/>
  <c r="F83" i="13" s="1"/>
  <c r="D199" i="13"/>
  <c r="E199" i="13"/>
  <c r="F199" i="13" s="1"/>
  <c r="D171" i="13"/>
  <c r="E171" i="13"/>
  <c r="F171" i="13" s="1"/>
  <c r="D185" i="13"/>
  <c r="E185" i="13"/>
  <c r="F185" i="13" s="1"/>
  <c r="D216" i="13"/>
  <c r="E216" i="13"/>
  <c r="F216" i="13" s="1"/>
  <c r="D321" i="13"/>
  <c r="E321" i="13"/>
  <c r="F321" i="13" s="1"/>
  <c r="D232" i="13"/>
  <c r="E232" i="13"/>
  <c r="F232" i="13" s="1"/>
  <c r="D156" i="13"/>
  <c r="E156" i="13"/>
  <c r="F156" i="13" s="1"/>
  <c r="D169" i="13"/>
  <c r="E169" i="13"/>
  <c r="F169" i="13" s="1"/>
  <c r="D38" i="13"/>
  <c r="E38" i="13"/>
  <c r="F38" i="13" s="1"/>
  <c r="D299" i="13"/>
  <c r="E299" i="13"/>
  <c r="F299" i="13" s="1"/>
  <c r="D264" i="13"/>
  <c r="E264" i="13"/>
  <c r="F264" i="13" s="1"/>
  <c r="D184" i="13"/>
  <c r="E184" i="13"/>
  <c r="F184" i="13" s="1"/>
  <c r="D218" i="13"/>
  <c r="E218" i="13"/>
  <c r="F218" i="13" s="1"/>
  <c r="D119" i="13"/>
  <c r="E119" i="13"/>
  <c r="F119" i="13" s="1"/>
  <c r="D307" i="13"/>
  <c r="E307" i="13"/>
  <c r="F307" i="13" s="1"/>
  <c r="D277" i="13"/>
  <c r="E277" i="13"/>
  <c r="F277" i="13" s="1"/>
  <c r="D93" i="13"/>
  <c r="E93" i="13"/>
  <c r="F93" i="13" s="1"/>
  <c r="D22" i="13"/>
  <c r="E22" i="13"/>
  <c r="F22" i="13" s="1"/>
  <c r="D249" i="13"/>
  <c r="E249" i="13"/>
  <c r="F249" i="13" s="1"/>
  <c r="D245" i="13"/>
  <c r="E245" i="13"/>
  <c r="F245" i="13" s="1"/>
  <c r="D136" i="13"/>
  <c r="E136" i="13"/>
  <c r="F136" i="13" s="1"/>
  <c r="D202" i="13"/>
  <c r="E202" i="13"/>
  <c r="F202" i="13" s="1"/>
  <c r="D103" i="13"/>
  <c r="E103" i="13"/>
  <c r="F103" i="13" s="1"/>
  <c r="L27" i="13"/>
  <c r="M27" i="13"/>
  <c r="N27" i="13" s="1"/>
  <c r="L36" i="13"/>
  <c r="M36" i="13"/>
  <c r="N36" i="13" s="1"/>
  <c r="L33" i="13"/>
  <c r="M33" i="13"/>
  <c r="N33" i="13" s="1"/>
  <c r="L40" i="13"/>
  <c r="M40" i="13"/>
  <c r="N4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V27" i="13"/>
  <c r="AW27" i="13"/>
  <c r="AX27" i="13" s="1"/>
  <c r="AV12" i="13"/>
  <c r="AW12" i="13"/>
  <c r="AX12" i="13" s="1"/>
  <c r="AV25" i="13"/>
  <c r="AW25" i="13"/>
  <c r="AX25" i="13" s="1"/>
  <c r="AV40" i="13"/>
  <c r="AW40" i="13"/>
  <c r="AX40"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273" i="13"/>
  <c r="AW273" i="13"/>
  <c r="AX273" i="13" s="1"/>
  <c r="AV241" i="13"/>
  <c r="AW241" i="13"/>
  <c r="AX241" i="13" s="1"/>
  <c r="AV351" i="13"/>
  <c r="AW351" i="13"/>
  <c r="AX351" i="13" s="1"/>
  <c r="AV150" i="13"/>
  <c r="AW150" i="13"/>
  <c r="AX150" i="13" s="1"/>
  <c r="AV260" i="13"/>
  <c r="AW260" i="13"/>
  <c r="AX260"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79" i="13"/>
  <c r="AW179" i="13"/>
  <c r="AX179" i="13" s="1"/>
  <c r="AV74" i="13"/>
  <c r="AW74" i="13"/>
  <c r="AX74" i="13" s="1"/>
  <c r="AV80" i="13"/>
  <c r="AW80" i="13"/>
  <c r="AX80" i="13" s="1"/>
  <c r="AV190" i="13"/>
  <c r="AW190" i="13"/>
  <c r="AX190" i="13" s="1"/>
  <c r="AV300" i="13"/>
  <c r="AW300" i="13"/>
  <c r="AX300"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AJ37" i="13"/>
  <c r="AK37" i="13"/>
  <c r="AL37" i="13" s="1"/>
  <c r="AJ29" i="13"/>
  <c r="AK29" i="13"/>
  <c r="AL29" i="13" s="1"/>
  <c r="AZ19" i="13"/>
  <c r="BA19" i="13"/>
  <c r="BB19" i="13" s="1"/>
  <c r="AZ31" i="13"/>
  <c r="BA31" i="13"/>
  <c r="BB31" i="13" s="1"/>
  <c r="AZ21" i="13"/>
  <c r="BA21" i="13"/>
  <c r="BB21" i="13" s="1"/>
  <c r="AJ36" i="13"/>
  <c r="AK36" i="13"/>
  <c r="AL36" i="13" s="1"/>
  <c r="AJ28" i="13"/>
  <c r="AK28" i="13"/>
  <c r="AL28" i="13" s="1"/>
  <c r="H8" i="13"/>
  <c r="I8" i="13"/>
  <c r="J8" i="13" s="1"/>
  <c r="AR7" i="13"/>
  <c r="AS7" i="13"/>
  <c r="AT7" i="13" s="1"/>
  <c r="AN45" i="13"/>
  <c r="AO45" i="13"/>
  <c r="AP45" i="13" s="1"/>
  <c r="AN163" i="13"/>
  <c r="AO163" i="13"/>
  <c r="AP163" i="13" s="1"/>
  <c r="AN289" i="13"/>
  <c r="AO289" i="13"/>
  <c r="AP289" i="13" s="1"/>
  <c r="AN88" i="13"/>
  <c r="AO88" i="13"/>
  <c r="AP88" i="13" s="1"/>
  <c r="AN198" i="13"/>
  <c r="AO198" i="13"/>
  <c r="AP198"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332" i="13"/>
  <c r="AO332" i="13"/>
  <c r="AP332" i="13" s="1"/>
  <c r="AN139" i="13"/>
  <c r="AO139" i="13"/>
  <c r="AP139" i="13" s="1"/>
  <c r="AN265" i="13"/>
  <c r="AO265" i="13"/>
  <c r="AP265" i="13" s="1"/>
  <c r="AN64" i="13"/>
  <c r="AO64" i="13"/>
  <c r="AP64" i="13" s="1"/>
  <c r="AN174" i="13"/>
  <c r="AO174" i="13"/>
  <c r="AP174" i="13" s="1"/>
  <c r="AN77" i="13"/>
  <c r="AO77" i="13"/>
  <c r="AP77" i="13" s="1"/>
  <c r="AN195" i="13"/>
  <c r="AO195" i="13"/>
  <c r="AP195" i="13" s="1"/>
  <c r="AN321" i="13"/>
  <c r="AO321" i="13"/>
  <c r="AP321" i="13" s="1"/>
  <c r="AN120" i="13"/>
  <c r="AO120" i="13"/>
  <c r="AP120" i="13" s="1"/>
  <c r="AN230" i="13"/>
  <c r="AO230" i="13"/>
  <c r="AP230"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N300" i="13"/>
  <c r="AO300" i="13"/>
  <c r="AP300" i="13" s="1"/>
  <c r="AN107" i="13"/>
  <c r="AO107" i="13"/>
  <c r="AP107" i="13" s="1"/>
  <c r="AN233" i="13"/>
  <c r="AO233" i="13"/>
  <c r="AP233" i="13" s="1"/>
  <c r="AN343" i="13"/>
  <c r="AO343" i="13"/>
  <c r="AP343" i="13" s="1"/>
  <c r="AN142" i="13"/>
  <c r="AO142" i="13"/>
  <c r="AP142" i="13" s="1"/>
  <c r="AF23" i="13"/>
  <c r="AG23" i="13"/>
  <c r="AH23" i="13" s="1"/>
  <c r="AF38" i="13"/>
  <c r="AG38" i="13"/>
  <c r="AH38" i="13" s="1"/>
  <c r="AF28" i="13"/>
  <c r="AG28" i="13"/>
  <c r="AH28" i="13" s="1"/>
  <c r="P7" i="13"/>
  <c r="Q7" i="13"/>
  <c r="R7" i="13" s="1"/>
  <c r="P337" i="13"/>
  <c r="Q337" i="13"/>
  <c r="R337" i="13" s="1"/>
  <c r="P242" i="13"/>
  <c r="Q242" i="13"/>
  <c r="R242" i="13" s="1"/>
  <c r="P48" i="13"/>
  <c r="Q48" i="13"/>
  <c r="R48" i="13" s="1"/>
  <c r="P158" i="13"/>
  <c r="Q158" i="13"/>
  <c r="R158" i="13" s="1"/>
  <c r="P268" i="13"/>
  <c r="Q268" i="13"/>
  <c r="R268" i="13" s="1"/>
  <c r="P89" i="13"/>
  <c r="Q89" i="13"/>
  <c r="R89" i="13" s="1"/>
  <c r="P170" i="13"/>
  <c r="Q170" i="13"/>
  <c r="R170" i="13" s="1"/>
  <c r="P287" i="13"/>
  <c r="Q287" i="13"/>
  <c r="R287" i="13" s="1"/>
  <c r="P86" i="13"/>
  <c r="Q86" i="13"/>
  <c r="R86" i="13" s="1"/>
  <c r="P196" i="13"/>
  <c r="Q196" i="13"/>
  <c r="R196" i="13" s="1"/>
  <c r="P291" i="13"/>
  <c r="Q291" i="13"/>
  <c r="R291" i="13" s="1"/>
  <c r="P98" i="13"/>
  <c r="Q98" i="13"/>
  <c r="R98" i="13" s="1"/>
  <c r="P215" i="13"/>
  <c r="Q215" i="13"/>
  <c r="R215" i="13" s="1"/>
  <c r="P325" i="13"/>
  <c r="Q325" i="13"/>
  <c r="R325" i="13" s="1"/>
  <c r="P124" i="13"/>
  <c r="Q124" i="13"/>
  <c r="R124" i="13" s="1"/>
  <c r="P283" i="13"/>
  <c r="Q283" i="13"/>
  <c r="R283" i="13" s="1"/>
  <c r="P90" i="13"/>
  <c r="Q90" i="13"/>
  <c r="R90" i="13" s="1"/>
  <c r="P207" i="13"/>
  <c r="Q207" i="13"/>
  <c r="R207" i="13" s="1"/>
  <c r="P317" i="13"/>
  <c r="Q317" i="13"/>
  <c r="R317" i="13" s="1"/>
  <c r="P116" i="13"/>
  <c r="Q116" i="13"/>
  <c r="R116" i="13" s="1"/>
  <c r="P275" i="13"/>
  <c r="Q275" i="13"/>
  <c r="R275" i="13" s="1"/>
  <c r="P82" i="13"/>
  <c r="Q82" i="13"/>
  <c r="R82" i="13" s="1"/>
  <c r="P199" i="13"/>
  <c r="Q199" i="13"/>
  <c r="R199" i="13" s="1"/>
  <c r="P309" i="13"/>
  <c r="Q309" i="13"/>
  <c r="R309" i="13" s="1"/>
  <c r="P108" i="13"/>
  <c r="Q108" i="13"/>
  <c r="R108" i="13" s="1"/>
  <c r="P267" i="13"/>
  <c r="Q267" i="13"/>
  <c r="R267" i="13" s="1"/>
  <c r="P74" i="13"/>
  <c r="Q74" i="13"/>
  <c r="R74" i="13" s="1"/>
  <c r="P191" i="13"/>
  <c r="Q191" i="13"/>
  <c r="R191" i="13" s="1"/>
  <c r="P301" i="13"/>
  <c r="Q301" i="13"/>
  <c r="R301" i="13" s="1"/>
  <c r="P100" i="13"/>
  <c r="Q100" i="13"/>
  <c r="R100" i="13" s="1"/>
  <c r="P195" i="13"/>
  <c r="Q195" i="13"/>
  <c r="R195" i="13" s="1"/>
  <c r="P320" i="13"/>
  <c r="Q320" i="13"/>
  <c r="R320" i="13" s="1"/>
  <c r="P119" i="13"/>
  <c r="Q119" i="13"/>
  <c r="R119" i="13" s="1"/>
  <c r="P229" i="13"/>
  <c r="Q229" i="13"/>
  <c r="R229" i="13" s="1"/>
  <c r="P265" i="13"/>
  <c r="Q265" i="13"/>
  <c r="R265" i="13" s="1"/>
  <c r="P123" i="13"/>
  <c r="Q123" i="13"/>
  <c r="R123" i="13" s="1"/>
  <c r="P248" i="13"/>
  <c r="Q248" i="13"/>
  <c r="R248" i="13" s="1"/>
  <c r="P47" i="13"/>
  <c r="Q47" i="13"/>
  <c r="R47" i="13" s="1"/>
  <c r="P157" i="13"/>
  <c r="Q157" i="13"/>
  <c r="R157" i="13" s="1"/>
  <c r="AB28" i="13"/>
  <c r="AC28" i="13"/>
  <c r="AD28" i="13" s="1"/>
  <c r="AB33" i="13"/>
  <c r="AC33" i="13"/>
  <c r="AD33" i="13" s="1"/>
  <c r="AB17" i="13"/>
  <c r="AC17" i="13"/>
  <c r="AD17" i="13" s="1"/>
  <c r="AB32" i="13"/>
  <c r="AC32" i="13"/>
  <c r="AD32"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H39" i="13"/>
  <c r="I39" i="13"/>
  <c r="J39" i="13" s="1"/>
  <c r="H29" i="13"/>
  <c r="I29" i="13"/>
  <c r="J29" i="13" s="1"/>
  <c r="X17" i="13"/>
  <c r="Y17" i="13"/>
  <c r="Z17" i="13" s="1"/>
  <c r="X23" i="13"/>
  <c r="Y23" i="13"/>
  <c r="Z23" i="13" s="1"/>
  <c r="H28" i="13"/>
  <c r="I28" i="13"/>
  <c r="J28" i="13" s="1"/>
  <c r="H20" i="13"/>
  <c r="I20" i="13"/>
  <c r="J20" i="13" s="1"/>
  <c r="H35" i="13"/>
  <c r="I35" i="13"/>
  <c r="J35" i="13" s="1"/>
  <c r="AR31" i="13"/>
  <c r="AS31" i="13"/>
  <c r="AT31" i="13" s="1"/>
  <c r="AR40" i="13"/>
  <c r="AS40" i="13"/>
  <c r="AT40" i="13" s="1"/>
  <c r="AR24" i="13"/>
  <c r="AS24" i="13"/>
  <c r="AT24" i="13" s="1"/>
  <c r="AR38" i="13"/>
  <c r="AS38" i="13"/>
  <c r="AT38" i="13" s="1"/>
  <c r="T12" i="13"/>
  <c r="U12" i="13"/>
  <c r="V12" i="13" s="1"/>
  <c r="T19" i="13"/>
  <c r="U19" i="13"/>
  <c r="V19" i="13" s="1"/>
  <c r="T33" i="13"/>
  <c r="U33" i="13"/>
  <c r="V33" i="13" s="1"/>
  <c r="T17" i="13"/>
  <c r="U17" i="13"/>
  <c r="V17" i="13" s="1"/>
  <c r="T238" i="13"/>
  <c r="U238" i="13"/>
  <c r="V238" i="13" s="1"/>
  <c r="T229" i="13"/>
  <c r="U229" i="13"/>
  <c r="V229" i="13" s="1"/>
  <c r="T106" i="13"/>
  <c r="U106" i="13"/>
  <c r="V106" i="13" s="1"/>
  <c r="T43" i="13"/>
  <c r="U43" i="13"/>
  <c r="V43" i="13" s="1"/>
  <c r="T322" i="13"/>
  <c r="U322" i="13"/>
  <c r="V322" i="13" s="1"/>
  <c r="T221" i="13"/>
  <c r="U221" i="13"/>
  <c r="V221" i="13" s="1"/>
  <c r="T75" i="13"/>
  <c r="U75" i="13"/>
  <c r="V75" i="13" s="1"/>
  <c r="T200" i="13"/>
  <c r="U200" i="13"/>
  <c r="V200" i="13" s="1"/>
  <c r="T182" i="13"/>
  <c r="U182" i="13"/>
  <c r="V182" i="13" s="1"/>
  <c r="T195" i="13"/>
  <c r="U195" i="13"/>
  <c r="V195" i="13" s="1"/>
  <c r="T81" i="13"/>
  <c r="U81" i="13"/>
  <c r="V81" i="13" s="1"/>
  <c r="T47" i="13"/>
  <c r="U47" i="13"/>
  <c r="V47" i="13" s="1"/>
  <c r="T62" i="13"/>
  <c r="U62" i="13"/>
  <c r="V62" i="13" s="1"/>
  <c r="T306" i="13"/>
  <c r="U306" i="13"/>
  <c r="V306" i="13" s="1"/>
  <c r="T205" i="13"/>
  <c r="U205" i="13"/>
  <c r="V205" i="13" s="1"/>
  <c r="T59" i="13"/>
  <c r="U59" i="13"/>
  <c r="V59" i="13" s="1"/>
  <c r="T184" i="13"/>
  <c r="U184" i="13"/>
  <c r="V184" i="13" s="1"/>
  <c r="T301" i="13"/>
  <c r="U301" i="13"/>
  <c r="V301" i="13" s="1"/>
  <c r="T166" i="13"/>
  <c r="U166" i="13"/>
  <c r="V166" i="13" s="1"/>
  <c r="T74" i="13"/>
  <c r="U74" i="13"/>
  <c r="V74" i="13" s="1"/>
  <c r="T78" i="13"/>
  <c r="U78" i="13"/>
  <c r="V78" i="13" s="1"/>
  <c r="T54" i="13"/>
  <c r="U54" i="13"/>
  <c r="V54" i="13" s="1"/>
  <c r="T179" i="13"/>
  <c r="U179" i="13"/>
  <c r="V179" i="13" s="1"/>
  <c r="T308" i="13"/>
  <c r="U308" i="13"/>
  <c r="V308" i="13" s="1"/>
  <c r="T354" i="13"/>
  <c r="U354" i="13"/>
  <c r="V354" i="13" s="1"/>
  <c r="T150" i="13"/>
  <c r="U150" i="13"/>
  <c r="V150" i="13" s="1"/>
  <c r="T107" i="13"/>
  <c r="U107" i="13"/>
  <c r="V107" i="13" s="1"/>
  <c r="T232" i="13"/>
  <c r="U232" i="13"/>
  <c r="V232" i="13" s="1"/>
  <c r="T339" i="13"/>
  <c r="U339" i="13"/>
  <c r="V339" i="13" s="1"/>
  <c r="T53" i="13"/>
  <c r="U53" i="13"/>
  <c r="V53" i="13" s="1"/>
  <c r="T122" i="13"/>
  <c r="U122" i="13"/>
  <c r="V122" i="13" s="1"/>
  <c r="T271" i="13"/>
  <c r="U271" i="13"/>
  <c r="V271" i="13" s="1"/>
  <c r="T289" i="13"/>
  <c r="U289" i="13"/>
  <c r="V289" i="13" s="1"/>
  <c r="T338" i="13"/>
  <c r="U338" i="13"/>
  <c r="V338" i="13" s="1"/>
  <c r="T237" i="13"/>
  <c r="U237" i="13"/>
  <c r="V237" i="13" s="1"/>
  <c r="T91" i="13"/>
  <c r="U91" i="13"/>
  <c r="V91" i="13" s="1"/>
  <c r="T216" i="13"/>
  <c r="U216" i="13"/>
  <c r="V216" i="13" s="1"/>
  <c r="T241" i="13"/>
  <c r="U241" i="13"/>
  <c r="V241" i="13" s="1"/>
  <c r="T147" i="13"/>
  <c r="U147" i="13"/>
  <c r="V147" i="13" s="1"/>
  <c r="L347" i="13"/>
  <c r="M347" i="13"/>
  <c r="N347" i="13" s="1"/>
  <c r="L193" i="13"/>
  <c r="M193" i="13"/>
  <c r="N193" i="13" s="1"/>
  <c r="L98" i="13"/>
  <c r="M98" i="13"/>
  <c r="N98" i="13" s="1"/>
  <c r="L257" i="13"/>
  <c r="M257" i="13"/>
  <c r="N257" i="13" s="1"/>
  <c r="L162" i="13"/>
  <c r="M162" i="13"/>
  <c r="N162" i="13" s="1"/>
  <c r="L321" i="13"/>
  <c r="M321" i="13"/>
  <c r="N321" i="13" s="1"/>
  <c r="L346" i="13"/>
  <c r="M346" i="13"/>
  <c r="N346" i="13" s="1"/>
  <c r="L192" i="13"/>
  <c r="M192" i="13"/>
  <c r="N192" i="13" s="1"/>
  <c r="L215" i="13"/>
  <c r="M215" i="13"/>
  <c r="N215" i="13" s="1"/>
  <c r="L86" i="13"/>
  <c r="M86" i="13"/>
  <c r="N86" i="13" s="1"/>
  <c r="L154" i="13"/>
  <c r="M154" i="13"/>
  <c r="N154" i="13" s="1"/>
  <c r="L57" i="13"/>
  <c r="M57" i="13"/>
  <c r="N57" i="13" s="1"/>
  <c r="L338" i="13"/>
  <c r="M338" i="13"/>
  <c r="N338" i="13" s="1"/>
  <c r="L121" i="13"/>
  <c r="M121" i="13"/>
  <c r="N121" i="13" s="1"/>
  <c r="L89" i="13"/>
  <c r="M89" i="13"/>
  <c r="N89" i="13" s="1"/>
  <c r="L185" i="13"/>
  <c r="M185" i="13"/>
  <c r="N185" i="13" s="1"/>
  <c r="L153" i="13"/>
  <c r="M153" i="13"/>
  <c r="N153" i="13" s="1"/>
  <c r="L350" i="13"/>
  <c r="M350" i="13"/>
  <c r="N350" i="13" s="1"/>
  <c r="L307" i="13"/>
  <c r="M307" i="13"/>
  <c r="N307" i="13" s="1"/>
  <c r="L240" i="13"/>
  <c r="M240" i="13"/>
  <c r="N240" i="13" s="1"/>
  <c r="L62" i="13"/>
  <c r="M62" i="13"/>
  <c r="N62" i="13" s="1"/>
  <c r="L171" i="13"/>
  <c r="M171" i="13"/>
  <c r="N171" i="13" s="1"/>
  <c r="L104" i="13"/>
  <c r="M104" i="13"/>
  <c r="N104" i="13" s="1"/>
  <c r="L93" i="13"/>
  <c r="M93" i="13"/>
  <c r="N93" i="13" s="1"/>
  <c r="L41" i="13"/>
  <c r="M41" i="13"/>
  <c r="N41" i="13" s="1"/>
  <c r="L263" i="13"/>
  <c r="M263" i="13"/>
  <c r="N263" i="13" s="1"/>
  <c r="L330" i="13"/>
  <c r="M330" i="13"/>
  <c r="N330" i="13" s="1"/>
  <c r="L127" i="13"/>
  <c r="M127" i="13"/>
  <c r="N127" i="13" s="1"/>
  <c r="L230" i="13"/>
  <c r="M230" i="13"/>
  <c r="N230" i="13" s="1"/>
  <c r="L188" i="13"/>
  <c r="M188" i="13"/>
  <c r="N188" i="13" s="1"/>
  <c r="L113" i="13"/>
  <c r="M113" i="13"/>
  <c r="N113" i="13" s="1"/>
  <c r="L133" i="13"/>
  <c r="M133" i="13"/>
  <c r="N133" i="13" s="1"/>
  <c r="L52" i="13"/>
  <c r="M52" i="13"/>
  <c r="N52" i="13" s="1"/>
  <c r="L296" i="13"/>
  <c r="M296" i="13"/>
  <c r="N296" i="13" s="1"/>
  <c r="L158" i="13"/>
  <c r="M158" i="13"/>
  <c r="N158" i="13" s="1"/>
  <c r="L211" i="13"/>
  <c r="M211" i="13"/>
  <c r="N211" i="13" s="1"/>
  <c r="L144" i="13"/>
  <c r="M144" i="13"/>
  <c r="N144" i="13" s="1"/>
  <c r="L181" i="13"/>
  <c r="M181" i="13"/>
  <c r="N181" i="13" s="1"/>
  <c r="L329" i="13"/>
  <c r="M329" i="13"/>
  <c r="N329" i="13" s="1"/>
  <c r="L87" i="13"/>
  <c r="M87" i="13"/>
  <c r="N87" i="13" s="1"/>
  <c r="P19" i="13"/>
  <c r="Q19" i="13"/>
  <c r="R19" i="13" s="1"/>
  <c r="P33" i="13"/>
  <c r="Q33" i="13"/>
  <c r="R33" i="13" s="1"/>
  <c r="P17" i="13"/>
  <c r="Q17" i="13"/>
  <c r="R17" i="13" s="1"/>
  <c r="AF255" i="13"/>
  <c r="AG255" i="13"/>
  <c r="AH255" i="13" s="1"/>
  <c r="AF172" i="13"/>
  <c r="AG172" i="13"/>
  <c r="AH172" i="13" s="1"/>
  <c r="AF183" i="13"/>
  <c r="AG183" i="13"/>
  <c r="AH183" i="13" s="1"/>
  <c r="AF276" i="13"/>
  <c r="AG276" i="13"/>
  <c r="AH276" i="13" s="1"/>
  <c r="AF113" i="13"/>
  <c r="AG113" i="13"/>
  <c r="AH113" i="13" s="1"/>
  <c r="AF204" i="13"/>
  <c r="AG204" i="13"/>
  <c r="AH204" i="13" s="1"/>
  <c r="AF233" i="13"/>
  <c r="AG233" i="13"/>
  <c r="AH233" i="13" s="1"/>
  <c r="AF277" i="13"/>
  <c r="AG277" i="13"/>
  <c r="AH277" i="13" s="1"/>
  <c r="AF337" i="13"/>
  <c r="AG337" i="13"/>
  <c r="AH337" i="13" s="1"/>
  <c r="AF351" i="13"/>
  <c r="AG351" i="13"/>
  <c r="AH351" i="13" s="1"/>
  <c r="AF139" i="13"/>
  <c r="AG139" i="13"/>
  <c r="AH139" i="13" s="1"/>
  <c r="AF270" i="13"/>
  <c r="AG270" i="13"/>
  <c r="AH270" i="13" s="1"/>
  <c r="AF94" i="13"/>
  <c r="AG94" i="13"/>
  <c r="AH94" i="13" s="1"/>
  <c r="AF146" i="13"/>
  <c r="AG146" i="13"/>
  <c r="AH146" i="13" s="1"/>
  <c r="AF278" i="13"/>
  <c r="AG278" i="13"/>
  <c r="AH278" i="13" s="1"/>
  <c r="AF267" i="13"/>
  <c r="AG267" i="13"/>
  <c r="AH267" i="13" s="1"/>
  <c r="AF288" i="13"/>
  <c r="AG288" i="13"/>
  <c r="AH288" i="13" s="1"/>
  <c r="AF165" i="13"/>
  <c r="AG165" i="13"/>
  <c r="AH165" i="13" s="1"/>
  <c r="AF274" i="13"/>
  <c r="AG274" i="13"/>
  <c r="AH274" i="13" s="1"/>
  <c r="AF95" i="13"/>
  <c r="AG95" i="13"/>
  <c r="AH95" i="13" s="1"/>
  <c r="AF202" i="13"/>
  <c r="AG202" i="13"/>
  <c r="AH202" i="13" s="1"/>
  <c r="AF98" i="13"/>
  <c r="AG98" i="13"/>
  <c r="AH98" i="13" s="1"/>
  <c r="AF326" i="13"/>
  <c r="AG326" i="13"/>
  <c r="AH326" i="13" s="1"/>
  <c r="AF155" i="13"/>
  <c r="AG155" i="13"/>
  <c r="AH155" i="13" s="1"/>
  <c r="AF80" i="13"/>
  <c r="AG80" i="13"/>
  <c r="AH80" i="13" s="1"/>
  <c r="AF196" i="13"/>
  <c r="AG196" i="13"/>
  <c r="AH196" i="13" s="1"/>
  <c r="AF129" i="13"/>
  <c r="AG129" i="13"/>
  <c r="AH129" i="13" s="1"/>
  <c r="AF317" i="13"/>
  <c r="AG317" i="13"/>
  <c r="AH317" i="13" s="1"/>
  <c r="AF186" i="13"/>
  <c r="AG186" i="13"/>
  <c r="AH186" i="13" s="1"/>
  <c r="AF103" i="13"/>
  <c r="AG103" i="13"/>
  <c r="AH103" i="13" s="1"/>
  <c r="AF227" i="13"/>
  <c r="AG227" i="13"/>
  <c r="AH227" i="13" s="1"/>
  <c r="AF152" i="13"/>
  <c r="AG152" i="13"/>
  <c r="AH152" i="13" s="1"/>
  <c r="AF284" i="13"/>
  <c r="AG284" i="13"/>
  <c r="AH284" i="13" s="1"/>
  <c r="AF217" i="13"/>
  <c r="AG217" i="13"/>
  <c r="AH217" i="13" s="1"/>
  <c r="AF126" i="13"/>
  <c r="AG126" i="13"/>
  <c r="AH126" i="13" s="1"/>
  <c r="AF258" i="13"/>
  <c r="AG258" i="13"/>
  <c r="AH258" i="13" s="1"/>
  <c r="AF175" i="13"/>
  <c r="AG175" i="13"/>
  <c r="AH175" i="13" s="1"/>
  <c r="AF315" i="13"/>
  <c r="AG315" i="13"/>
  <c r="AH315" i="13" s="1"/>
  <c r="AF240" i="13"/>
  <c r="AG240" i="13"/>
  <c r="AH240" i="13" s="1"/>
  <c r="AF45" i="13"/>
  <c r="AG45" i="13"/>
  <c r="AH45" i="13" s="1"/>
  <c r="AN15" i="13"/>
  <c r="AO15" i="13"/>
  <c r="AP15" i="13" s="1"/>
  <c r="AN30" i="13"/>
  <c r="AO30" i="13"/>
  <c r="AP30" i="13" s="1"/>
  <c r="AN14" i="13"/>
  <c r="AO14" i="13"/>
  <c r="AP14" i="13" s="1"/>
  <c r="AN29" i="13"/>
  <c r="AO29" i="13"/>
  <c r="AP29" i="13" s="1"/>
  <c r="D267" i="13"/>
  <c r="E267" i="13"/>
  <c r="F267" i="13" s="1"/>
  <c r="D123" i="13"/>
  <c r="E123" i="13"/>
  <c r="F123" i="13" s="1"/>
  <c r="D35" i="13"/>
  <c r="E35" i="13"/>
  <c r="F35" i="13" s="1"/>
  <c r="D298" i="13"/>
  <c r="E298" i="13"/>
  <c r="F298" i="13" s="1"/>
  <c r="D48" i="13"/>
  <c r="E48" i="13"/>
  <c r="F48" i="13" s="1"/>
  <c r="D141" i="13"/>
  <c r="E141" i="13"/>
  <c r="F141" i="13" s="1"/>
  <c r="D130" i="13"/>
  <c r="E130" i="13"/>
  <c r="F130" i="13" s="1"/>
  <c r="D25" i="13"/>
  <c r="E25" i="13"/>
  <c r="F25" i="13" s="1"/>
  <c r="D228" i="13"/>
  <c r="E228" i="13"/>
  <c r="F228" i="13" s="1"/>
  <c r="D176" i="13"/>
  <c r="E176" i="13"/>
  <c r="F176" i="13" s="1"/>
  <c r="D310" i="13"/>
  <c r="E310" i="13"/>
  <c r="F310" i="13" s="1"/>
  <c r="D99" i="13"/>
  <c r="E99" i="13"/>
  <c r="F99" i="13" s="1"/>
  <c r="D215" i="13"/>
  <c r="E215" i="13"/>
  <c r="F215" i="13" s="1"/>
  <c r="D337" i="13"/>
  <c r="E337" i="13"/>
  <c r="F337" i="13" s="1"/>
  <c r="D207" i="13"/>
  <c r="E207" i="13"/>
  <c r="F207" i="13" s="1"/>
  <c r="D155" i="13"/>
  <c r="E155" i="13"/>
  <c r="F155" i="13" s="1"/>
  <c r="D17" i="13"/>
  <c r="E17" i="13"/>
  <c r="F17" i="13" s="1"/>
  <c r="D339" i="13"/>
  <c r="E339" i="13"/>
  <c r="F339" i="13" s="1"/>
  <c r="D280" i="13"/>
  <c r="E280" i="13"/>
  <c r="F280" i="13" s="1"/>
  <c r="D219" i="13"/>
  <c r="E219" i="13"/>
  <c r="F219" i="13" s="1"/>
  <c r="D234" i="13"/>
  <c r="E234" i="13"/>
  <c r="F234" i="13" s="1"/>
  <c r="D135" i="13"/>
  <c r="E135" i="13"/>
  <c r="F135" i="13" s="1"/>
  <c r="D206" i="13"/>
  <c r="E206" i="13"/>
  <c r="F206" i="13" s="1"/>
  <c r="D57" i="13"/>
  <c r="E57" i="13"/>
  <c r="F57" i="13" s="1"/>
  <c r="D340" i="13"/>
  <c r="E340" i="13"/>
  <c r="F340" i="13" s="1"/>
  <c r="D257" i="13"/>
  <c r="E257" i="13"/>
  <c r="F257" i="13" s="1"/>
  <c r="D46" i="13"/>
  <c r="E46" i="13"/>
  <c r="F46" i="13" s="1"/>
  <c r="D92" i="13"/>
  <c r="E92" i="13"/>
  <c r="F92" i="13" s="1"/>
  <c r="D105" i="13"/>
  <c r="E105" i="13"/>
  <c r="F105" i="13" s="1"/>
  <c r="D36" i="13"/>
  <c r="E36" i="13"/>
  <c r="F36" i="13" s="1"/>
  <c r="D322" i="13"/>
  <c r="E322" i="13"/>
  <c r="F322" i="13" s="1"/>
  <c r="D144" i="13"/>
  <c r="E144" i="13"/>
  <c r="F144" i="13" s="1"/>
  <c r="D165" i="13"/>
  <c r="E165" i="13"/>
  <c r="F165" i="13" s="1"/>
  <c r="D154" i="13"/>
  <c r="E154" i="13"/>
  <c r="F154" i="13" s="1"/>
  <c r="D55" i="13"/>
  <c r="E55" i="13"/>
  <c r="F55" i="13" s="1"/>
  <c r="D157" i="13"/>
  <c r="E157" i="13"/>
  <c r="F157" i="13" s="1"/>
  <c r="D260" i="13"/>
  <c r="E260" i="13"/>
  <c r="F260" i="13" s="1"/>
  <c r="D140" i="13"/>
  <c r="E140" i="13"/>
  <c r="F140" i="13" s="1"/>
  <c r="D20" i="13"/>
  <c r="E20" i="13"/>
  <c r="F20" i="13" s="1"/>
  <c r="D306" i="13"/>
  <c r="E306" i="13"/>
  <c r="F306" i="13" s="1"/>
  <c r="D80" i="13"/>
  <c r="E80" i="13"/>
  <c r="F80" i="13" s="1"/>
  <c r="D149" i="13"/>
  <c r="E149" i="13"/>
  <c r="F149" i="13" s="1"/>
  <c r="D138" i="13"/>
  <c r="E138" i="13"/>
  <c r="F138" i="13" s="1"/>
  <c r="AF10" i="13"/>
  <c r="AG10" i="13"/>
  <c r="AH10" i="13" s="1"/>
  <c r="L22" i="13"/>
  <c r="M22" i="13"/>
  <c r="N22" i="13" s="1"/>
  <c r="L31" i="13"/>
  <c r="M31" i="13"/>
  <c r="N31" i="13" s="1"/>
  <c r="L38" i="13"/>
  <c r="M38" i="13"/>
  <c r="N38" i="13" s="1"/>
  <c r="L35" i="13"/>
  <c r="M35" i="13"/>
  <c r="N35"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V24" i="13"/>
  <c r="AW24" i="13"/>
  <c r="AX24" i="13" s="1"/>
  <c r="AV39" i="13"/>
  <c r="AW39" i="13"/>
  <c r="AX39" i="13" s="1"/>
  <c r="AV23" i="13"/>
  <c r="AW23" i="13"/>
  <c r="AX23" i="13" s="1"/>
  <c r="AV38" i="13"/>
  <c r="AW38" i="13"/>
  <c r="AX38"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27" i="13"/>
  <c r="AW227" i="13"/>
  <c r="AX227" i="13" s="1"/>
  <c r="AV177" i="13"/>
  <c r="AW177" i="13"/>
  <c r="AX177" i="13" s="1"/>
  <c r="AV287" i="13"/>
  <c r="AW287" i="13"/>
  <c r="AX287" i="13" s="1"/>
  <c r="AV86" i="13"/>
  <c r="AW86" i="13"/>
  <c r="AX86" i="13" s="1"/>
  <c r="AV196" i="13"/>
  <c r="AW196" i="13"/>
  <c r="AX196"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107" i="13"/>
  <c r="AW107" i="13"/>
  <c r="AX107" i="13" s="1"/>
  <c r="AV217" i="13"/>
  <c r="AW217" i="13"/>
  <c r="AX217" i="13" s="1"/>
  <c r="AV327" i="13"/>
  <c r="AW327" i="13"/>
  <c r="AX327" i="13" s="1"/>
  <c r="AV126" i="13"/>
  <c r="AW126" i="13"/>
  <c r="AX126" i="13" s="1"/>
  <c r="AV236" i="13"/>
  <c r="AW236" i="13"/>
  <c r="AX236"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AZ35" i="13"/>
  <c r="BA35" i="13"/>
  <c r="BB35" i="13" s="1"/>
  <c r="AZ27" i="13"/>
  <c r="BA27" i="13"/>
  <c r="BB27" i="13" s="1"/>
  <c r="AZ39" i="13"/>
  <c r="BA39" i="13"/>
  <c r="BB39" i="13" s="1"/>
  <c r="AZ29" i="13"/>
  <c r="BA29" i="13"/>
  <c r="BB29" i="13" s="1"/>
  <c r="AJ40" i="13"/>
  <c r="AK40" i="13"/>
  <c r="AL40" i="13" s="1"/>
  <c r="AJ34" i="13"/>
  <c r="AK34" i="13"/>
  <c r="AL34" i="13" s="1"/>
  <c r="AJ26" i="13"/>
  <c r="AK26" i="13"/>
  <c r="AL26" i="13" s="1"/>
  <c r="X7" i="13"/>
  <c r="Y7" i="13"/>
  <c r="Z7" i="13" s="1"/>
  <c r="X9" i="13"/>
  <c r="Y9" i="13"/>
  <c r="Z9" i="13" s="1"/>
  <c r="AN292" i="13"/>
  <c r="AO292" i="13"/>
  <c r="AP292" i="13" s="1"/>
  <c r="AN99" i="13"/>
  <c r="AO99" i="13"/>
  <c r="AP99" i="13" s="1"/>
  <c r="AN225" i="13"/>
  <c r="AO225" i="13"/>
  <c r="AP225" i="13" s="1"/>
  <c r="AN335" i="13"/>
  <c r="AO335" i="13"/>
  <c r="AP335" i="13" s="1"/>
  <c r="AN134" i="13"/>
  <c r="AO134" i="13"/>
  <c r="AP134"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68" i="13"/>
  <c r="AO268" i="13"/>
  <c r="AP268" i="13" s="1"/>
  <c r="AN75" i="13"/>
  <c r="AO75" i="13"/>
  <c r="AP75" i="13" s="1"/>
  <c r="AN201" i="13"/>
  <c r="AO201" i="13"/>
  <c r="AP201" i="13" s="1"/>
  <c r="AN311" i="13"/>
  <c r="AO311" i="13"/>
  <c r="AP311" i="13" s="1"/>
  <c r="AN110" i="13"/>
  <c r="AO110" i="13"/>
  <c r="AP110" i="13" s="1"/>
  <c r="AN324" i="13"/>
  <c r="AO324" i="13"/>
  <c r="AP324" i="13" s="1"/>
  <c r="AN131" i="13"/>
  <c r="AO131" i="13"/>
  <c r="AP131" i="13" s="1"/>
  <c r="AN257" i="13"/>
  <c r="AO257" i="13"/>
  <c r="AP257" i="13" s="1"/>
  <c r="AN56" i="13"/>
  <c r="AO56" i="13"/>
  <c r="AP56" i="13" s="1"/>
  <c r="AN166" i="13"/>
  <c r="AO166" i="13"/>
  <c r="AP166"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N236" i="13"/>
  <c r="AO236" i="13"/>
  <c r="AP236" i="13" s="1"/>
  <c r="AN43" i="13"/>
  <c r="AO43" i="13"/>
  <c r="AP43" i="13" s="1"/>
  <c r="AN169" i="13"/>
  <c r="AO169" i="13"/>
  <c r="AP169" i="13" s="1"/>
  <c r="AN279" i="13"/>
  <c r="AO279" i="13"/>
  <c r="AP279" i="13" s="1"/>
  <c r="AN78" i="13"/>
  <c r="AO78" i="13"/>
  <c r="AP78" i="13" s="1"/>
  <c r="AF21" i="13"/>
  <c r="AG21" i="13"/>
  <c r="AH21" i="13" s="1"/>
  <c r="AF34" i="13"/>
  <c r="AG34" i="13"/>
  <c r="AH34" i="13" s="1"/>
  <c r="AF18" i="13"/>
  <c r="AG18" i="13"/>
  <c r="AH18" i="13" s="1"/>
  <c r="P10" i="13"/>
  <c r="Q10" i="13"/>
  <c r="R10" i="13" s="1"/>
  <c r="P153" i="13"/>
  <c r="Q153" i="13"/>
  <c r="R153" i="13" s="1"/>
  <c r="P178" i="13"/>
  <c r="Q178" i="13"/>
  <c r="R178" i="13" s="1"/>
  <c r="P295" i="13"/>
  <c r="Q295" i="13"/>
  <c r="R295" i="13" s="1"/>
  <c r="P94" i="13"/>
  <c r="Q94" i="13"/>
  <c r="R94" i="13" s="1"/>
  <c r="P204" i="13"/>
  <c r="Q204" i="13"/>
  <c r="R204" i="13" s="1"/>
  <c r="P299" i="13"/>
  <c r="Q299" i="13"/>
  <c r="R299" i="13" s="1"/>
  <c r="P106" i="13"/>
  <c r="Q106" i="13"/>
  <c r="R106" i="13" s="1"/>
  <c r="P223" i="13"/>
  <c r="Q223" i="13"/>
  <c r="R223" i="13" s="1"/>
  <c r="P333" i="13"/>
  <c r="Q333" i="13"/>
  <c r="R333" i="13" s="1"/>
  <c r="P132" i="13"/>
  <c r="Q132" i="13"/>
  <c r="R132" i="13" s="1"/>
  <c r="P227" i="13"/>
  <c r="Q227" i="13"/>
  <c r="R227" i="13" s="1"/>
  <c r="P352" i="13"/>
  <c r="Q352" i="13"/>
  <c r="R352" i="13" s="1"/>
  <c r="P151" i="13"/>
  <c r="Q151" i="13"/>
  <c r="R151" i="13" s="1"/>
  <c r="P261" i="13"/>
  <c r="Q261" i="13"/>
  <c r="R261" i="13" s="1"/>
  <c r="P60" i="13"/>
  <c r="Q60" i="13"/>
  <c r="R60" i="13" s="1"/>
  <c r="P219" i="13"/>
  <c r="Q219" i="13"/>
  <c r="R219" i="13" s="1"/>
  <c r="P344" i="13"/>
  <c r="Q344" i="13"/>
  <c r="R344" i="13" s="1"/>
  <c r="P143" i="13"/>
  <c r="Q143" i="13"/>
  <c r="R143" i="13" s="1"/>
  <c r="P253" i="13"/>
  <c r="Q253" i="13"/>
  <c r="R253" i="13" s="1"/>
  <c r="P52" i="13"/>
  <c r="Q52" i="13"/>
  <c r="R52" i="13" s="1"/>
  <c r="P211" i="13"/>
  <c r="Q211" i="13"/>
  <c r="R211" i="13" s="1"/>
  <c r="P336" i="13"/>
  <c r="Q336" i="13"/>
  <c r="R336" i="13" s="1"/>
  <c r="P135" i="13"/>
  <c r="Q135" i="13"/>
  <c r="R135" i="13" s="1"/>
  <c r="P245" i="13"/>
  <c r="Q245" i="13"/>
  <c r="R245" i="13" s="1"/>
  <c r="P44" i="13"/>
  <c r="Q44" i="13"/>
  <c r="R44" i="13" s="1"/>
  <c r="P203" i="13"/>
  <c r="Q203" i="13"/>
  <c r="R203" i="13" s="1"/>
  <c r="P328" i="13"/>
  <c r="Q328" i="13"/>
  <c r="R328" i="13" s="1"/>
  <c r="P127" i="13"/>
  <c r="Q127" i="13"/>
  <c r="R127" i="13" s="1"/>
  <c r="P237" i="13"/>
  <c r="Q237" i="13"/>
  <c r="R237" i="13" s="1"/>
  <c r="P65" i="13"/>
  <c r="Q65" i="13"/>
  <c r="R65" i="13" s="1"/>
  <c r="P131" i="13"/>
  <c r="Q131" i="13"/>
  <c r="R131" i="13" s="1"/>
  <c r="P256" i="13"/>
  <c r="Q256" i="13"/>
  <c r="R256" i="13" s="1"/>
  <c r="P55" i="13"/>
  <c r="Q55" i="13"/>
  <c r="R55" i="13" s="1"/>
  <c r="P165" i="13"/>
  <c r="Q165" i="13"/>
  <c r="R165" i="13" s="1"/>
  <c r="P347" i="13"/>
  <c r="Q347" i="13"/>
  <c r="R347" i="13" s="1"/>
  <c r="P59" i="13"/>
  <c r="Q59" i="13"/>
  <c r="R59" i="13" s="1"/>
  <c r="P184" i="13"/>
  <c r="Q184" i="13"/>
  <c r="R184" i="13" s="1"/>
  <c r="P294" i="13"/>
  <c r="Q294" i="13"/>
  <c r="R294" i="13" s="1"/>
  <c r="P93" i="13"/>
  <c r="Q93" i="13"/>
  <c r="R93" i="13" s="1"/>
  <c r="AB31" i="13"/>
  <c r="AC31" i="13"/>
  <c r="AD31" i="13" s="1"/>
  <c r="AB30" i="13"/>
  <c r="AC30" i="13"/>
  <c r="AD30" i="13" s="1"/>
  <c r="AJ169" i="13"/>
  <c r="AK169" i="13"/>
  <c r="AL169" i="13" s="1"/>
  <c r="AJ80" i="13"/>
  <c r="AK80" i="13"/>
  <c r="AL80" i="13" s="1"/>
  <c r="AZ97" i="13"/>
  <c r="BA97" i="13"/>
  <c r="BB97" i="13" s="1"/>
  <c r="AZ316" i="13"/>
  <c r="BA316" i="13"/>
  <c r="BB316" i="13" s="1"/>
  <c r="AJ300" i="13"/>
  <c r="AK300" i="13"/>
  <c r="AL300"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H37" i="13"/>
  <c r="I37" i="13"/>
  <c r="J37" i="13" s="1"/>
  <c r="X25" i="13"/>
  <c r="Y25" i="13"/>
  <c r="Z25" i="13" s="1"/>
  <c r="X29" i="13"/>
  <c r="Y29" i="13"/>
  <c r="Z29" i="13" s="1"/>
  <c r="X21" i="13"/>
  <c r="Y21" i="13"/>
  <c r="Z21" i="13" s="1"/>
  <c r="X33" i="13"/>
  <c r="Y33" i="13"/>
  <c r="Z33" i="13" s="1"/>
  <c r="X40" i="13"/>
  <c r="Y40" i="13"/>
  <c r="Z40" i="13" s="1"/>
  <c r="H13" i="13"/>
  <c r="I13" i="13"/>
  <c r="J13" i="13" s="1"/>
  <c r="AR22" i="13"/>
  <c r="AS22" i="13"/>
  <c r="AT22" i="13" s="1"/>
  <c r="AR37" i="13"/>
  <c r="AS37" i="13"/>
  <c r="AT37" i="13" s="1"/>
  <c r="AR21" i="13"/>
  <c r="AS21" i="13"/>
  <c r="AT21" i="13" s="1"/>
  <c r="AR36" i="13"/>
  <c r="AS36" i="13"/>
  <c r="AT36" i="13" s="1"/>
  <c r="T34" i="13"/>
  <c r="U34" i="13"/>
  <c r="V34" i="13" s="1"/>
  <c r="T18" i="13"/>
  <c r="U18" i="13"/>
  <c r="V18" i="13" s="1"/>
  <c r="T30" i="13"/>
  <c r="U30" i="13"/>
  <c r="V30" i="13" s="1"/>
  <c r="T16" i="13"/>
  <c r="U16" i="13"/>
  <c r="V16" i="13" s="1"/>
  <c r="T323" i="13"/>
  <c r="U323" i="13"/>
  <c r="V323" i="13" s="1"/>
  <c r="T165" i="13"/>
  <c r="U165" i="13"/>
  <c r="V165" i="13" s="1"/>
  <c r="T225" i="13"/>
  <c r="U225" i="13"/>
  <c r="V225" i="13" s="1"/>
  <c r="T262" i="13"/>
  <c r="U262" i="13"/>
  <c r="V262" i="13" s="1"/>
  <c r="T246" i="13"/>
  <c r="U246" i="13"/>
  <c r="V246" i="13" s="1"/>
  <c r="T157" i="13"/>
  <c r="U157" i="13"/>
  <c r="V157" i="13" s="1"/>
  <c r="T226" i="13"/>
  <c r="U226" i="13"/>
  <c r="V226" i="13" s="1"/>
  <c r="T136" i="13"/>
  <c r="U136" i="13"/>
  <c r="V136" i="13" s="1"/>
  <c r="T245" i="13"/>
  <c r="U245" i="13"/>
  <c r="V245" i="13" s="1"/>
  <c r="T131" i="13"/>
  <c r="U131" i="13"/>
  <c r="V131" i="13" s="1"/>
  <c r="T256" i="13"/>
  <c r="U256" i="13"/>
  <c r="V256" i="13" s="1"/>
  <c r="T340" i="13"/>
  <c r="U340" i="13"/>
  <c r="V340" i="13" s="1"/>
  <c r="T350" i="13"/>
  <c r="U350" i="13"/>
  <c r="V350" i="13" s="1"/>
  <c r="T174" i="13"/>
  <c r="U174" i="13"/>
  <c r="V174" i="13" s="1"/>
  <c r="T141" i="13"/>
  <c r="U141" i="13"/>
  <c r="V141" i="13" s="1"/>
  <c r="T210" i="13"/>
  <c r="U210" i="13"/>
  <c r="V210" i="13" s="1"/>
  <c r="T120" i="13"/>
  <c r="U120" i="13"/>
  <c r="V120" i="13" s="1"/>
  <c r="T230" i="13"/>
  <c r="U230" i="13"/>
  <c r="V230" i="13" s="1"/>
  <c r="T158" i="13"/>
  <c r="U158" i="13"/>
  <c r="V158" i="13" s="1"/>
  <c r="T129" i="13"/>
  <c r="U129" i="13"/>
  <c r="V129" i="13" s="1"/>
  <c r="T307" i="13"/>
  <c r="U307" i="13"/>
  <c r="V307" i="13" s="1"/>
  <c r="T298" i="13"/>
  <c r="U298" i="13"/>
  <c r="V298" i="13" s="1"/>
  <c r="T51" i="13"/>
  <c r="U51" i="13"/>
  <c r="V51" i="13" s="1"/>
  <c r="T284" i="13"/>
  <c r="U284" i="13"/>
  <c r="V284" i="13" s="1"/>
  <c r="T290" i="13"/>
  <c r="U290" i="13"/>
  <c r="V290" i="13" s="1"/>
  <c r="T189" i="13"/>
  <c r="U189" i="13"/>
  <c r="V189" i="13" s="1"/>
  <c r="T258" i="13"/>
  <c r="U258" i="13"/>
  <c r="V258" i="13" s="1"/>
  <c r="T168" i="13"/>
  <c r="U168" i="13"/>
  <c r="V168" i="13" s="1"/>
  <c r="T346" i="13"/>
  <c r="U346" i="13"/>
  <c r="V346" i="13" s="1"/>
  <c r="T180" i="13"/>
  <c r="U180" i="13"/>
  <c r="V180" i="13" s="1"/>
  <c r="T58" i="13"/>
  <c r="U58" i="13"/>
  <c r="V58" i="13" s="1"/>
  <c r="T207" i="13"/>
  <c r="U207" i="13"/>
  <c r="V207" i="13" s="1"/>
  <c r="T288" i="13"/>
  <c r="U288" i="13"/>
  <c r="V288" i="13" s="1"/>
  <c r="T270" i="13"/>
  <c r="U270" i="13"/>
  <c r="V270" i="13" s="1"/>
  <c r="T173" i="13"/>
  <c r="U173" i="13"/>
  <c r="V173" i="13" s="1"/>
  <c r="T242" i="13"/>
  <c r="U242" i="13"/>
  <c r="V242" i="13" s="1"/>
  <c r="T152" i="13"/>
  <c r="U152" i="13"/>
  <c r="V152" i="13" s="1"/>
  <c r="T252" i="13"/>
  <c r="U252" i="13"/>
  <c r="V252" i="13" s="1"/>
  <c r="T170" i="13"/>
  <c r="U170" i="13"/>
  <c r="V170" i="13" s="1"/>
  <c r="L227" i="13"/>
  <c r="M227" i="13"/>
  <c r="N227" i="13" s="1"/>
  <c r="L67" i="13"/>
  <c r="M67" i="13"/>
  <c r="N67" i="13" s="1"/>
  <c r="L291" i="13"/>
  <c r="M291" i="13"/>
  <c r="N291" i="13" s="1"/>
  <c r="L131" i="13"/>
  <c r="M131" i="13"/>
  <c r="N131" i="13" s="1"/>
  <c r="L44" i="13"/>
  <c r="M44" i="13"/>
  <c r="N44" i="13" s="1"/>
  <c r="L195" i="13"/>
  <c r="M195" i="13"/>
  <c r="N195" i="13" s="1"/>
  <c r="L226" i="13"/>
  <c r="M226" i="13"/>
  <c r="N226" i="13" s="1"/>
  <c r="L66" i="13"/>
  <c r="M66" i="13"/>
  <c r="N66" i="13" s="1"/>
  <c r="L97" i="13"/>
  <c r="M97" i="13"/>
  <c r="N97" i="13" s="1"/>
  <c r="L55" i="13"/>
  <c r="M55" i="13"/>
  <c r="N55" i="13" s="1"/>
  <c r="L349" i="13"/>
  <c r="M349" i="13"/>
  <c r="N349" i="13" s="1"/>
  <c r="L250" i="13"/>
  <c r="M250" i="13"/>
  <c r="N250" i="13" s="1"/>
  <c r="L218" i="13"/>
  <c r="M218" i="13"/>
  <c r="N218" i="13" s="1"/>
  <c r="L314" i="13"/>
  <c r="M314" i="13"/>
  <c r="N314" i="13" s="1"/>
  <c r="L282" i="13"/>
  <c r="M282" i="13"/>
  <c r="N282" i="13" s="1"/>
  <c r="L59" i="13"/>
  <c r="M59" i="13"/>
  <c r="N59" i="13" s="1"/>
  <c r="L340" i="13"/>
  <c r="M340" i="13"/>
  <c r="N340" i="13" s="1"/>
  <c r="L94" i="13"/>
  <c r="M94" i="13"/>
  <c r="N94" i="13" s="1"/>
  <c r="L179" i="13"/>
  <c r="M179" i="13"/>
  <c r="N179" i="13" s="1"/>
  <c r="L112" i="13"/>
  <c r="M112" i="13"/>
  <c r="N112" i="13" s="1"/>
  <c r="L125" i="13"/>
  <c r="M125" i="13"/>
  <c r="N125" i="13" s="1"/>
  <c r="L43" i="13"/>
  <c r="M43" i="13"/>
  <c r="N43" i="13" s="1"/>
  <c r="L287" i="13"/>
  <c r="M287" i="13"/>
  <c r="N287" i="13" s="1"/>
  <c r="L150" i="13"/>
  <c r="M150" i="13"/>
  <c r="N150" i="13" s="1"/>
  <c r="L210" i="13"/>
  <c r="M210" i="13"/>
  <c r="N210" i="13" s="1"/>
  <c r="L135" i="13"/>
  <c r="M135" i="13"/>
  <c r="N135" i="13" s="1"/>
  <c r="L74" i="13"/>
  <c r="M74" i="13"/>
  <c r="N74" i="13" s="1"/>
  <c r="L262" i="13"/>
  <c r="M262" i="13"/>
  <c r="N262" i="13" s="1"/>
  <c r="L165" i="13"/>
  <c r="M165" i="13"/>
  <c r="N165" i="13" s="1"/>
  <c r="L60" i="13"/>
  <c r="M60" i="13"/>
  <c r="N60" i="13" s="1"/>
  <c r="L304" i="13"/>
  <c r="M304" i="13"/>
  <c r="N304" i="13" s="1"/>
  <c r="L190" i="13"/>
  <c r="M190" i="13"/>
  <c r="N190" i="13" s="1"/>
  <c r="L235" i="13"/>
  <c r="M235" i="13"/>
  <c r="N235" i="13" s="1"/>
  <c r="L168" i="13"/>
  <c r="M168" i="13"/>
  <c r="N168" i="13" s="1"/>
  <c r="L221" i="13"/>
  <c r="M221" i="13"/>
  <c r="N221" i="13" s="1"/>
  <c r="L83" i="13"/>
  <c r="M83" i="13"/>
  <c r="N83" i="13" s="1"/>
  <c r="L327" i="13"/>
  <c r="M327" i="13"/>
  <c r="N327" i="13" s="1"/>
  <c r="L301" i="13"/>
  <c r="M301" i="13"/>
  <c r="N301" i="13" s="1"/>
  <c r="L201" i="13"/>
  <c r="M201" i="13"/>
  <c r="N201" i="13" s="1"/>
  <c r="P26" i="13"/>
  <c r="Q26" i="13"/>
  <c r="R26" i="13" s="1"/>
  <c r="P18" i="13"/>
  <c r="Q18" i="13"/>
  <c r="R18" i="13" s="1"/>
  <c r="P30" i="13"/>
  <c r="Q30" i="13"/>
  <c r="R30" i="13" s="1"/>
  <c r="P14" i="13"/>
  <c r="Q14" i="13"/>
  <c r="R14" i="13" s="1"/>
  <c r="AF145" i="13"/>
  <c r="AG145" i="13"/>
  <c r="AH145" i="13" s="1"/>
  <c r="AF269" i="13"/>
  <c r="AG269" i="13"/>
  <c r="AH269" i="13" s="1"/>
  <c r="AF73" i="13"/>
  <c r="AG73" i="13"/>
  <c r="AH73" i="13" s="1"/>
  <c r="AF78" i="13"/>
  <c r="AG78" i="13"/>
  <c r="AH78" i="13" s="1"/>
  <c r="AF306" i="13"/>
  <c r="AG306" i="13"/>
  <c r="AH306" i="13" s="1"/>
  <c r="AF182" i="13"/>
  <c r="AG182" i="13"/>
  <c r="AH182" i="13" s="1"/>
  <c r="AF107" i="13"/>
  <c r="AG107" i="13"/>
  <c r="AH107" i="13" s="1"/>
  <c r="AF110" i="13"/>
  <c r="AG110" i="13"/>
  <c r="AH110" i="13" s="1"/>
  <c r="AF211" i="13"/>
  <c r="AG211" i="13"/>
  <c r="AH211" i="13" s="1"/>
  <c r="AF241" i="13"/>
  <c r="AG241" i="13"/>
  <c r="AH241" i="13" s="1"/>
  <c r="AF332" i="13"/>
  <c r="AG332" i="13"/>
  <c r="AH332" i="13" s="1"/>
  <c r="AF160" i="13"/>
  <c r="AG160" i="13"/>
  <c r="AH160" i="13" s="1"/>
  <c r="AF238" i="13"/>
  <c r="AG238" i="13"/>
  <c r="AH238" i="13" s="1"/>
  <c r="AF339" i="13"/>
  <c r="AG339" i="13"/>
  <c r="AH339" i="13" s="1"/>
  <c r="AF168" i="13"/>
  <c r="AG168" i="13"/>
  <c r="AH168" i="13" s="1"/>
  <c r="AF237" i="13"/>
  <c r="AG237" i="13"/>
  <c r="AH237" i="13" s="1"/>
  <c r="AF170" i="13"/>
  <c r="AG170" i="13"/>
  <c r="AH170" i="13" s="1"/>
  <c r="AF55" i="13"/>
  <c r="AG55" i="13"/>
  <c r="AH55" i="13" s="1"/>
  <c r="AF148" i="13"/>
  <c r="AG148" i="13"/>
  <c r="AH148" i="13" s="1"/>
  <c r="AF296" i="13"/>
  <c r="AG296" i="13"/>
  <c r="AH296" i="13" s="1"/>
  <c r="AF76" i="13"/>
  <c r="AG76" i="13"/>
  <c r="AH76" i="13" s="1"/>
  <c r="AF289" i="13"/>
  <c r="AG289" i="13"/>
  <c r="AH289" i="13" s="1"/>
  <c r="AF198" i="13"/>
  <c r="AG198" i="13"/>
  <c r="AH198" i="13" s="1"/>
  <c r="AF346" i="13"/>
  <c r="AG346" i="13"/>
  <c r="AH346" i="13" s="1"/>
  <c r="AF263" i="13"/>
  <c r="AG263" i="13"/>
  <c r="AH263" i="13" s="1"/>
  <c r="AF68" i="13"/>
  <c r="AG68" i="13"/>
  <c r="AH68" i="13" s="1"/>
  <c r="AF312" i="13"/>
  <c r="AG312" i="13"/>
  <c r="AH312" i="13" s="1"/>
  <c r="AF157" i="13"/>
  <c r="AG157" i="13"/>
  <c r="AH157" i="13" s="1"/>
  <c r="AF58" i="13"/>
  <c r="AG58" i="13"/>
  <c r="AH58" i="13" s="1"/>
  <c r="AF286" i="13"/>
  <c r="AG286" i="13"/>
  <c r="AH286" i="13" s="1"/>
  <c r="AF99" i="13"/>
  <c r="AG99" i="13"/>
  <c r="AH99" i="13" s="1"/>
  <c r="AF335" i="13"/>
  <c r="AG335" i="13"/>
  <c r="AH335" i="13" s="1"/>
  <c r="AF156" i="13"/>
  <c r="AG156" i="13"/>
  <c r="AH156" i="13" s="1"/>
  <c r="AF89" i="13"/>
  <c r="AG89" i="13"/>
  <c r="AH89" i="13" s="1"/>
  <c r="AF253" i="13"/>
  <c r="AG253" i="13"/>
  <c r="AH253" i="13" s="1"/>
  <c r="AF130" i="13"/>
  <c r="AG130" i="13"/>
  <c r="AH130" i="13" s="1"/>
  <c r="AF47" i="13"/>
  <c r="AG47" i="13"/>
  <c r="AH47" i="13" s="1"/>
  <c r="AF187" i="13"/>
  <c r="AG187" i="13"/>
  <c r="AH187" i="13" s="1"/>
  <c r="AF112" i="13"/>
  <c r="AG112" i="13"/>
  <c r="AH112" i="13" s="1"/>
  <c r="T8" i="13"/>
  <c r="U8" i="13"/>
  <c r="V8" i="13" s="1"/>
  <c r="AN13" i="13"/>
  <c r="AO13" i="13"/>
  <c r="AP13" i="13" s="1"/>
  <c r="AN28" i="13"/>
  <c r="AO28" i="13"/>
  <c r="AP28" i="13" s="1"/>
  <c r="AN12" i="13"/>
  <c r="AO12" i="13"/>
  <c r="AP12" i="13" s="1"/>
  <c r="AN27" i="13"/>
  <c r="AO27" i="13"/>
  <c r="AP27" i="13" s="1"/>
  <c r="D88" i="13"/>
  <c r="E88" i="13"/>
  <c r="F88" i="13" s="1"/>
  <c r="D146" i="13"/>
  <c r="E146" i="13"/>
  <c r="F146" i="13" s="1"/>
  <c r="D325" i="13"/>
  <c r="E325" i="13"/>
  <c r="F325" i="13" s="1"/>
  <c r="D224" i="13"/>
  <c r="E224" i="13"/>
  <c r="F224" i="13" s="1"/>
  <c r="D335" i="13"/>
  <c r="E335" i="13"/>
  <c r="F335" i="13" s="1"/>
  <c r="D77" i="13"/>
  <c r="E77" i="13"/>
  <c r="F77" i="13" s="1"/>
  <c r="D66" i="13"/>
  <c r="E66" i="13"/>
  <c r="F66" i="13" s="1"/>
  <c r="D39" i="13"/>
  <c r="E39" i="13"/>
  <c r="F39" i="13" s="1"/>
  <c r="D347" i="13"/>
  <c r="E347" i="13"/>
  <c r="F347" i="13" s="1"/>
  <c r="D296" i="13"/>
  <c r="E296" i="13"/>
  <c r="F296" i="13" s="1"/>
  <c r="D243" i="13"/>
  <c r="E243" i="13"/>
  <c r="F243" i="13" s="1"/>
  <c r="D250" i="13"/>
  <c r="E250" i="13"/>
  <c r="F250" i="13" s="1"/>
  <c r="D151" i="13"/>
  <c r="E151" i="13"/>
  <c r="F151" i="13" s="1"/>
  <c r="D352" i="13"/>
  <c r="E352" i="13"/>
  <c r="F352" i="13" s="1"/>
  <c r="D31" i="13"/>
  <c r="E31" i="13"/>
  <c r="F31" i="13" s="1"/>
  <c r="D189" i="13"/>
  <c r="E189" i="13"/>
  <c r="F189" i="13" s="1"/>
  <c r="D23" i="13"/>
  <c r="E23" i="13"/>
  <c r="F23" i="13" s="1"/>
  <c r="D338" i="13"/>
  <c r="E338" i="13"/>
  <c r="F338" i="13" s="1"/>
  <c r="D190" i="13"/>
  <c r="E190" i="13"/>
  <c r="F190" i="13" s="1"/>
  <c r="D181" i="13"/>
  <c r="E181" i="13"/>
  <c r="F181" i="13" s="1"/>
  <c r="D170" i="13"/>
  <c r="E170" i="13"/>
  <c r="F170" i="13" s="1"/>
  <c r="D71" i="13"/>
  <c r="E71" i="13"/>
  <c r="F71" i="13" s="1"/>
  <c r="D254" i="13"/>
  <c r="E254" i="13"/>
  <c r="F254" i="13" s="1"/>
  <c r="D79" i="13"/>
  <c r="E79" i="13"/>
  <c r="F79" i="13" s="1"/>
  <c r="D276" i="13"/>
  <c r="E276" i="13"/>
  <c r="F276" i="13" s="1"/>
  <c r="D118" i="13"/>
  <c r="E118" i="13"/>
  <c r="F118" i="13" s="1"/>
  <c r="D350" i="13"/>
  <c r="E350" i="13"/>
  <c r="F350" i="13" s="1"/>
  <c r="D139" i="13"/>
  <c r="E139" i="13"/>
  <c r="F139" i="13" s="1"/>
  <c r="D255" i="13"/>
  <c r="E255" i="13"/>
  <c r="F255" i="13" s="1"/>
  <c r="D349" i="13"/>
  <c r="E349" i="13"/>
  <c r="F349" i="13" s="1"/>
  <c r="D258" i="13"/>
  <c r="E258" i="13"/>
  <c r="F258" i="13" s="1"/>
  <c r="D94" i="13"/>
  <c r="E94" i="13"/>
  <c r="F94" i="13" s="1"/>
  <c r="D101" i="13"/>
  <c r="E101" i="13"/>
  <c r="F101" i="13" s="1"/>
  <c r="D90" i="13"/>
  <c r="E90" i="13"/>
  <c r="F90" i="13" s="1"/>
  <c r="D32" i="13"/>
  <c r="E32" i="13"/>
  <c r="F32" i="13" s="1"/>
  <c r="D76" i="13"/>
  <c r="E76" i="13"/>
  <c r="F76" i="13" s="1"/>
  <c r="D314" i="13"/>
  <c r="E314" i="13"/>
  <c r="F314" i="13" s="1"/>
  <c r="D59" i="13"/>
  <c r="E59" i="13"/>
  <c r="F59" i="13" s="1"/>
  <c r="D333" i="13"/>
  <c r="E333" i="13"/>
  <c r="F333" i="13" s="1"/>
  <c r="D237" i="13"/>
  <c r="E237" i="13"/>
  <c r="F237" i="13" s="1"/>
  <c r="D343" i="13"/>
  <c r="E343" i="13"/>
  <c r="F343" i="13" s="1"/>
  <c r="D85" i="13"/>
  <c r="E85" i="13"/>
  <c r="F85" i="13" s="1"/>
  <c r="D74" i="13"/>
  <c r="E74" i="13"/>
  <c r="F74" i="13" s="1"/>
  <c r="AF7" i="13"/>
  <c r="AG7" i="13"/>
  <c r="AH7" i="13" s="1"/>
  <c r="L15" i="13"/>
  <c r="M15" i="13"/>
  <c r="N15" i="13" s="1"/>
  <c r="L29" i="13"/>
  <c r="M29" i="13"/>
  <c r="N29" i="13" s="1"/>
  <c r="L18" i="13"/>
  <c r="M18" i="13"/>
  <c r="N18" i="13" s="1"/>
  <c r="L32" i="13"/>
  <c r="M32" i="13"/>
  <c r="N3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V22" i="13"/>
  <c r="AW22" i="13"/>
  <c r="AX22" i="13" s="1"/>
  <c r="AV37" i="13"/>
  <c r="AW37" i="13"/>
  <c r="AX37" i="13" s="1"/>
  <c r="AV21" i="13"/>
  <c r="AW21" i="13"/>
  <c r="AX21" i="13" s="1"/>
  <c r="AV35" i="13"/>
  <c r="AW35" i="13"/>
  <c r="AX35"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91" i="13"/>
  <c r="AW91" i="13"/>
  <c r="AX91" i="13" s="1"/>
  <c r="AV113" i="13"/>
  <c r="AW113" i="13"/>
  <c r="AX113" i="13" s="1"/>
  <c r="AV223" i="13"/>
  <c r="AW223" i="13"/>
  <c r="AX223" i="13" s="1"/>
  <c r="AV333" i="13"/>
  <c r="AW333" i="13"/>
  <c r="AX333" i="13" s="1"/>
  <c r="AV132" i="13"/>
  <c r="AW132" i="13"/>
  <c r="AX132"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329" i="13"/>
  <c r="AW329" i="13"/>
  <c r="AX329" i="13" s="1"/>
  <c r="AV153" i="13"/>
  <c r="AW153" i="13"/>
  <c r="AX153" i="13" s="1"/>
  <c r="AV263" i="13"/>
  <c r="AW263" i="13"/>
  <c r="AX263" i="13" s="1"/>
  <c r="AV62" i="13"/>
  <c r="AW62" i="13"/>
  <c r="AX62" i="13" s="1"/>
  <c r="AV172" i="13"/>
  <c r="AW172" i="13"/>
  <c r="AX172"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AZ25" i="13"/>
  <c r="BA25" i="13"/>
  <c r="BB25" i="13" s="1"/>
  <c r="AZ17" i="13"/>
  <c r="BA17" i="13"/>
  <c r="BB17" i="13" s="1"/>
  <c r="AZ37" i="13"/>
  <c r="BA37" i="13"/>
  <c r="BB37" i="13" s="1"/>
  <c r="AJ19" i="13"/>
  <c r="AK19" i="13"/>
  <c r="AL19" i="13" s="1"/>
  <c r="AJ32" i="13"/>
  <c r="AK32" i="13"/>
  <c r="AL32" i="13" s="1"/>
  <c r="AJ24" i="13"/>
  <c r="AK24" i="13"/>
  <c r="AL24" i="13" s="1"/>
  <c r="AJ16" i="13"/>
  <c r="AK16" i="13"/>
  <c r="AL16" i="13" s="1"/>
  <c r="Y6" i="13"/>
  <c r="W5" i="13"/>
  <c r="X6" i="13"/>
  <c r="AR8" i="13"/>
  <c r="AS8" i="13"/>
  <c r="AT8" i="13" s="1"/>
  <c r="AN228" i="13"/>
  <c r="AO228" i="13"/>
  <c r="AP228" i="13" s="1"/>
  <c r="AN354" i="13"/>
  <c r="AO354" i="13"/>
  <c r="AP354" i="13" s="1"/>
  <c r="AN161" i="13"/>
  <c r="AO161" i="13"/>
  <c r="AP161" i="13" s="1"/>
  <c r="AN271" i="13"/>
  <c r="AO271" i="13"/>
  <c r="AP271" i="13" s="1"/>
  <c r="AN70" i="13"/>
  <c r="AO70" i="13"/>
  <c r="AP70"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6" i="13"/>
  <c r="AO6" i="13"/>
  <c r="AM5" i="13"/>
  <c r="AN204" i="13"/>
  <c r="AO204" i="13"/>
  <c r="AP204" i="13" s="1"/>
  <c r="AN330" i="13"/>
  <c r="AO330" i="13"/>
  <c r="AP330" i="13" s="1"/>
  <c r="AN137" i="13"/>
  <c r="AO137" i="13"/>
  <c r="AP137" i="13" s="1"/>
  <c r="AN247" i="13"/>
  <c r="AO247" i="13"/>
  <c r="AP247" i="13" s="1"/>
  <c r="AN46" i="13"/>
  <c r="AO46" i="13"/>
  <c r="AP46" i="13" s="1"/>
  <c r="AN260" i="13"/>
  <c r="AO260" i="13"/>
  <c r="AP260" i="13" s="1"/>
  <c r="AN67" i="13"/>
  <c r="AO67" i="13"/>
  <c r="AP67" i="13" s="1"/>
  <c r="AN193" i="13"/>
  <c r="AO193" i="13"/>
  <c r="AP193" i="13" s="1"/>
  <c r="AN303" i="13"/>
  <c r="AO303" i="13"/>
  <c r="AP303" i="13" s="1"/>
  <c r="AN102" i="13"/>
  <c r="AO102" i="13"/>
  <c r="AP102" i="13" s="1"/>
  <c r="AN188" i="13"/>
  <c r="AO188" i="13"/>
  <c r="AP188" i="13" s="1"/>
  <c r="AN314" i="13"/>
  <c r="AO314" i="13"/>
  <c r="AP314" i="13" s="1"/>
  <c r="AN121" i="13"/>
  <c r="AO121" i="13"/>
  <c r="AP121" i="13" s="1"/>
  <c r="AN231" i="13"/>
  <c r="AO231" i="13"/>
  <c r="AP231" i="13" s="1"/>
  <c r="AN8" i="13"/>
  <c r="AO8" i="13"/>
  <c r="AP8" i="13" s="1"/>
  <c r="AN180" i="13"/>
  <c r="AO180" i="13"/>
  <c r="AP180" i="13" s="1"/>
  <c r="AN306" i="13"/>
  <c r="AO306" i="13"/>
  <c r="AP306" i="13" s="1"/>
  <c r="AN113" i="13"/>
  <c r="AO113" i="13"/>
  <c r="AP113" i="13" s="1"/>
  <c r="AN223" i="13"/>
  <c r="AO223" i="13"/>
  <c r="AP223" i="13" s="1"/>
  <c r="AN9" i="13"/>
  <c r="AO9" i="13"/>
  <c r="AP9" i="13" s="1"/>
  <c r="AN172" i="13"/>
  <c r="AO172" i="13"/>
  <c r="AP172" i="13" s="1"/>
  <c r="AN298" i="13"/>
  <c r="AO298" i="13"/>
  <c r="AP298" i="13" s="1"/>
  <c r="AN105" i="13"/>
  <c r="AO105" i="13"/>
  <c r="AP105" i="13" s="1"/>
  <c r="AN215" i="13"/>
  <c r="AO215" i="13"/>
  <c r="AP215" i="13" s="1"/>
  <c r="AF12" i="13"/>
  <c r="AG12" i="13"/>
  <c r="AH12" i="13" s="1"/>
  <c r="AF27" i="13"/>
  <c r="AG27" i="13"/>
  <c r="AH27" i="13" s="1"/>
  <c r="AF32" i="13"/>
  <c r="AG32" i="13"/>
  <c r="AH32" i="13" s="1"/>
  <c r="AF16" i="13"/>
  <c r="AG16" i="13"/>
  <c r="AH16" i="13" s="1"/>
  <c r="P9" i="13"/>
  <c r="Q9" i="13"/>
  <c r="R9" i="13" s="1"/>
  <c r="P307" i="13"/>
  <c r="Q307" i="13"/>
  <c r="R307" i="13" s="1"/>
  <c r="P114" i="13"/>
  <c r="Q114" i="13"/>
  <c r="R114" i="13" s="1"/>
  <c r="P231" i="13"/>
  <c r="Q231" i="13"/>
  <c r="R231" i="13" s="1"/>
  <c r="P341" i="13"/>
  <c r="Q341" i="13"/>
  <c r="R341" i="13" s="1"/>
  <c r="P140" i="13"/>
  <c r="Q140" i="13"/>
  <c r="R140" i="13" s="1"/>
  <c r="P235" i="13"/>
  <c r="Q235" i="13"/>
  <c r="R235" i="13" s="1"/>
  <c r="P42" i="13"/>
  <c r="Q42" i="13"/>
  <c r="R42" i="13" s="1"/>
  <c r="P159" i="13"/>
  <c r="Q159" i="13"/>
  <c r="R159" i="13" s="1"/>
  <c r="P269" i="13"/>
  <c r="Q269" i="13"/>
  <c r="R269" i="13" s="1"/>
  <c r="P68" i="13"/>
  <c r="Q68" i="13"/>
  <c r="R68" i="13" s="1"/>
  <c r="P163" i="13"/>
  <c r="Q163" i="13"/>
  <c r="R163" i="13" s="1"/>
  <c r="P288" i="13"/>
  <c r="Q288" i="13"/>
  <c r="R288" i="13" s="1"/>
  <c r="P87" i="13"/>
  <c r="Q87" i="13"/>
  <c r="R87" i="13" s="1"/>
  <c r="P197" i="13"/>
  <c r="Q197" i="13"/>
  <c r="R197" i="13" s="1"/>
  <c r="P323" i="13"/>
  <c r="Q323" i="13"/>
  <c r="R323" i="13" s="1"/>
  <c r="P155" i="13"/>
  <c r="Q155" i="13"/>
  <c r="R155" i="13" s="1"/>
  <c r="P280" i="13"/>
  <c r="Q280" i="13"/>
  <c r="R280" i="13" s="1"/>
  <c r="P79" i="13"/>
  <c r="Q79" i="13"/>
  <c r="R79" i="13" s="1"/>
  <c r="P189" i="13"/>
  <c r="Q189" i="13"/>
  <c r="R189" i="13" s="1"/>
  <c r="P73" i="13"/>
  <c r="Q73" i="13"/>
  <c r="R73" i="13" s="1"/>
  <c r="P147" i="13"/>
  <c r="Q147" i="13"/>
  <c r="R147" i="13" s="1"/>
  <c r="P272" i="13"/>
  <c r="Q272" i="13"/>
  <c r="R272" i="13" s="1"/>
  <c r="P71" i="13"/>
  <c r="Q71" i="13"/>
  <c r="R71" i="13" s="1"/>
  <c r="P181" i="13"/>
  <c r="Q181" i="13"/>
  <c r="R181" i="13" s="1"/>
  <c r="P321" i="13"/>
  <c r="Q321" i="13"/>
  <c r="R321" i="13" s="1"/>
  <c r="P139" i="13"/>
  <c r="Q139" i="13"/>
  <c r="R139" i="13" s="1"/>
  <c r="P264" i="13"/>
  <c r="Q264" i="13"/>
  <c r="R264" i="13" s="1"/>
  <c r="P63" i="13"/>
  <c r="Q63" i="13"/>
  <c r="R63" i="13" s="1"/>
  <c r="P173" i="13"/>
  <c r="Q173" i="13"/>
  <c r="R173" i="13" s="1"/>
  <c r="P129" i="13"/>
  <c r="Q129" i="13"/>
  <c r="R129" i="13" s="1"/>
  <c r="P67" i="13"/>
  <c r="Q67" i="13"/>
  <c r="R67" i="13" s="1"/>
  <c r="P192" i="13"/>
  <c r="Q192" i="13"/>
  <c r="R192" i="13" s="1"/>
  <c r="P302" i="13"/>
  <c r="Q302" i="13"/>
  <c r="R302" i="13" s="1"/>
  <c r="P101" i="13"/>
  <c r="Q101" i="13"/>
  <c r="R101" i="13" s="1"/>
  <c r="P241" i="13"/>
  <c r="Q241" i="13"/>
  <c r="R241" i="13" s="1"/>
  <c r="P314" i="13"/>
  <c r="Q314" i="13"/>
  <c r="R314" i="13" s="1"/>
  <c r="P120" i="13"/>
  <c r="Q120" i="13"/>
  <c r="R120" i="13" s="1"/>
  <c r="P230" i="13"/>
  <c r="Q230" i="13"/>
  <c r="R230" i="13" s="1"/>
  <c r="P340" i="13"/>
  <c r="Q340" i="13"/>
  <c r="R340" i="13" s="1"/>
  <c r="AB18" i="13"/>
  <c r="AC18" i="13"/>
  <c r="AD18" i="13" s="1"/>
  <c r="AB15" i="13"/>
  <c r="AC15" i="13"/>
  <c r="AD15" i="13" s="1"/>
  <c r="AJ308" i="13"/>
  <c r="AK308" i="13"/>
  <c r="AL308" i="13" s="1"/>
  <c r="AJ78" i="13"/>
  <c r="AK78" i="13"/>
  <c r="AL78" i="13" s="1"/>
  <c r="AJ231" i="13"/>
  <c r="AK231" i="13"/>
  <c r="AL231" i="13" s="1"/>
  <c r="AZ290" i="13"/>
  <c r="BA290" i="13"/>
  <c r="BB290" i="13" s="1"/>
  <c r="AZ206" i="13"/>
  <c r="BA206" i="13"/>
  <c r="BB206" i="13" s="1"/>
  <c r="AZ123" i="13"/>
  <c r="BA123" i="13"/>
  <c r="BB123" i="13" s="1"/>
  <c r="AJ67" i="13"/>
  <c r="AK67" i="13"/>
  <c r="AL67" i="13" s="1"/>
  <c r="AZ115" i="13"/>
  <c r="BA115" i="13"/>
  <c r="BB115" i="13" s="1"/>
  <c r="AB16" i="13"/>
  <c r="AC16" i="13"/>
  <c r="AD16" i="13" s="1"/>
  <c r="AB37" i="13"/>
  <c r="AC37" i="13"/>
  <c r="AD37" i="13" s="1"/>
  <c r="AB21" i="13"/>
  <c r="AC21" i="13"/>
  <c r="AD21" i="13" s="1"/>
  <c r="D7" i="13"/>
  <c r="E7" i="13"/>
  <c r="F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H19" i="13"/>
  <c r="I19" i="13"/>
  <c r="J19" i="13" s="1"/>
  <c r="X39" i="13"/>
  <c r="Y39" i="13"/>
  <c r="Z39" i="13" s="1"/>
  <c r="X27" i="13"/>
  <c r="Y27" i="13"/>
  <c r="Z27" i="13" s="1"/>
  <c r="X19" i="13"/>
  <c r="Y19" i="13"/>
  <c r="Z19" i="13" s="1"/>
  <c r="X15" i="13"/>
  <c r="Y15" i="13"/>
  <c r="Z15" i="13" s="1"/>
  <c r="X38" i="13"/>
  <c r="Y38" i="13"/>
  <c r="Z38" i="13" s="1"/>
  <c r="H16" i="13"/>
  <c r="I16" i="13"/>
  <c r="J16" i="13" s="1"/>
  <c r="AR20" i="13"/>
  <c r="AS20" i="13"/>
  <c r="AT20" i="13" s="1"/>
  <c r="AR35" i="13"/>
  <c r="AS35" i="13"/>
  <c r="AT35" i="13" s="1"/>
  <c r="AR19" i="13"/>
  <c r="AS19" i="13"/>
  <c r="AT19" i="13" s="1"/>
  <c r="AR34" i="13"/>
  <c r="AS34" i="13"/>
  <c r="AT34" i="13" s="1"/>
  <c r="T31" i="13"/>
  <c r="U31" i="13"/>
  <c r="V31" i="13" s="1"/>
  <c r="T13" i="13"/>
  <c r="U13" i="13"/>
  <c r="V13" i="13" s="1"/>
  <c r="T28" i="13"/>
  <c r="U28" i="13"/>
  <c r="V28" i="13" s="1"/>
  <c r="T39" i="13"/>
  <c r="U39" i="13"/>
  <c r="V39" i="13" s="1"/>
  <c r="T249" i="13"/>
  <c r="U249" i="13"/>
  <c r="V249" i="13" s="1"/>
  <c r="T101" i="13"/>
  <c r="U101" i="13"/>
  <c r="V101" i="13" s="1"/>
  <c r="T97" i="13"/>
  <c r="U97" i="13"/>
  <c r="V97" i="13" s="1"/>
  <c r="T302" i="13"/>
  <c r="U302" i="13"/>
  <c r="V302" i="13" s="1"/>
  <c r="T329" i="13"/>
  <c r="U329" i="13"/>
  <c r="V329" i="13" s="1"/>
  <c r="T93" i="13"/>
  <c r="U93" i="13"/>
  <c r="V93" i="13" s="1"/>
  <c r="T162" i="13"/>
  <c r="U162" i="13"/>
  <c r="V162" i="13" s="1"/>
  <c r="T72" i="13"/>
  <c r="U72" i="13"/>
  <c r="V72" i="13" s="1"/>
  <c r="T244" i="13"/>
  <c r="U244" i="13"/>
  <c r="V244" i="13" s="1"/>
  <c r="T67" i="13"/>
  <c r="U67" i="13"/>
  <c r="V67" i="13" s="1"/>
  <c r="T192" i="13"/>
  <c r="U192" i="13"/>
  <c r="V192" i="13" s="1"/>
  <c r="T294" i="13"/>
  <c r="U294" i="13"/>
  <c r="V294" i="13" s="1"/>
  <c r="T286" i="13"/>
  <c r="U286" i="13"/>
  <c r="V286" i="13" s="1"/>
  <c r="T313" i="13"/>
  <c r="U313" i="13"/>
  <c r="V313" i="13" s="1"/>
  <c r="T77" i="13"/>
  <c r="U77" i="13"/>
  <c r="V77" i="13" s="1"/>
  <c r="T146" i="13"/>
  <c r="U146" i="13"/>
  <c r="V146" i="13" s="1"/>
  <c r="T56" i="13"/>
  <c r="U56" i="13"/>
  <c r="V56" i="13" s="1"/>
  <c r="T149" i="13"/>
  <c r="U149" i="13"/>
  <c r="V149" i="13" s="1"/>
  <c r="T214" i="13"/>
  <c r="U214" i="13"/>
  <c r="V214" i="13" s="1"/>
  <c r="T240" i="13"/>
  <c r="U240" i="13"/>
  <c r="V240" i="13" s="1"/>
  <c r="T321" i="13"/>
  <c r="U321" i="13"/>
  <c r="V321" i="13" s="1"/>
  <c r="T305" i="13"/>
  <c r="U305" i="13"/>
  <c r="V305" i="13" s="1"/>
  <c r="T138" i="13"/>
  <c r="U138" i="13"/>
  <c r="V138" i="13" s="1"/>
  <c r="T334" i="13"/>
  <c r="U334" i="13"/>
  <c r="V334" i="13" s="1"/>
  <c r="T46" i="13"/>
  <c r="U46" i="13"/>
  <c r="V46" i="13" s="1"/>
  <c r="T125" i="13"/>
  <c r="U125" i="13"/>
  <c r="V125" i="13" s="1"/>
  <c r="T194" i="13"/>
  <c r="U194" i="13"/>
  <c r="V194" i="13" s="1"/>
  <c r="T104" i="13"/>
  <c r="U104" i="13"/>
  <c r="V104" i="13" s="1"/>
  <c r="T353" i="13"/>
  <c r="U353" i="13"/>
  <c r="V353" i="13" s="1"/>
  <c r="T116" i="13"/>
  <c r="U116" i="13"/>
  <c r="V116" i="13" s="1"/>
  <c r="T177" i="13"/>
  <c r="U177" i="13"/>
  <c r="V177" i="13" s="1"/>
  <c r="T143" i="13"/>
  <c r="U143" i="13"/>
  <c r="V143" i="13" s="1"/>
  <c r="T181" i="13"/>
  <c r="U181" i="13"/>
  <c r="V181" i="13" s="1"/>
  <c r="T345" i="13"/>
  <c r="U345" i="13"/>
  <c r="V345" i="13" s="1"/>
  <c r="T109" i="13"/>
  <c r="U109" i="13"/>
  <c r="V109" i="13" s="1"/>
  <c r="T178" i="13"/>
  <c r="U178" i="13"/>
  <c r="V178" i="13" s="1"/>
  <c r="T88" i="13"/>
  <c r="U88" i="13"/>
  <c r="V88" i="13" s="1"/>
  <c r="T126" i="13"/>
  <c r="U126" i="13"/>
  <c r="V126" i="13" s="1"/>
  <c r="T161" i="13"/>
  <c r="U161" i="13"/>
  <c r="V161" i="13" s="1"/>
  <c r="L78" i="13"/>
  <c r="M78" i="13"/>
  <c r="N78" i="13" s="1"/>
  <c r="L268" i="13"/>
  <c r="M268" i="13"/>
  <c r="N268" i="13" s="1"/>
  <c r="L334" i="13"/>
  <c r="M334" i="13"/>
  <c r="N334" i="13" s="1"/>
  <c r="L332" i="13"/>
  <c r="M332" i="13"/>
  <c r="N332" i="13" s="1"/>
  <c r="L277" i="13"/>
  <c r="M277" i="13"/>
  <c r="N277" i="13" s="1"/>
  <c r="L269" i="13"/>
  <c r="M269" i="13"/>
  <c r="N269" i="13" s="1"/>
  <c r="L108" i="13"/>
  <c r="M108" i="13"/>
  <c r="N108" i="13" s="1"/>
  <c r="L259" i="13"/>
  <c r="M259" i="13"/>
  <c r="N259" i="13" s="1"/>
  <c r="L290" i="13"/>
  <c r="M290" i="13"/>
  <c r="N290" i="13" s="1"/>
  <c r="L256" i="13"/>
  <c r="M256" i="13"/>
  <c r="N256" i="13" s="1"/>
  <c r="L245" i="13"/>
  <c r="M245" i="13"/>
  <c r="N245" i="13" s="1"/>
  <c r="L132" i="13"/>
  <c r="M132" i="13"/>
  <c r="N132" i="13" s="1"/>
  <c r="L100" i="13"/>
  <c r="M100" i="13"/>
  <c r="N100" i="13" s="1"/>
  <c r="L196" i="13"/>
  <c r="M196" i="13"/>
  <c r="N196" i="13" s="1"/>
  <c r="L164" i="13"/>
  <c r="M164" i="13"/>
  <c r="N164" i="13" s="1"/>
  <c r="L260" i="13"/>
  <c r="M260" i="13"/>
  <c r="N260" i="13" s="1"/>
  <c r="L228" i="13"/>
  <c r="M228" i="13"/>
  <c r="N228" i="13" s="1"/>
  <c r="L157" i="13"/>
  <c r="M157" i="13"/>
  <c r="N157" i="13" s="1"/>
  <c r="L51" i="13"/>
  <c r="M51" i="13"/>
  <c r="N51" i="13" s="1"/>
  <c r="L295" i="13"/>
  <c r="M295" i="13"/>
  <c r="N295" i="13" s="1"/>
  <c r="L182" i="13"/>
  <c r="M182" i="13"/>
  <c r="N182" i="13" s="1"/>
  <c r="L234" i="13"/>
  <c r="M234" i="13"/>
  <c r="N234" i="13" s="1"/>
  <c r="L159" i="13"/>
  <c r="M159" i="13"/>
  <c r="N159" i="13" s="1"/>
  <c r="L270" i="13"/>
  <c r="M270" i="13"/>
  <c r="N270" i="13" s="1"/>
  <c r="L82" i="13"/>
  <c r="M82" i="13"/>
  <c r="N82" i="13" s="1"/>
  <c r="L197" i="13"/>
  <c r="M197" i="13"/>
  <c r="N197" i="13" s="1"/>
  <c r="L265" i="13"/>
  <c r="M265" i="13"/>
  <c r="N265" i="13" s="1"/>
  <c r="L254" i="13"/>
  <c r="M254" i="13"/>
  <c r="N254" i="13" s="1"/>
  <c r="L222" i="13"/>
  <c r="M222" i="13"/>
  <c r="N222" i="13" s="1"/>
  <c r="L243" i="13"/>
  <c r="M243" i="13"/>
  <c r="N243" i="13" s="1"/>
  <c r="L176" i="13"/>
  <c r="M176" i="13"/>
  <c r="N176" i="13" s="1"/>
  <c r="L253" i="13"/>
  <c r="M253" i="13"/>
  <c r="N253" i="13" s="1"/>
  <c r="L107" i="13"/>
  <c r="M107" i="13"/>
  <c r="N107" i="13" s="1"/>
  <c r="L353" i="13"/>
  <c r="M353" i="13"/>
  <c r="N353" i="13" s="1"/>
  <c r="L278" i="13"/>
  <c r="M278" i="13"/>
  <c r="N278" i="13" s="1"/>
  <c r="L274" i="13"/>
  <c r="M274" i="13"/>
  <c r="N274" i="13" s="1"/>
  <c r="L199" i="13"/>
  <c r="M199" i="13"/>
  <c r="N199" i="13" s="1"/>
  <c r="L148" i="13"/>
  <c r="M148" i="13"/>
  <c r="N148" i="13" s="1"/>
  <c r="L73" i="13"/>
  <c r="M73" i="13"/>
  <c r="N73" i="13" s="1"/>
  <c r="P31" i="13"/>
  <c r="Q31" i="13"/>
  <c r="R31" i="13" s="1"/>
  <c r="P15" i="13"/>
  <c r="Q15" i="13"/>
  <c r="R15" i="13" s="1"/>
  <c r="P28" i="13"/>
  <c r="Q28" i="13"/>
  <c r="R28" i="13" s="1"/>
  <c r="P12" i="13"/>
  <c r="Q12" i="13"/>
  <c r="R12" i="13" s="1"/>
  <c r="AF338" i="13"/>
  <c r="AG338" i="13"/>
  <c r="AH338" i="13" s="1"/>
  <c r="AF159" i="13"/>
  <c r="AG159" i="13"/>
  <c r="AH159" i="13" s="1"/>
  <c r="AF266" i="13"/>
  <c r="AG266" i="13"/>
  <c r="AH266" i="13" s="1"/>
  <c r="AF279" i="13"/>
  <c r="AG279" i="13"/>
  <c r="AH279" i="13" s="1"/>
  <c r="AF180" i="13"/>
  <c r="AG180" i="13"/>
  <c r="AH180" i="13" s="1"/>
  <c r="AF72" i="13"/>
  <c r="AG72" i="13"/>
  <c r="AH72" i="13" s="1"/>
  <c r="AF300" i="13"/>
  <c r="AG300" i="13"/>
  <c r="AH300" i="13" s="1"/>
  <c r="AF311" i="13"/>
  <c r="AG311" i="13"/>
  <c r="AH311" i="13" s="1"/>
  <c r="AF61" i="13"/>
  <c r="AG61" i="13"/>
  <c r="AH61" i="13" s="1"/>
  <c r="AF115" i="13"/>
  <c r="AG115" i="13"/>
  <c r="AH115" i="13" s="1"/>
  <c r="AF109" i="13"/>
  <c r="AG109" i="13"/>
  <c r="AH109" i="13" s="1"/>
  <c r="AF42" i="13"/>
  <c r="AG42" i="13"/>
  <c r="AH42" i="13" s="1"/>
  <c r="AF128" i="13"/>
  <c r="AG128" i="13"/>
  <c r="AH128" i="13" s="1"/>
  <c r="AF133" i="13"/>
  <c r="AG133" i="13"/>
  <c r="AH133" i="13" s="1"/>
  <c r="AF50" i="13"/>
  <c r="AG50" i="13"/>
  <c r="AH50" i="13" s="1"/>
  <c r="AF127" i="13"/>
  <c r="AG127" i="13"/>
  <c r="AH127" i="13" s="1"/>
  <c r="AF44" i="13"/>
  <c r="AG44" i="13"/>
  <c r="AH44" i="13" s="1"/>
  <c r="AF256" i="13"/>
  <c r="AG256" i="13"/>
  <c r="AH256" i="13" s="1"/>
  <c r="AF261" i="13"/>
  <c r="AG261" i="13"/>
  <c r="AH261" i="13" s="1"/>
  <c r="AF178" i="13"/>
  <c r="AG178" i="13"/>
  <c r="AH178" i="13" s="1"/>
  <c r="AF228" i="13"/>
  <c r="AG228" i="13"/>
  <c r="AH228" i="13" s="1"/>
  <c r="AF161" i="13"/>
  <c r="AG161" i="13"/>
  <c r="AH161" i="13" s="1"/>
  <c r="AF62" i="13"/>
  <c r="AG62" i="13"/>
  <c r="AH62" i="13" s="1"/>
  <c r="AF218" i="13"/>
  <c r="AG218" i="13"/>
  <c r="AH218" i="13" s="1"/>
  <c r="AF135" i="13"/>
  <c r="AG135" i="13"/>
  <c r="AH135" i="13" s="1"/>
  <c r="AF259" i="13"/>
  <c r="AG259" i="13"/>
  <c r="AH259" i="13" s="1"/>
  <c r="AF184" i="13"/>
  <c r="AG184" i="13"/>
  <c r="AH184" i="13" s="1"/>
  <c r="AF316" i="13"/>
  <c r="AG316" i="13"/>
  <c r="AH316" i="13" s="1"/>
  <c r="AF249" i="13"/>
  <c r="AG249" i="13"/>
  <c r="AH249" i="13" s="1"/>
  <c r="AF158" i="13"/>
  <c r="AG158" i="13"/>
  <c r="AH158" i="13" s="1"/>
  <c r="AF290" i="13"/>
  <c r="AG290" i="13"/>
  <c r="AH290" i="13" s="1"/>
  <c r="AF207" i="13"/>
  <c r="AG207" i="13"/>
  <c r="AH207" i="13" s="1"/>
  <c r="AF347" i="13"/>
  <c r="AG347" i="13"/>
  <c r="AH347" i="13" s="1"/>
  <c r="AF272" i="13"/>
  <c r="AG272" i="13"/>
  <c r="AH272" i="13" s="1"/>
  <c r="AF93" i="13"/>
  <c r="AG93" i="13"/>
  <c r="AH93" i="13" s="1"/>
  <c r="AF321" i="13"/>
  <c r="AG321" i="13"/>
  <c r="AH321" i="13" s="1"/>
  <c r="AF230" i="13"/>
  <c r="AG230" i="13"/>
  <c r="AH230" i="13" s="1"/>
  <c r="AF59" i="13"/>
  <c r="AG59" i="13"/>
  <c r="AH59" i="13" s="1"/>
  <c r="AF295" i="13"/>
  <c r="AG295" i="13"/>
  <c r="AH295" i="13" s="1"/>
  <c r="T10" i="13"/>
  <c r="U10" i="13"/>
  <c r="V10" i="13" s="1"/>
  <c r="AN11" i="13"/>
  <c r="AO11" i="13"/>
  <c r="AP11" i="13" s="1"/>
  <c r="AN26" i="13"/>
  <c r="AO26" i="13"/>
  <c r="AP26" i="13" s="1"/>
  <c r="AN10" i="13"/>
  <c r="AO10" i="13"/>
  <c r="AP10" i="13" s="1"/>
  <c r="AN25" i="13"/>
  <c r="AO25" i="13"/>
  <c r="AP25" i="13" s="1"/>
  <c r="D236" i="13"/>
  <c r="E236" i="13"/>
  <c r="F236" i="13" s="1"/>
  <c r="D217" i="13"/>
  <c r="E217" i="13"/>
  <c r="F217" i="13" s="1"/>
  <c r="D261" i="13"/>
  <c r="E261" i="13"/>
  <c r="F261" i="13" s="1"/>
  <c r="D353" i="13"/>
  <c r="E353" i="13"/>
  <c r="F353" i="13" s="1"/>
  <c r="D271" i="13"/>
  <c r="E271" i="13"/>
  <c r="F271" i="13" s="1"/>
  <c r="D188" i="13"/>
  <c r="E188" i="13"/>
  <c r="F188" i="13" s="1"/>
  <c r="D201" i="13"/>
  <c r="E201" i="13"/>
  <c r="F201" i="13" s="1"/>
  <c r="D37" i="13"/>
  <c r="E37" i="13"/>
  <c r="F37" i="13" s="1"/>
  <c r="D354" i="13"/>
  <c r="E354" i="13"/>
  <c r="F354" i="13" s="1"/>
  <c r="D221" i="13"/>
  <c r="E221" i="13"/>
  <c r="F221" i="13" s="1"/>
  <c r="D72" i="13"/>
  <c r="E72" i="13"/>
  <c r="F72" i="13" s="1"/>
  <c r="D186" i="13"/>
  <c r="E186" i="13"/>
  <c r="F186" i="13" s="1"/>
  <c r="D87" i="13"/>
  <c r="E87" i="13"/>
  <c r="F87" i="13" s="1"/>
  <c r="D275" i="13"/>
  <c r="E275" i="13"/>
  <c r="F275" i="13" s="1"/>
  <c r="D241" i="13"/>
  <c r="E241" i="13"/>
  <c r="F241" i="13" s="1"/>
  <c r="D61" i="13"/>
  <c r="E61" i="13"/>
  <c r="F61" i="13" s="1"/>
  <c r="D21" i="13"/>
  <c r="E21" i="13"/>
  <c r="F21" i="13" s="1"/>
  <c r="D274" i="13"/>
  <c r="E274" i="13"/>
  <c r="F274" i="13" s="1"/>
  <c r="D213" i="13"/>
  <c r="E213" i="13"/>
  <c r="F213" i="13" s="1"/>
  <c r="D117" i="13"/>
  <c r="E117" i="13"/>
  <c r="F117" i="13" s="1"/>
  <c r="D106" i="13"/>
  <c r="E106" i="13"/>
  <c r="F106" i="13" s="1"/>
  <c r="D18" i="13"/>
  <c r="E18" i="13"/>
  <c r="F18" i="13" s="1"/>
  <c r="D302" i="13"/>
  <c r="E302" i="13"/>
  <c r="F302" i="13" s="1"/>
  <c r="D8" i="13"/>
  <c r="E8" i="13"/>
  <c r="F8" i="13" s="1"/>
  <c r="D179" i="13"/>
  <c r="E179" i="13"/>
  <c r="F179" i="13" s="1"/>
  <c r="D336" i="13"/>
  <c r="E336" i="13"/>
  <c r="F336" i="13" s="1"/>
  <c r="D286" i="13"/>
  <c r="E286" i="13"/>
  <c r="F286" i="13" s="1"/>
  <c r="D75" i="13"/>
  <c r="E75" i="13"/>
  <c r="F75" i="13" s="1"/>
  <c r="D191" i="13"/>
  <c r="E191" i="13"/>
  <c r="F191" i="13" s="1"/>
  <c r="D285" i="13"/>
  <c r="E285" i="13"/>
  <c r="F285" i="13" s="1"/>
  <c r="D120" i="13"/>
  <c r="E120" i="13"/>
  <c r="F120" i="13" s="1"/>
  <c r="D295" i="13"/>
  <c r="E295" i="13"/>
  <c r="F295" i="13" s="1"/>
  <c r="D212" i="13"/>
  <c r="E212" i="13"/>
  <c r="F212" i="13" s="1"/>
  <c r="D225" i="13"/>
  <c r="E225" i="13"/>
  <c r="F225" i="13" s="1"/>
  <c r="D182" i="13"/>
  <c r="E182" i="13"/>
  <c r="F182" i="13" s="1"/>
  <c r="D210" i="13"/>
  <c r="E210" i="13"/>
  <c r="F210" i="13" s="1"/>
  <c r="D305" i="13"/>
  <c r="E305" i="13"/>
  <c r="F305" i="13" s="1"/>
  <c r="D82" i="13"/>
  <c r="E82" i="13"/>
  <c r="F82" i="13" s="1"/>
  <c r="D269" i="13"/>
  <c r="E269" i="13"/>
  <c r="F269" i="13" s="1"/>
  <c r="D56" i="13"/>
  <c r="E56" i="13"/>
  <c r="F56" i="13" s="1"/>
  <c r="D279" i="13"/>
  <c r="E279" i="13"/>
  <c r="F279" i="13" s="1"/>
  <c r="D196" i="13"/>
  <c r="E196" i="13"/>
  <c r="F196" i="13" s="1"/>
  <c r="D209" i="13"/>
  <c r="E209" i="13"/>
  <c r="F209" i="13" s="1"/>
  <c r="AF9" i="13"/>
  <c r="AG9" i="13"/>
  <c r="AH9" i="13" s="1"/>
  <c r="L37" i="13"/>
  <c r="M37" i="13"/>
  <c r="N37" i="13" s="1"/>
  <c r="L26" i="13"/>
  <c r="M26" i="13"/>
  <c r="N26" i="13" s="1"/>
  <c r="L11" i="13"/>
  <c r="M11" i="13"/>
  <c r="N11" i="13" s="1"/>
  <c r="L23" i="13"/>
  <c r="M23" i="13"/>
  <c r="N23"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L9" i="13"/>
  <c r="M9" i="13"/>
  <c r="N9" i="13" s="1"/>
  <c r="AV36" i="13"/>
  <c r="AW36" i="13"/>
  <c r="AX36" i="13" s="1"/>
  <c r="AV28" i="13"/>
  <c r="AW28" i="13"/>
  <c r="AX28" i="13" s="1"/>
  <c r="AV20" i="13"/>
  <c r="AW20" i="13"/>
  <c r="AX20" i="13" s="1"/>
  <c r="AV32" i="13"/>
  <c r="AW32" i="13"/>
  <c r="AX32"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354" i="13"/>
  <c r="AW354" i="13"/>
  <c r="AX354" i="13" s="1"/>
  <c r="AV49" i="13"/>
  <c r="AW49" i="13"/>
  <c r="AX49" i="13" s="1"/>
  <c r="AV159" i="13"/>
  <c r="AW159" i="13"/>
  <c r="AX159" i="13" s="1"/>
  <c r="AV269" i="13"/>
  <c r="AW269" i="13"/>
  <c r="AX269" i="13" s="1"/>
  <c r="AV68" i="13"/>
  <c r="AW68" i="13"/>
  <c r="AX68" i="13" s="1"/>
  <c r="AV282" i="13"/>
  <c r="AW282" i="13"/>
  <c r="AX282" i="13" s="1"/>
  <c r="AV288" i="13"/>
  <c r="AW288" i="13"/>
  <c r="AX288" i="13" s="1"/>
  <c r="AV87" i="13"/>
  <c r="AW87" i="13"/>
  <c r="AX87" i="13" s="1"/>
  <c r="AV197" i="13"/>
  <c r="AW197" i="13"/>
  <c r="AX197" i="13" s="1"/>
  <c r="AV10" i="13"/>
  <c r="AW10" i="13"/>
  <c r="AX10" i="13" s="1"/>
  <c r="AV338" i="13"/>
  <c r="AW338" i="13"/>
  <c r="AX338" i="13" s="1"/>
  <c r="AV344" i="13"/>
  <c r="AW344" i="13"/>
  <c r="AX344" i="13" s="1"/>
  <c r="AV143" i="13"/>
  <c r="AW143" i="13"/>
  <c r="AX143" i="13" s="1"/>
  <c r="AV253" i="13"/>
  <c r="AW253" i="13"/>
  <c r="AX253" i="13" s="1"/>
  <c r="AV52" i="13"/>
  <c r="AW52" i="13"/>
  <c r="AX52" i="13" s="1"/>
  <c r="AV291" i="13"/>
  <c r="AW291" i="13"/>
  <c r="AX291" i="13" s="1"/>
  <c r="AV89" i="13"/>
  <c r="AW89" i="13"/>
  <c r="AX89" i="13" s="1"/>
  <c r="AV199" i="13"/>
  <c r="AW199" i="13"/>
  <c r="AX199" i="13" s="1"/>
  <c r="AV309" i="13"/>
  <c r="AW309" i="13"/>
  <c r="AX309" i="13" s="1"/>
  <c r="AV108" i="13"/>
  <c r="AW108" i="13"/>
  <c r="AX108"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AZ22" i="13"/>
  <c r="BA22" i="13"/>
  <c r="BB22" i="13" s="1"/>
  <c r="AZ14" i="13"/>
  <c r="BA14" i="13"/>
  <c r="BB14" i="13" s="1"/>
  <c r="AJ27" i="13"/>
  <c r="AK27" i="13"/>
  <c r="AL27" i="13" s="1"/>
  <c r="AJ11" i="13"/>
  <c r="AK11" i="13"/>
  <c r="AL11" i="13" s="1"/>
  <c r="AJ30" i="13"/>
  <c r="AK30" i="13"/>
  <c r="AL30" i="13" s="1"/>
  <c r="AJ22" i="13"/>
  <c r="AK22" i="13"/>
  <c r="AL22" i="13" s="1"/>
  <c r="AJ14" i="13"/>
  <c r="AK14" i="13"/>
  <c r="AL14" i="13" s="1"/>
  <c r="H7" i="13"/>
  <c r="I7" i="13"/>
  <c r="J7" i="13" s="1"/>
  <c r="H6" i="13"/>
  <c r="G5" i="13"/>
  <c r="I6" i="13"/>
  <c r="AN164" i="13"/>
  <c r="AO164" i="13"/>
  <c r="AP164" i="13" s="1"/>
  <c r="AN290" i="13"/>
  <c r="AO290" i="13"/>
  <c r="AP290" i="13" s="1"/>
  <c r="AN97" i="13"/>
  <c r="AO97" i="13"/>
  <c r="AP97" i="13" s="1"/>
  <c r="AN207" i="13"/>
  <c r="AO207" i="13"/>
  <c r="AP207"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341" i="13"/>
  <c r="AO341" i="13"/>
  <c r="AP341" i="13" s="1"/>
  <c r="AN140" i="13"/>
  <c r="AO140" i="13"/>
  <c r="AP140" i="13" s="1"/>
  <c r="AN266" i="13"/>
  <c r="AO266" i="13"/>
  <c r="AP266" i="13" s="1"/>
  <c r="AN73" i="13"/>
  <c r="AO73" i="13"/>
  <c r="AP73" i="13" s="1"/>
  <c r="AN183" i="13"/>
  <c r="AO183" i="13"/>
  <c r="AP183" i="13" s="1"/>
  <c r="AN7" i="13"/>
  <c r="AO7" i="13"/>
  <c r="AP7" i="13" s="1"/>
  <c r="AN196" i="13"/>
  <c r="AO196" i="13"/>
  <c r="AP196" i="13" s="1"/>
  <c r="AN322" i="13"/>
  <c r="AO322" i="13"/>
  <c r="AP322" i="13" s="1"/>
  <c r="AN129" i="13"/>
  <c r="AO129" i="13"/>
  <c r="AP129" i="13" s="1"/>
  <c r="AN239" i="13"/>
  <c r="AO239" i="13"/>
  <c r="AP239"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N309" i="13"/>
  <c r="AO309" i="13"/>
  <c r="AP309" i="13" s="1"/>
  <c r="AN108" i="13"/>
  <c r="AO108" i="13"/>
  <c r="AP108" i="13" s="1"/>
  <c r="AN234" i="13"/>
  <c r="AO234" i="13"/>
  <c r="AP234" i="13" s="1"/>
  <c r="AN352" i="13"/>
  <c r="AO352" i="13"/>
  <c r="AP352" i="13" s="1"/>
  <c r="AN151" i="13"/>
  <c r="AO151" i="13"/>
  <c r="AP151" i="13" s="1"/>
  <c r="AF33" i="13"/>
  <c r="AG33" i="13"/>
  <c r="AH33" i="13" s="1"/>
  <c r="AF17" i="13"/>
  <c r="AG17" i="13"/>
  <c r="AH17" i="13" s="1"/>
  <c r="AF30" i="13"/>
  <c r="AG30" i="13"/>
  <c r="AH30" i="13" s="1"/>
  <c r="AF14" i="13"/>
  <c r="AG14" i="13"/>
  <c r="AH14" i="13" s="1"/>
  <c r="P8" i="13"/>
  <c r="Q8" i="13"/>
  <c r="R8" i="13" s="1"/>
  <c r="P243" i="13"/>
  <c r="Q243" i="13"/>
  <c r="R243" i="13" s="1"/>
  <c r="P50" i="13"/>
  <c r="Q50" i="13"/>
  <c r="R50" i="13" s="1"/>
  <c r="P167" i="13"/>
  <c r="Q167" i="13"/>
  <c r="R167" i="13" s="1"/>
  <c r="P277" i="13"/>
  <c r="Q277" i="13"/>
  <c r="R277" i="13" s="1"/>
  <c r="P76" i="13"/>
  <c r="Q76" i="13"/>
  <c r="R76" i="13" s="1"/>
  <c r="P171" i="13"/>
  <c r="Q171" i="13"/>
  <c r="R171" i="13" s="1"/>
  <c r="P296" i="13"/>
  <c r="Q296" i="13"/>
  <c r="R296" i="13" s="1"/>
  <c r="P95" i="13"/>
  <c r="Q95" i="13"/>
  <c r="R95" i="13" s="1"/>
  <c r="P205" i="13"/>
  <c r="Q205" i="13"/>
  <c r="R205" i="13" s="1"/>
  <c r="P193" i="13"/>
  <c r="Q193" i="13"/>
  <c r="R193" i="13" s="1"/>
  <c r="P99" i="13"/>
  <c r="Q99" i="13"/>
  <c r="R99" i="13" s="1"/>
  <c r="P224" i="13"/>
  <c r="Q224" i="13"/>
  <c r="R224" i="13" s="1"/>
  <c r="P334" i="13"/>
  <c r="Q334" i="13"/>
  <c r="R334" i="13" s="1"/>
  <c r="P133" i="13"/>
  <c r="Q133" i="13"/>
  <c r="R133" i="13" s="1"/>
  <c r="P41" i="13"/>
  <c r="Q41" i="13"/>
  <c r="R41" i="13" s="1"/>
  <c r="P91" i="13"/>
  <c r="Q91" i="13"/>
  <c r="R91" i="13" s="1"/>
  <c r="P216" i="13"/>
  <c r="Q216" i="13"/>
  <c r="R216" i="13" s="1"/>
  <c r="P326" i="13"/>
  <c r="Q326" i="13"/>
  <c r="R326" i="13" s="1"/>
  <c r="P125" i="13"/>
  <c r="Q125" i="13"/>
  <c r="R125" i="13" s="1"/>
  <c r="P137" i="13"/>
  <c r="Q137" i="13"/>
  <c r="R137" i="13" s="1"/>
  <c r="P83" i="13"/>
  <c r="Q83" i="13"/>
  <c r="R83" i="13" s="1"/>
  <c r="P208" i="13"/>
  <c r="Q208" i="13"/>
  <c r="R208" i="13" s="1"/>
  <c r="P318" i="13"/>
  <c r="Q318" i="13"/>
  <c r="R318" i="13" s="1"/>
  <c r="P117" i="13"/>
  <c r="Q117" i="13"/>
  <c r="R117" i="13" s="1"/>
  <c r="P353" i="13"/>
  <c r="Q353" i="13"/>
  <c r="R353" i="13" s="1"/>
  <c r="P75" i="13"/>
  <c r="Q75" i="13"/>
  <c r="R75" i="13" s="1"/>
  <c r="P200" i="13"/>
  <c r="Q200" i="13"/>
  <c r="R200" i="13" s="1"/>
  <c r="P310" i="13"/>
  <c r="Q310" i="13"/>
  <c r="R310" i="13" s="1"/>
  <c r="P109" i="13"/>
  <c r="Q109" i="13"/>
  <c r="R109" i="13" s="1"/>
  <c r="P305" i="13"/>
  <c r="Q305" i="13"/>
  <c r="R305" i="13" s="1"/>
  <c r="P322" i="13"/>
  <c r="Q322" i="13"/>
  <c r="R322" i="13" s="1"/>
  <c r="P128" i="13"/>
  <c r="Q128" i="13"/>
  <c r="R128" i="13" s="1"/>
  <c r="P238" i="13"/>
  <c r="Q238" i="13"/>
  <c r="R238" i="13" s="1"/>
  <c r="P348" i="13"/>
  <c r="Q348" i="13"/>
  <c r="R348" i="13" s="1"/>
  <c r="P105" i="13"/>
  <c r="Q105" i="13"/>
  <c r="R105" i="13" s="1"/>
  <c r="P250" i="13"/>
  <c r="Q250" i="13"/>
  <c r="R250" i="13" s="1"/>
  <c r="P56" i="13"/>
  <c r="Q56" i="13"/>
  <c r="R56" i="13" s="1"/>
  <c r="P166" i="13"/>
  <c r="Q166" i="13"/>
  <c r="R166" i="13" s="1"/>
  <c r="P276" i="13"/>
  <c r="Q276" i="13"/>
  <c r="R276" i="13" s="1"/>
  <c r="X8" i="13"/>
  <c r="Y8" i="13"/>
  <c r="Z8" i="13" s="1"/>
  <c r="AB14" i="13"/>
  <c r="AC14" i="13"/>
  <c r="AD14" i="13" s="1"/>
  <c r="AB35" i="13"/>
  <c r="AC35" i="13"/>
  <c r="AD35" i="13" s="1"/>
  <c r="AB19" i="13"/>
  <c r="AC19" i="13"/>
  <c r="AD19" i="13" s="1"/>
  <c r="D6" i="13"/>
  <c r="E6" i="13"/>
  <c r="C5" i="13"/>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H22" i="13"/>
  <c r="I22" i="13"/>
  <c r="J22" i="13" s="1"/>
  <c r="X16" i="13"/>
  <c r="Y16" i="13"/>
  <c r="Z16" i="13" s="1"/>
  <c r="X37" i="13"/>
  <c r="Y37" i="13"/>
  <c r="Z37" i="13" s="1"/>
  <c r="H34" i="13"/>
  <c r="I34" i="13"/>
  <c r="J34" i="13" s="1"/>
  <c r="H11" i="13"/>
  <c r="I11" i="13"/>
  <c r="J11" i="13" s="1"/>
  <c r="X13" i="13"/>
  <c r="Y13" i="13"/>
  <c r="Z13" i="13" s="1"/>
  <c r="X36" i="13"/>
  <c r="Y36" i="13"/>
  <c r="Z36" i="13" s="1"/>
  <c r="H14" i="13"/>
  <c r="I14" i="13"/>
  <c r="J14" i="13" s="1"/>
  <c r="AR18" i="13"/>
  <c r="AS18" i="13"/>
  <c r="AT18" i="13" s="1"/>
  <c r="AR17" i="13"/>
  <c r="AS17" i="13"/>
  <c r="AT17" i="13" s="1"/>
  <c r="AR10" i="13"/>
  <c r="AS10" i="13"/>
  <c r="AT10" i="13" s="1"/>
  <c r="AR33" i="13"/>
  <c r="AS33" i="13"/>
  <c r="AT33" i="13" s="1"/>
  <c r="T29" i="13"/>
  <c r="U29" i="13"/>
  <c r="V29" i="13" s="1"/>
  <c r="T11" i="13"/>
  <c r="U11" i="13"/>
  <c r="V11" i="13" s="1"/>
  <c r="T32" i="13"/>
  <c r="U32" i="13"/>
  <c r="V32" i="13" s="1"/>
  <c r="T37" i="13"/>
  <c r="U37" i="13"/>
  <c r="V37" i="13" s="1"/>
  <c r="T260" i="13"/>
  <c r="U260" i="13"/>
  <c r="V260" i="13" s="1"/>
  <c r="T164" i="13"/>
  <c r="U164" i="13"/>
  <c r="V164" i="13" s="1"/>
  <c r="T272" i="13"/>
  <c r="U272" i="13"/>
  <c r="V272" i="13" s="1"/>
  <c r="T142" i="13"/>
  <c r="U142" i="13"/>
  <c r="V142" i="13" s="1"/>
  <c r="T259" i="13"/>
  <c r="U259" i="13"/>
  <c r="V259" i="13" s="1"/>
  <c r="T220" i="13"/>
  <c r="U220" i="13"/>
  <c r="V220" i="13" s="1"/>
  <c r="T98" i="13"/>
  <c r="U98" i="13"/>
  <c r="V98" i="13" s="1"/>
  <c r="T247" i="13"/>
  <c r="U247" i="13"/>
  <c r="V247" i="13" s="1"/>
  <c r="T254" i="13"/>
  <c r="U254" i="13"/>
  <c r="V254" i="13" s="1"/>
  <c r="T218" i="13"/>
  <c r="U218" i="13"/>
  <c r="V218" i="13" s="1"/>
  <c r="T128" i="13"/>
  <c r="U128" i="13"/>
  <c r="V128" i="13" s="1"/>
  <c r="T134" i="13"/>
  <c r="U134" i="13"/>
  <c r="V134" i="13" s="1"/>
  <c r="T44" i="13"/>
  <c r="U44" i="13"/>
  <c r="V44" i="13" s="1"/>
  <c r="T227" i="13"/>
  <c r="U227" i="13"/>
  <c r="V227" i="13" s="1"/>
  <c r="T204" i="13"/>
  <c r="U204" i="13"/>
  <c r="V204" i="13" s="1"/>
  <c r="T82" i="13"/>
  <c r="U82" i="13"/>
  <c r="V82" i="13" s="1"/>
  <c r="T231" i="13"/>
  <c r="U231" i="13"/>
  <c r="V231" i="13" s="1"/>
  <c r="T348" i="13"/>
  <c r="U348" i="13"/>
  <c r="V348" i="13" s="1"/>
  <c r="T133" i="13"/>
  <c r="U133" i="13"/>
  <c r="V133" i="13" s="1"/>
  <c r="T112" i="13"/>
  <c r="U112" i="13"/>
  <c r="V112" i="13" s="1"/>
  <c r="T213" i="13"/>
  <c r="U213" i="13"/>
  <c r="V213" i="13" s="1"/>
  <c r="T304" i="13"/>
  <c r="U304" i="13"/>
  <c r="V304" i="13" s="1"/>
  <c r="T193" i="13"/>
  <c r="U193" i="13"/>
  <c r="V193" i="13" s="1"/>
  <c r="T266" i="13"/>
  <c r="U266" i="13"/>
  <c r="V266" i="13" s="1"/>
  <c r="T297" i="13"/>
  <c r="U297" i="13"/>
  <c r="V297" i="13" s="1"/>
  <c r="T61" i="13"/>
  <c r="U61" i="13"/>
  <c r="V61" i="13" s="1"/>
  <c r="T130" i="13"/>
  <c r="U130" i="13"/>
  <c r="V130" i="13" s="1"/>
  <c r="T279" i="13"/>
  <c r="U279" i="13"/>
  <c r="V279" i="13" s="1"/>
  <c r="T352" i="13"/>
  <c r="U352" i="13"/>
  <c r="V352" i="13" s="1"/>
  <c r="T52" i="13"/>
  <c r="U52" i="13"/>
  <c r="V52" i="13" s="1"/>
  <c r="T113" i="13"/>
  <c r="U113" i="13"/>
  <c r="V113" i="13" s="1"/>
  <c r="T79" i="13"/>
  <c r="U79" i="13"/>
  <c r="V79" i="13" s="1"/>
  <c r="T300" i="13"/>
  <c r="U300" i="13"/>
  <c r="V300" i="13" s="1"/>
  <c r="T281" i="13"/>
  <c r="U281" i="13"/>
  <c r="V281" i="13" s="1"/>
  <c r="T236" i="13"/>
  <c r="U236" i="13"/>
  <c r="V236" i="13" s="1"/>
  <c r="T114" i="13"/>
  <c r="U114" i="13"/>
  <c r="V114" i="13" s="1"/>
  <c r="T263" i="13"/>
  <c r="U263" i="13"/>
  <c r="V263" i="13" s="1"/>
  <c r="T317" i="13"/>
  <c r="U317" i="13"/>
  <c r="V317" i="13" s="1"/>
  <c r="T208" i="13"/>
  <c r="U208" i="13"/>
  <c r="V208" i="13" s="1"/>
  <c r="L56" i="13"/>
  <c r="M56" i="13"/>
  <c r="N56" i="13" s="1"/>
  <c r="L335" i="13"/>
  <c r="M335" i="13"/>
  <c r="N335" i="13" s="1"/>
  <c r="L120" i="13"/>
  <c r="M120" i="13"/>
  <c r="N120" i="13" s="1"/>
  <c r="L88" i="13"/>
  <c r="M88" i="13"/>
  <c r="N88" i="13" s="1"/>
  <c r="L184" i="13"/>
  <c r="M184" i="13"/>
  <c r="N184" i="13" s="1"/>
  <c r="L152" i="13"/>
  <c r="M152" i="13"/>
  <c r="N152" i="13" s="1"/>
  <c r="L47" i="13"/>
  <c r="M47" i="13"/>
  <c r="N47" i="13" s="1"/>
  <c r="L206" i="13"/>
  <c r="M206" i="13"/>
  <c r="N206" i="13" s="1"/>
  <c r="L172" i="13"/>
  <c r="M172" i="13"/>
  <c r="N172" i="13" s="1"/>
  <c r="L130" i="13"/>
  <c r="M130" i="13"/>
  <c r="N130" i="13" s="1"/>
  <c r="L279" i="13"/>
  <c r="M279" i="13"/>
  <c r="N279" i="13" s="1"/>
  <c r="L119" i="13"/>
  <c r="M119" i="13"/>
  <c r="N119" i="13" s="1"/>
  <c r="L345" i="13"/>
  <c r="M345" i="13"/>
  <c r="N345" i="13" s="1"/>
  <c r="L183" i="13"/>
  <c r="M183" i="13"/>
  <c r="N183" i="13" s="1"/>
  <c r="L96" i="13"/>
  <c r="M96" i="13"/>
  <c r="N96" i="13" s="1"/>
  <c r="L247" i="13"/>
  <c r="M247" i="13"/>
  <c r="N247" i="13" s="1"/>
  <c r="L326" i="13"/>
  <c r="M326" i="13"/>
  <c r="N326" i="13" s="1"/>
  <c r="L214" i="13"/>
  <c r="M214" i="13"/>
  <c r="N214" i="13" s="1"/>
  <c r="L242" i="13"/>
  <c r="M242" i="13"/>
  <c r="N242" i="13" s="1"/>
  <c r="L167" i="13"/>
  <c r="M167" i="13"/>
  <c r="N167" i="13" s="1"/>
  <c r="L53" i="13"/>
  <c r="M53" i="13"/>
  <c r="N53" i="13" s="1"/>
  <c r="L106" i="13"/>
  <c r="M106" i="13"/>
  <c r="N106" i="13" s="1"/>
  <c r="L344" i="13"/>
  <c r="M344" i="13"/>
  <c r="N344" i="13" s="1"/>
  <c r="L77" i="13"/>
  <c r="M77" i="13"/>
  <c r="N77" i="13" s="1"/>
  <c r="L273" i="13"/>
  <c r="M273" i="13"/>
  <c r="N273" i="13" s="1"/>
  <c r="L317" i="13"/>
  <c r="M317" i="13"/>
  <c r="N317" i="13" s="1"/>
  <c r="L137" i="13"/>
  <c r="M137" i="13"/>
  <c r="N137" i="13" s="1"/>
  <c r="L61" i="13"/>
  <c r="M61" i="13"/>
  <c r="N61" i="13" s="1"/>
  <c r="L285" i="13"/>
  <c r="M285" i="13"/>
  <c r="N285" i="13" s="1"/>
  <c r="L115" i="13"/>
  <c r="M115" i="13"/>
  <c r="N115" i="13" s="1"/>
  <c r="L48" i="13"/>
  <c r="M48" i="13"/>
  <c r="N48" i="13" s="1"/>
  <c r="L310" i="13"/>
  <c r="M310" i="13"/>
  <c r="N310" i="13" s="1"/>
  <c r="L298" i="13"/>
  <c r="M298" i="13"/>
  <c r="N298" i="13" s="1"/>
  <c r="L223" i="13"/>
  <c r="M223" i="13"/>
  <c r="N223" i="13" s="1"/>
  <c r="L213" i="13"/>
  <c r="M213" i="13"/>
  <c r="N213" i="13" s="1"/>
  <c r="L146" i="13"/>
  <c r="M146" i="13"/>
  <c r="N146" i="13" s="1"/>
  <c r="L71" i="13"/>
  <c r="M71" i="13"/>
  <c r="N71" i="13" s="1"/>
  <c r="L331" i="13"/>
  <c r="M331" i="13"/>
  <c r="N331" i="13" s="1"/>
  <c r="L264" i="13"/>
  <c r="M264" i="13"/>
  <c r="N264" i="13" s="1"/>
  <c r="P29" i="13"/>
  <c r="Q29" i="13"/>
  <c r="R29" i="13" s="1"/>
  <c r="P13" i="13"/>
  <c r="Q13" i="13"/>
  <c r="R13" i="13" s="1"/>
  <c r="P11" i="13"/>
  <c r="Q11" i="13"/>
  <c r="R11" i="13" s="1"/>
  <c r="P32" i="13"/>
  <c r="Q32" i="13"/>
  <c r="R32" i="13" s="1"/>
  <c r="AF212" i="13"/>
  <c r="AG212" i="13"/>
  <c r="AH212" i="13" s="1"/>
  <c r="AF49" i="13"/>
  <c r="AG49" i="13"/>
  <c r="AH49" i="13" s="1"/>
  <c r="AF140" i="13"/>
  <c r="AG140" i="13"/>
  <c r="AH140" i="13" s="1"/>
  <c r="AF169" i="13"/>
  <c r="AG169" i="13"/>
  <c r="AH169" i="13" s="1"/>
  <c r="AF213" i="13"/>
  <c r="AG213" i="13"/>
  <c r="AH213" i="13" s="1"/>
  <c r="AF273" i="13"/>
  <c r="AG273" i="13"/>
  <c r="AH273" i="13" s="1"/>
  <c r="AF86" i="13"/>
  <c r="AG86" i="13"/>
  <c r="AH86" i="13" s="1"/>
  <c r="AF201" i="13"/>
  <c r="AG201" i="13"/>
  <c r="AH201" i="13" s="1"/>
  <c r="AF206" i="13"/>
  <c r="AG206" i="13"/>
  <c r="AH206" i="13" s="1"/>
  <c r="AF308" i="13"/>
  <c r="AG308" i="13"/>
  <c r="AH308" i="13" s="1"/>
  <c r="AF310" i="13"/>
  <c r="AG310" i="13"/>
  <c r="AH310" i="13" s="1"/>
  <c r="AF235" i="13"/>
  <c r="AG235" i="13"/>
  <c r="AH235" i="13" s="1"/>
  <c r="AF329" i="13"/>
  <c r="AG329" i="13"/>
  <c r="AH329" i="13" s="1"/>
  <c r="AF334" i="13"/>
  <c r="AG334" i="13"/>
  <c r="AH334" i="13" s="1"/>
  <c r="AF243" i="13"/>
  <c r="AG243" i="13"/>
  <c r="AH243" i="13" s="1"/>
  <c r="AF328" i="13"/>
  <c r="AG328" i="13"/>
  <c r="AH328" i="13" s="1"/>
  <c r="AF141" i="13"/>
  <c r="AG141" i="13"/>
  <c r="AH141" i="13" s="1"/>
  <c r="AF138" i="13"/>
  <c r="AG138" i="13"/>
  <c r="AH138" i="13" s="1"/>
  <c r="AF151" i="13"/>
  <c r="AG151" i="13"/>
  <c r="AH151" i="13" s="1"/>
  <c r="AF52" i="13"/>
  <c r="AG52" i="13"/>
  <c r="AH52" i="13" s="1"/>
  <c r="AF100" i="13"/>
  <c r="AG100" i="13"/>
  <c r="AH100" i="13" s="1"/>
  <c r="AF344" i="13"/>
  <c r="AG344" i="13"/>
  <c r="AH344" i="13" s="1"/>
  <c r="AF189" i="13"/>
  <c r="AG189" i="13"/>
  <c r="AH189" i="13" s="1"/>
  <c r="AF90" i="13"/>
  <c r="AG90" i="13"/>
  <c r="AH90" i="13" s="1"/>
  <c r="AF318" i="13"/>
  <c r="AG318" i="13"/>
  <c r="AH318" i="13" s="1"/>
  <c r="AF131" i="13"/>
  <c r="AG131" i="13"/>
  <c r="AH131" i="13" s="1"/>
  <c r="AF56" i="13"/>
  <c r="AG56" i="13"/>
  <c r="AH56" i="13" s="1"/>
  <c r="AF188" i="13"/>
  <c r="AG188" i="13"/>
  <c r="AH188" i="13" s="1"/>
  <c r="AF121" i="13"/>
  <c r="AG121" i="13"/>
  <c r="AH121" i="13" s="1"/>
  <c r="AF309" i="13"/>
  <c r="AG309" i="13"/>
  <c r="AH309" i="13" s="1"/>
  <c r="AF162" i="13"/>
  <c r="AG162" i="13"/>
  <c r="AH162" i="13" s="1"/>
  <c r="AF79" i="13"/>
  <c r="AG79" i="13"/>
  <c r="AH79" i="13" s="1"/>
  <c r="AF219" i="13"/>
  <c r="AG219" i="13"/>
  <c r="AH219" i="13" s="1"/>
  <c r="AF144" i="13"/>
  <c r="AG144" i="13"/>
  <c r="AH144" i="13" s="1"/>
  <c r="AF260" i="13"/>
  <c r="AG260" i="13"/>
  <c r="AH260" i="13" s="1"/>
  <c r="AF193" i="13"/>
  <c r="AG193" i="13"/>
  <c r="AH193" i="13" s="1"/>
  <c r="AF102" i="13"/>
  <c r="AG102" i="13"/>
  <c r="AH102" i="13" s="1"/>
  <c r="AF250" i="13"/>
  <c r="AG250" i="13"/>
  <c r="AH250" i="13" s="1"/>
  <c r="AF167" i="13"/>
  <c r="AG167" i="13"/>
  <c r="AH167" i="13" s="1"/>
  <c r="T9" i="13"/>
  <c r="U9" i="13"/>
  <c r="V9" i="13" s="1"/>
  <c r="AN40" i="13"/>
  <c r="AO40" i="13"/>
  <c r="AP40" i="13" s="1"/>
  <c r="AN24" i="13"/>
  <c r="AO24" i="13"/>
  <c r="AP24" i="13" s="1"/>
  <c r="AN39" i="13"/>
  <c r="AO39" i="13"/>
  <c r="AP39" i="13" s="1"/>
  <c r="AN23" i="13"/>
  <c r="AO23" i="13"/>
  <c r="AP23" i="13" s="1"/>
  <c r="D256" i="13"/>
  <c r="E256" i="13"/>
  <c r="F256" i="13" s="1"/>
  <c r="D239" i="13"/>
  <c r="E239" i="13"/>
  <c r="F239" i="13" s="1"/>
  <c r="D134" i="13"/>
  <c r="E134" i="13"/>
  <c r="F134" i="13" s="1"/>
  <c r="D289" i="13"/>
  <c r="E289" i="13"/>
  <c r="F289" i="13" s="1"/>
  <c r="D166" i="13"/>
  <c r="E166" i="13"/>
  <c r="F166" i="13" s="1"/>
  <c r="D124" i="13"/>
  <c r="E124" i="13"/>
  <c r="F124" i="13" s="1"/>
  <c r="D137" i="13"/>
  <c r="E137" i="13"/>
  <c r="F137" i="13" s="1"/>
  <c r="D27" i="13"/>
  <c r="E27" i="13"/>
  <c r="F27" i="13" s="1"/>
  <c r="D290" i="13"/>
  <c r="E290" i="13"/>
  <c r="F290" i="13" s="1"/>
  <c r="D323" i="13"/>
  <c r="E323" i="13"/>
  <c r="F323" i="13" s="1"/>
  <c r="D133" i="13"/>
  <c r="E133" i="13"/>
  <c r="F133" i="13" s="1"/>
  <c r="D122" i="13"/>
  <c r="E122" i="13"/>
  <c r="F122" i="13" s="1"/>
  <c r="D10" i="13"/>
  <c r="E10" i="13"/>
  <c r="F10" i="13" s="1"/>
  <c r="D110" i="13"/>
  <c r="E110" i="13"/>
  <c r="F110" i="13" s="1"/>
  <c r="D214" i="13"/>
  <c r="E214" i="13"/>
  <c r="F214" i="13" s="1"/>
  <c r="D44" i="13"/>
  <c r="E44" i="13"/>
  <c r="F44" i="13" s="1"/>
  <c r="D301" i="13"/>
  <c r="E301" i="13"/>
  <c r="F301" i="13" s="1"/>
  <c r="D174" i="13"/>
  <c r="E174" i="13"/>
  <c r="F174" i="13" s="1"/>
  <c r="D311" i="13"/>
  <c r="E311" i="13"/>
  <c r="F311" i="13" s="1"/>
  <c r="D53" i="13"/>
  <c r="E53" i="13"/>
  <c r="F53" i="13" s="1"/>
  <c r="D42" i="13"/>
  <c r="E42" i="13"/>
  <c r="F42" i="13" s="1"/>
  <c r="D19" i="13"/>
  <c r="E19" i="13"/>
  <c r="F19" i="13" s="1"/>
  <c r="D125" i="13"/>
  <c r="E125" i="13"/>
  <c r="F125" i="13" s="1"/>
  <c r="D11" i="13"/>
  <c r="E11" i="13"/>
  <c r="F11" i="13" s="1"/>
  <c r="D315" i="13"/>
  <c r="E315" i="13"/>
  <c r="F315" i="13" s="1"/>
  <c r="D272" i="13"/>
  <c r="E272" i="13"/>
  <c r="F272" i="13" s="1"/>
  <c r="D203" i="13"/>
  <c r="E203" i="13"/>
  <c r="F203" i="13" s="1"/>
  <c r="D226" i="13"/>
  <c r="E226" i="13"/>
  <c r="F226" i="13" s="1"/>
  <c r="D127" i="13"/>
  <c r="E127" i="13"/>
  <c r="F127" i="13" s="1"/>
  <c r="D200" i="13"/>
  <c r="E200" i="13"/>
  <c r="F200" i="13" s="1"/>
  <c r="D313" i="13"/>
  <c r="E313" i="13"/>
  <c r="F313" i="13" s="1"/>
  <c r="D220" i="13"/>
  <c r="E220" i="13"/>
  <c r="F220" i="13" s="1"/>
  <c r="D148" i="13"/>
  <c r="E148" i="13"/>
  <c r="F148" i="13" s="1"/>
  <c r="D161" i="13"/>
  <c r="E161" i="13"/>
  <c r="F161" i="13" s="1"/>
  <c r="D128" i="13"/>
  <c r="E128" i="13"/>
  <c r="F128" i="13" s="1"/>
  <c r="D153" i="13"/>
  <c r="E153" i="13"/>
  <c r="F153" i="13" s="1"/>
  <c r="D320" i="13"/>
  <c r="E320" i="13"/>
  <c r="F320" i="13" s="1"/>
  <c r="D89" i="13"/>
  <c r="E89" i="13"/>
  <c r="F89" i="13" s="1"/>
  <c r="D160" i="13"/>
  <c r="E160" i="13"/>
  <c r="F160" i="13" s="1"/>
  <c r="D297" i="13"/>
  <c r="E297" i="13"/>
  <c r="F297" i="13" s="1"/>
  <c r="D187" i="13"/>
  <c r="E187" i="13"/>
  <c r="F187" i="13" s="1"/>
  <c r="D132" i="13"/>
  <c r="E132" i="13"/>
  <c r="F132" i="13" s="1"/>
  <c r="D145" i="13"/>
  <c r="E145" i="13"/>
  <c r="F145" i="13" s="1"/>
  <c r="AF8" i="13"/>
  <c r="AG8" i="13"/>
  <c r="AH8" i="13" s="1"/>
  <c r="L12" i="13"/>
  <c r="M12" i="13"/>
  <c r="N12" i="13" s="1"/>
  <c r="L16" i="13"/>
  <c r="M16" i="13"/>
  <c r="N16" i="13" s="1"/>
  <c r="L24" i="13"/>
  <c r="M24" i="13"/>
  <c r="N24"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L8" i="13"/>
  <c r="M8" i="13"/>
  <c r="N8" i="13" s="1"/>
  <c r="AV19" i="13"/>
  <c r="AW19" i="13"/>
  <c r="AX19" i="13" s="1"/>
  <c r="AV33" i="13"/>
  <c r="AW33" i="13"/>
  <c r="AX33" i="13" s="1"/>
  <c r="AV17" i="13"/>
  <c r="AW17" i="13"/>
  <c r="AX17" i="13" s="1"/>
  <c r="AV30" i="13"/>
  <c r="AW30" i="13"/>
  <c r="AX30"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290" i="13"/>
  <c r="AW290" i="13"/>
  <c r="AX290" i="13" s="1"/>
  <c r="AV296" i="13"/>
  <c r="AW296" i="13"/>
  <c r="AX296" i="13" s="1"/>
  <c r="AV95" i="13"/>
  <c r="AW95" i="13"/>
  <c r="AX95" i="13" s="1"/>
  <c r="AV205" i="13"/>
  <c r="AW205" i="13"/>
  <c r="AX205"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8" i="13"/>
  <c r="AW8" i="13"/>
  <c r="AX8" i="13" s="1"/>
  <c r="AV330" i="13"/>
  <c r="AW330" i="13"/>
  <c r="AX330" i="13" s="1"/>
  <c r="AV336" i="13"/>
  <c r="AW336" i="13"/>
  <c r="AX336" i="13" s="1"/>
  <c r="AV135" i="13"/>
  <c r="AW135" i="13"/>
  <c r="AX135" i="13" s="1"/>
  <c r="AV245" i="13"/>
  <c r="AW245" i="13"/>
  <c r="AX245" i="13" s="1"/>
  <c r="AV44" i="13"/>
  <c r="AW44" i="13"/>
  <c r="AX44"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AZ20" i="13"/>
  <c r="BA20" i="13"/>
  <c r="BB20" i="13" s="1"/>
  <c r="AJ35" i="13"/>
  <c r="AK35" i="13"/>
  <c r="AL35" i="13" s="1"/>
  <c r="AJ17" i="13"/>
  <c r="AK17" i="13"/>
  <c r="AL17" i="13" s="1"/>
  <c r="AJ38" i="13"/>
  <c r="AK38" i="13"/>
  <c r="AL38" i="13" s="1"/>
  <c r="AZ32" i="13"/>
  <c r="BA32" i="13"/>
  <c r="BB32" i="13" s="1"/>
  <c r="AZ24" i="13"/>
  <c r="BA24" i="13"/>
  <c r="BB24" i="13" s="1"/>
  <c r="AZ16" i="13"/>
  <c r="BA16" i="13"/>
  <c r="BB16" i="13" s="1"/>
  <c r="X10" i="13"/>
  <c r="Y10" i="13"/>
  <c r="Z10" i="13" s="1"/>
  <c r="AN301" i="13"/>
  <c r="AO301" i="13"/>
  <c r="AP301" i="13" s="1"/>
  <c r="AN100" i="13"/>
  <c r="AO100" i="13"/>
  <c r="AP100" i="13" s="1"/>
  <c r="AN226" i="13"/>
  <c r="AO226" i="13"/>
  <c r="AP226" i="13" s="1"/>
  <c r="AN344" i="13"/>
  <c r="AO344" i="13"/>
  <c r="AP344" i="13" s="1"/>
  <c r="AN143" i="13"/>
  <c r="AO143" i="13"/>
  <c r="AP143"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77" i="13"/>
  <c r="AO277" i="13"/>
  <c r="AP277" i="13" s="1"/>
  <c r="AN76" i="13"/>
  <c r="AO76" i="13"/>
  <c r="AP76" i="13" s="1"/>
  <c r="AN202" i="13"/>
  <c r="AO202" i="13"/>
  <c r="AP202" i="13" s="1"/>
  <c r="AN320" i="13"/>
  <c r="AO320" i="13"/>
  <c r="AP320" i="13" s="1"/>
  <c r="AN119" i="13"/>
  <c r="AO119" i="13"/>
  <c r="AP119" i="13" s="1"/>
  <c r="AN333" i="13"/>
  <c r="AO333" i="13"/>
  <c r="AP333" i="13" s="1"/>
  <c r="AN132" i="13"/>
  <c r="AO132" i="13"/>
  <c r="AP132" i="13" s="1"/>
  <c r="AN258" i="13"/>
  <c r="AO258" i="13"/>
  <c r="AP258" i="13" s="1"/>
  <c r="AN65" i="13"/>
  <c r="AO65" i="13"/>
  <c r="AP65" i="13" s="1"/>
  <c r="AN175" i="13"/>
  <c r="AO175" i="13"/>
  <c r="AP175"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N245" i="13"/>
  <c r="AO245" i="13"/>
  <c r="AP245" i="13" s="1"/>
  <c r="AN44" i="13"/>
  <c r="AO44" i="13"/>
  <c r="AP44" i="13" s="1"/>
  <c r="AN170" i="13"/>
  <c r="AO170" i="13"/>
  <c r="AP170" i="13" s="1"/>
  <c r="AN288" i="13"/>
  <c r="AO288" i="13"/>
  <c r="AP288" i="13" s="1"/>
  <c r="AN87" i="13"/>
  <c r="AO87" i="13"/>
  <c r="AP87" i="13" s="1"/>
  <c r="AF31" i="13"/>
  <c r="AG31" i="13"/>
  <c r="AH31" i="13" s="1"/>
  <c r="AF15" i="13"/>
  <c r="AG15" i="13"/>
  <c r="AH15" i="13" s="1"/>
  <c r="AF36" i="13"/>
  <c r="AG36" i="13"/>
  <c r="AH36" i="13" s="1"/>
  <c r="AF20" i="13"/>
  <c r="AG20" i="13"/>
  <c r="AH20" i="13" s="1"/>
  <c r="O5" i="13"/>
  <c r="Q6" i="13"/>
  <c r="P6" i="13"/>
  <c r="P179" i="13"/>
  <c r="Q179" i="13"/>
  <c r="R179" i="13" s="1"/>
  <c r="P304" i="13"/>
  <c r="Q304" i="13"/>
  <c r="R304" i="13" s="1"/>
  <c r="P103" i="13"/>
  <c r="Q103" i="13"/>
  <c r="R103" i="13" s="1"/>
  <c r="P213" i="13"/>
  <c r="Q213" i="13"/>
  <c r="R213" i="13" s="1"/>
  <c r="P201" i="13"/>
  <c r="Q201" i="13"/>
  <c r="R201" i="13" s="1"/>
  <c r="P107" i="13"/>
  <c r="Q107" i="13"/>
  <c r="R107" i="13" s="1"/>
  <c r="P232" i="13"/>
  <c r="Q232" i="13"/>
  <c r="R232" i="13" s="1"/>
  <c r="P342" i="13"/>
  <c r="Q342" i="13"/>
  <c r="R342" i="13" s="1"/>
  <c r="P141" i="13"/>
  <c r="Q141" i="13"/>
  <c r="R141" i="13" s="1"/>
  <c r="P185" i="13"/>
  <c r="Q185" i="13"/>
  <c r="R185" i="13" s="1"/>
  <c r="P354" i="13"/>
  <c r="Q354" i="13"/>
  <c r="R354" i="13" s="1"/>
  <c r="P160" i="13"/>
  <c r="Q160" i="13"/>
  <c r="R160" i="13" s="1"/>
  <c r="P270" i="13"/>
  <c r="Q270" i="13"/>
  <c r="R270" i="13" s="1"/>
  <c r="P69" i="13"/>
  <c r="Q69" i="13"/>
  <c r="R69" i="13" s="1"/>
  <c r="P121" i="13"/>
  <c r="Q121" i="13"/>
  <c r="R121" i="13" s="1"/>
  <c r="P346" i="13"/>
  <c r="Q346" i="13"/>
  <c r="R346" i="13" s="1"/>
  <c r="P152" i="13"/>
  <c r="Q152" i="13"/>
  <c r="R152" i="13" s="1"/>
  <c r="P262" i="13"/>
  <c r="Q262" i="13"/>
  <c r="R262" i="13" s="1"/>
  <c r="P61" i="13"/>
  <c r="Q61" i="13"/>
  <c r="R61" i="13" s="1"/>
  <c r="P57" i="13"/>
  <c r="Q57" i="13"/>
  <c r="R57" i="13" s="1"/>
  <c r="P338" i="13"/>
  <c r="Q338" i="13"/>
  <c r="R338" i="13" s="1"/>
  <c r="P144" i="13"/>
  <c r="Q144" i="13"/>
  <c r="R144" i="13" s="1"/>
  <c r="P254" i="13"/>
  <c r="Q254" i="13"/>
  <c r="R254" i="13" s="1"/>
  <c r="P53" i="13"/>
  <c r="Q53" i="13"/>
  <c r="R53" i="13" s="1"/>
  <c r="P345" i="13"/>
  <c r="Q345" i="13"/>
  <c r="R345" i="13" s="1"/>
  <c r="P330" i="13"/>
  <c r="Q330" i="13"/>
  <c r="R330" i="13" s="1"/>
  <c r="P136" i="13"/>
  <c r="Q136" i="13"/>
  <c r="R136" i="13" s="1"/>
  <c r="P246" i="13"/>
  <c r="Q246" i="13"/>
  <c r="R246" i="13" s="1"/>
  <c r="P45" i="13"/>
  <c r="Q45" i="13"/>
  <c r="R45" i="13" s="1"/>
  <c r="P169" i="13"/>
  <c r="Q169" i="13"/>
  <c r="R169" i="13" s="1"/>
  <c r="P258" i="13"/>
  <c r="Q258" i="13"/>
  <c r="R258" i="13" s="1"/>
  <c r="P64" i="13"/>
  <c r="Q64" i="13"/>
  <c r="R64" i="13" s="1"/>
  <c r="P174" i="13"/>
  <c r="Q174" i="13"/>
  <c r="R174" i="13" s="1"/>
  <c r="P284" i="13"/>
  <c r="Q284" i="13"/>
  <c r="R284" i="13" s="1"/>
  <c r="P217" i="13"/>
  <c r="Q217" i="13"/>
  <c r="R217" i="13" s="1"/>
  <c r="P186" i="13"/>
  <c r="Q186" i="13"/>
  <c r="R186" i="13" s="1"/>
  <c r="P303" i="13"/>
  <c r="Q303" i="13"/>
  <c r="R303" i="13" s="1"/>
  <c r="P102" i="13"/>
  <c r="Q102" i="13"/>
  <c r="R102" i="13" s="1"/>
  <c r="P212" i="13"/>
  <c r="Q212" i="13"/>
  <c r="R212" i="13" s="1"/>
  <c r="AB36" i="13"/>
  <c r="AC36" i="13"/>
  <c r="AD36" i="13" s="1"/>
  <c r="AB20" i="13"/>
  <c r="AC20" i="13"/>
  <c r="AD20" i="13" s="1"/>
  <c r="AB25" i="13"/>
  <c r="AC25" i="13"/>
  <c r="AD25" i="13" s="1"/>
  <c r="AB40" i="13"/>
  <c r="AC40" i="13"/>
  <c r="AD40"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X32" i="13"/>
  <c r="Y32" i="13"/>
  <c r="Z32" i="13" s="1"/>
  <c r="X14" i="13"/>
  <c r="Y14" i="13"/>
  <c r="Z14" i="13" s="1"/>
  <c r="X35" i="13"/>
  <c r="Y35" i="13"/>
  <c r="Z35" i="13" s="1"/>
  <c r="H17" i="13"/>
  <c r="I17" i="13"/>
  <c r="J17" i="13" s="1"/>
  <c r="H21" i="13"/>
  <c r="I21" i="13"/>
  <c r="J21" i="13" s="1"/>
  <c r="X34" i="13"/>
  <c r="Y34" i="13"/>
  <c r="Z34" i="13" s="1"/>
  <c r="X26" i="13"/>
  <c r="Y26" i="13"/>
  <c r="Z26" i="13" s="1"/>
  <c r="H27" i="13"/>
  <c r="I27" i="13"/>
  <c r="J27" i="13" s="1"/>
  <c r="AR25" i="13"/>
  <c r="AS25" i="13"/>
  <c r="AT25" i="13" s="1"/>
  <c r="AR32" i="13"/>
  <c r="AS32" i="13"/>
  <c r="AT32" i="13" s="1"/>
  <c r="AR16" i="13"/>
  <c r="AS16" i="13"/>
  <c r="AT16" i="13" s="1"/>
  <c r="AR30" i="13"/>
  <c r="AS30" i="13"/>
  <c r="AT30" i="13" s="1"/>
  <c r="T27" i="13"/>
  <c r="U27" i="13"/>
  <c r="V27" i="13" s="1"/>
  <c r="T38" i="13"/>
  <c r="U38" i="13"/>
  <c r="V38" i="13" s="1"/>
  <c r="T25" i="13"/>
  <c r="U25" i="13"/>
  <c r="V25" i="13" s="1"/>
  <c r="T35" i="13"/>
  <c r="U35" i="13"/>
  <c r="V35" i="13" s="1"/>
  <c r="T337" i="13"/>
  <c r="U337" i="13"/>
  <c r="V337" i="13" s="1"/>
  <c r="T100" i="13"/>
  <c r="U100" i="13"/>
  <c r="V100" i="13" s="1"/>
  <c r="T144" i="13"/>
  <c r="U144" i="13"/>
  <c r="V144" i="13" s="1"/>
  <c r="T309" i="13"/>
  <c r="U309" i="13"/>
  <c r="V309" i="13" s="1"/>
  <c r="T328" i="13"/>
  <c r="U328" i="13"/>
  <c r="V328" i="13" s="1"/>
  <c r="T156" i="13"/>
  <c r="U156" i="13"/>
  <c r="V156" i="13" s="1"/>
  <c r="T217" i="13"/>
  <c r="U217" i="13"/>
  <c r="V217" i="13" s="1"/>
  <c r="T183" i="13"/>
  <c r="U183" i="13"/>
  <c r="V183" i="13" s="1"/>
  <c r="T85" i="13"/>
  <c r="U85" i="13"/>
  <c r="V85" i="13" s="1"/>
  <c r="T154" i="13"/>
  <c r="U154" i="13"/>
  <c r="V154" i="13" s="1"/>
  <c r="T64" i="13"/>
  <c r="U64" i="13"/>
  <c r="V64" i="13" s="1"/>
  <c r="T314" i="13"/>
  <c r="U314" i="13"/>
  <c r="V314" i="13" s="1"/>
  <c r="T293" i="13"/>
  <c r="U293" i="13"/>
  <c r="V293" i="13" s="1"/>
  <c r="T312" i="13"/>
  <c r="U312" i="13"/>
  <c r="V312" i="13" s="1"/>
  <c r="T140" i="13"/>
  <c r="U140" i="13"/>
  <c r="V140" i="13" s="1"/>
  <c r="T201" i="13"/>
  <c r="U201" i="13"/>
  <c r="V201" i="13" s="1"/>
  <c r="T167" i="13"/>
  <c r="U167" i="13"/>
  <c r="V167" i="13" s="1"/>
  <c r="T276" i="13"/>
  <c r="U276" i="13"/>
  <c r="V276" i="13" s="1"/>
  <c r="T196" i="13"/>
  <c r="U196" i="13"/>
  <c r="V196" i="13" s="1"/>
  <c r="T223" i="13"/>
  <c r="U223" i="13"/>
  <c r="V223" i="13" s="1"/>
  <c r="T316" i="13"/>
  <c r="U316" i="13"/>
  <c r="V316" i="13" s="1"/>
  <c r="T311" i="13"/>
  <c r="U311" i="13"/>
  <c r="V311" i="13" s="1"/>
  <c r="T65" i="13"/>
  <c r="U65" i="13"/>
  <c r="V65" i="13" s="1"/>
  <c r="T341" i="13"/>
  <c r="U341" i="13"/>
  <c r="V341" i="13" s="1"/>
  <c r="T102" i="13"/>
  <c r="U102" i="13"/>
  <c r="V102" i="13" s="1"/>
  <c r="T188" i="13"/>
  <c r="U188" i="13"/>
  <c r="V188" i="13" s="1"/>
  <c r="T66" i="13"/>
  <c r="U66" i="13"/>
  <c r="V66" i="13" s="1"/>
  <c r="T215" i="13"/>
  <c r="U215" i="13"/>
  <c r="V215" i="13" s="1"/>
  <c r="T41" i="13"/>
  <c r="U41" i="13"/>
  <c r="V41" i="13" s="1"/>
  <c r="T163" i="13"/>
  <c r="U163" i="13"/>
  <c r="V163" i="13" s="1"/>
  <c r="T49" i="13"/>
  <c r="U49" i="13"/>
  <c r="V49" i="13" s="1"/>
  <c r="T253" i="13"/>
  <c r="U253" i="13"/>
  <c r="V253" i="13" s="1"/>
  <c r="T318" i="13"/>
  <c r="U318" i="13"/>
  <c r="V318" i="13" s="1"/>
  <c r="T344" i="13"/>
  <c r="U344" i="13"/>
  <c r="V344" i="13" s="1"/>
  <c r="T172" i="13"/>
  <c r="U172" i="13"/>
  <c r="V172" i="13" s="1"/>
  <c r="T50" i="13"/>
  <c r="U50" i="13"/>
  <c r="V50" i="13" s="1"/>
  <c r="T199" i="13"/>
  <c r="U199" i="13"/>
  <c r="V199" i="13" s="1"/>
  <c r="T330" i="13"/>
  <c r="U330" i="13"/>
  <c r="V330" i="13" s="1"/>
  <c r="T80" i="13"/>
  <c r="U80" i="13"/>
  <c r="V80" i="13" s="1"/>
  <c r="L249" i="13"/>
  <c r="M249" i="13"/>
  <c r="N249" i="13" s="1"/>
  <c r="L217" i="13"/>
  <c r="M217" i="13"/>
  <c r="N217" i="13" s="1"/>
  <c r="L313" i="13"/>
  <c r="M313" i="13"/>
  <c r="N313" i="13" s="1"/>
  <c r="L281" i="13"/>
  <c r="M281" i="13"/>
  <c r="N281" i="13" s="1"/>
  <c r="L58" i="13"/>
  <c r="M58" i="13"/>
  <c r="N58" i="13" s="1"/>
  <c r="L339" i="13"/>
  <c r="M339" i="13"/>
  <c r="N339" i="13" s="1"/>
  <c r="L248" i="13"/>
  <c r="M248" i="13"/>
  <c r="N248" i="13" s="1"/>
  <c r="L216" i="13"/>
  <c r="M216" i="13"/>
  <c r="N216" i="13" s="1"/>
  <c r="L111" i="13"/>
  <c r="M111" i="13"/>
  <c r="N111" i="13" s="1"/>
  <c r="L323" i="13"/>
  <c r="M323" i="13"/>
  <c r="N323" i="13" s="1"/>
  <c r="L161" i="13"/>
  <c r="M161" i="13"/>
  <c r="N161" i="13" s="1"/>
  <c r="L320" i="13"/>
  <c r="M320" i="13"/>
  <c r="N320" i="13" s="1"/>
  <c r="L225" i="13"/>
  <c r="M225" i="13"/>
  <c r="N225" i="13" s="1"/>
  <c r="L65" i="13"/>
  <c r="M65" i="13"/>
  <c r="N65" i="13" s="1"/>
  <c r="L289" i="13"/>
  <c r="M289" i="13"/>
  <c r="N289" i="13" s="1"/>
  <c r="L129" i="13"/>
  <c r="M129" i="13"/>
  <c r="N129" i="13" s="1"/>
  <c r="L69" i="13"/>
  <c r="M69" i="13"/>
  <c r="N69" i="13" s="1"/>
  <c r="L85" i="13"/>
  <c r="M85" i="13"/>
  <c r="N85" i="13" s="1"/>
  <c r="L114" i="13"/>
  <c r="M114" i="13"/>
  <c r="N114" i="13" s="1"/>
  <c r="L352" i="13"/>
  <c r="M352" i="13"/>
  <c r="N352" i="13" s="1"/>
  <c r="L173" i="13"/>
  <c r="M173" i="13"/>
  <c r="N173" i="13" s="1"/>
  <c r="L297" i="13"/>
  <c r="M297" i="13"/>
  <c r="N297" i="13" s="1"/>
  <c r="L351" i="13"/>
  <c r="M351" i="13"/>
  <c r="N351" i="13" s="1"/>
  <c r="L220" i="13"/>
  <c r="M220" i="13"/>
  <c r="N220" i="13" s="1"/>
  <c r="L145" i="13"/>
  <c r="M145" i="13"/>
  <c r="N145" i="13" s="1"/>
  <c r="L118" i="13"/>
  <c r="M118" i="13"/>
  <c r="N118" i="13" s="1"/>
  <c r="L328" i="13"/>
  <c r="M328" i="13"/>
  <c r="N328" i="13" s="1"/>
  <c r="L238" i="13"/>
  <c r="M238" i="13"/>
  <c r="N238" i="13" s="1"/>
  <c r="L342" i="13"/>
  <c r="M342" i="13"/>
  <c r="N342" i="13" s="1"/>
  <c r="L306" i="13"/>
  <c r="M306" i="13"/>
  <c r="N306" i="13" s="1"/>
  <c r="L231" i="13"/>
  <c r="M231" i="13"/>
  <c r="N231" i="13" s="1"/>
  <c r="L309" i="13"/>
  <c r="M309" i="13"/>
  <c r="N309" i="13" s="1"/>
  <c r="L170" i="13"/>
  <c r="M170" i="13"/>
  <c r="N170" i="13" s="1"/>
  <c r="L95" i="13"/>
  <c r="M95" i="13"/>
  <c r="N95" i="13" s="1"/>
  <c r="L333" i="13"/>
  <c r="M333" i="13"/>
  <c r="N333" i="13" s="1"/>
  <c r="L337" i="13"/>
  <c r="M337" i="13"/>
  <c r="N337" i="13" s="1"/>
  <c r="L325" i="13"/>
  <c r="M325" i="13"/>
  <c r="N325" i="13" s="1"/>
  <c r="L203" i="13"/>
  <c r="M203" i="13"/>
  <c r="N203" i="13" s="1"/>
  <c r="L136" i="13"/>
  <c r="M136" i="13"/>
  <c r="N136" i="13" s="1"/>
  <c r="P27" i="13"/>
  <c r="Q27" i="13"/>
  <c r="R27" i="13" s="1"/>
  <c r="P40" i="13"/>
  <c r="Q40" i="13"/>
  <c r="R40" i="13" s="1"/>
  <c r="P25" i="13"/>
  <c r="Q25" i="13"/>
  <c r="R25" i="13" s="1"/>
  <c r="P39" i="13"/>
  <c r="Q39" i="13"/>
  <c r="R39" i="13" s="1"/>
  <c r="AF325" i="13"/>
  <c r="AG325" i="13"/>
  <c r="AH325" i="13" s="1"/>
  <c r="AF242" i="13"/>
  <c r="AG242" i="13"/>
  <c r="AH242" i="13" s="1"/>
  <c r="AF118" i="13"/>
  <c r="AG118" i="13"/>
  <c r="AH118" i="13" s="1"/>
  <c r="AF43" i="13"/>
  <c r="AG43" i="13"/>
  <c r="AH43" i="13" s="1"/>
  <c r="AF46" i="13"/>
  <c r="AG46" i="13"/>
  <c r="AH46" i="13" s="1"/>
  <c r="AF147" i="13"/>
  <c r="AG147" i="13"/>
  <c r="AH147" i="13" s="1"/>
  <c r="AF287" i="13"/>
  <c r="AG287" i="13"/>
  <c r="AH287" i="13" s="1"/>
  <c r="AF75" i="13"/>
  <c r="AG75" i="13"/>
  <c r="AH75" i="13" s="1"/>
  <c r="AF96" i="13"/>
  <c r="AG96" i="13"/>
  <c r="AH96" i="13" s="1"/>
  <c r="AF341" i="13"/>
  <c r="AG341" i="13"/>
  <c r="AH341" i="13" s="1"/>
  <c r="AF200" i="13"/>
  <c r="AG200" i="13"/>
  <c r="AH200" i="13" s="1"/>
  <c r="AF214" i="13"/>
  <c r="AG214" i="13"/>
  <c r="AH214" i="13" s="1"/>
  <c r="AF203" i="13"/>
  <c r="AG203" i="13"/>
  <c r="AH203" i="13" s="1"/>
  <c r="AF224" i="13"/>
  <c r="AG224" i="13"/>
  <c r="AH224" i="13" s="1"/>
  <c r="AF101" i="13"/>
  <c r="AG101" i="13"/>
  <c r="AH101" i="13" s="1"/>
  <c r="AF210" i="13"/>
  <c r="AG210" i="13"/>
  <c r="AH210" i="13" s="1"/>
  <c r="AF342" i="13"/>
  <c r="AG342" i="13"/>
  <c r="AH342" i="13" s="1"/>
  <c r="AF331" i="13"/>
  <c r="AG331" i="13"/>
  <c r="AH331" i="13" s="1"/>
  <c r="AF352" i="13"/>
  <c r="AG352" i="13"/>
  <c r="AH352" i="13" s="1"/>
  <c r="AF85" i="13"/>
  <c r="AG85" i="13"/>
  <c r="AH85" i="13" s="1"/>
  <c r="AF291" i="13"/>
  <c r="AG291" i="13"/>
  <c r="AH291" i="13" s="1"/>
  <c r="AF216" i="13"/>
  <c r="AG216" i="13"/>
  <c r="AH216" i="13" s="1"/>
  <c r="AF348" i="13"/>
  <c r="AG348" i="13"/>
  <c r="AH348" i="13" s="1"/>
  <c r="AF281" i="13"/>
  <c r="AG281" i="13"/>
  <c r="AH281" i="13" s="1"/>
  <c r="AF190" i="13"/>
  <c r="AG190" i="13"/>
  <c r="AH190" i="13" s="1"/>
  <c r="AF322" i="13"/>
  <c r="AG322" i="13"/>
  <c r="AH322" i="13" s="1"/>
  <c r="AF239" i="13"/>
  <c r="AG239" i="13"/>
  <c r="AH239" i="13" s="1"/>
  <c r="AF60" i="13"/>
  <c r="AG60" i="13"/>
  <c r="AH60" i="13" s="1"/>
  <c r="AF304" i="13"/>
  <c r="AG304" i="13"/>
  <c r="AH304" i="13" s="1"/>
  <c r="AF125" i="13"/>
  <c r="AG125" i="13"/>
  <c r="AH125" i="13" s="1"/>
  <c r="AF353" i="13"/>
  <c r="AG353" i="13"/>
  <c r="AH353" i="13" s="1"/>
  <c r="AF262" i="13"/>
  <c r="AG262" i="13"/>
  <c r="AH262" i="13" s="1"/>
  <c r="AF91" i="13"/>
  <c r="AG91" i="13"/>
  <c r="AH91" i="13" s="1"/>
  <c r="AF327" i="13"/>
  <c r="AG327" i="13"/>
  <c r="AH327" i="13" s="1"/>
  <c r="AF132" i="13"/>
  <c r="AG132" i="13"/>
  <c r="AH132" i="13" s="1"/>
  <c r="AF65" i="13"/>
  <c r="AG65" i="13"/>
  <c r="AH65" i="13" s="1"/>
  <c r="AF245" i="13"/>
  <c r="AG245" i="13"/>
  <c r="AH245" i="13" s="1"/>
  <c r="AF122" i="13"/>
  <c r="AG122" i="13"/>
  <c r="AH122" i="13" s="1"/>
  <c r="AF350" i="13"/>
  <c r="AG350" i="13"/>
  <c r="AH350" i="13" s="1"/>
  <c r="T7" i="13"/>
  <c r="U7" i="13"/>
  <c r="V7" i="13" s="1"/>
  <c r="AN38" i="13"/>
  <c r="AO38" i="13"/>
  <c r="AP38" i="13" s="1"/>
  <c r="AN22" i="13"/>
  <c r="AO22" i="13"/>
  <c r="AP22" i="13" s="1"/>
  <c r="AN37" i="13"/>
  <c r="AO37" i="13"/>
  <c r="AP37" i="13" s="1"/>
  <c r="AN21" i="13"/>
  <c r="AO21" i="13"/>
  <c r="AP21" i="13" s="1"/>
  <c r="D287" i="13"/>
  <c r="E287" i="13"/>
  <c r="F287" i="13" s="1"/>
  <c r="D47" i="13"/>
  <c r="E47" i="13"/>
  <c r="F47" i="13" s="1"/>
  <c r="D308" i="13"/>
  <c r="E308" i="13"/>
  <c r="F308" i="13" s="1"/>
  <c r="D208" i="13"/>
  <c r="E208" i="13"/>
  <c r="F208" i="13" s="1"/>
  <c r="D259" i="13"/>
  <c r="E259" i="13"/>
  <c r="F259" i="13" s="1"/>
  <c r="D60" i="13"/>
  <c r="E60" i="13"/>
  <c r="F60" i="13" s="1"/>
  <c r="D73" i="13"/>
  <c r="E73" i="13"/>
  <c r="F73" i="13" s="1"/>
  <c r="D317" i="13"/>
  <c r="E317" i="13"/>
  <c r="F317" i="13" s="1"/>
  <c r="D211" i="13"/>
  <c r="E211" i="13"/>
  <c r="F211" i="13" s="1"/>
  <c r="D327" i="13"/>
  <c r="E327" i="13"/>
  <c r="F327" i="13" s="1"/>
  <c r="D69" i="13"/>
  <c r="E69" i="13"/>
  <c r="F69" i="13" s="1"/>
  <c r="D58" i="13"/>
  <c r="E58" i="13"/>
  <c r="F58" i="13" s="1"/>
  <c r="D29" i="13"/>
  <c r="E29" i="13"/>
  <c r="F29" i="13" s="1"/>
  <c r="D230" i="13"/>
  <c r="E230" i="13"/>
  <c r="F230" i="13" s="1"/>
  <c r="D282" i="13"/>
  <c r="E282" i="13"/>
  <c r="F282" i="13" s="1"/>
  <c r="D178" i="13"/>
  <c r="E178" i="13"/>
  <c r="F178" i="13" s="1"/>
  <c r="D229" i="13"/>
  <c r="E229" i="13"/>
  <c r="F229" i="13" s="1"/>
  <c r="D329" i="13"/>
  <c r="E329" i="13"/>
  <c r="F329" i="13" s="1"/>
  <c r="D244" i="13"/>
  <c r="E244" i="13"/>
  <c r="F244" i="13" s="1"/>
  <c r="D164" i="13"/>
  <c r="E164" i="13"/>
  <c r="F164" i="13" s="1"/>
  <c r="D177" i="13"/>
  <c r="E177" i="13"/>
  <c r="F177" i="13" s="1"/>
  <c r="D70" i="13"/>
  <c r="E70" i="13"/>
  <c r="F70" i="13" s="1"/>
  <c r="D108" i="13"/>
  <c r="E108" i="13"/>
  <c r="F108" i="13" s="1"/>
  <c r="D15" i="13"/>
  <c r="E15" i="13"/>
  <c r="F15" i="13" s="1"/>
  <c r="D330" i="13"/>
  <c r="E330" i="13"/>
  <c r="F330" i="13" s="1"/>
  <c r="D168" i="13"/>
  <c r="E168" i="13"/>
  <c r="F168" i="13" s="1"/>
  <c r="D173" i="13"/>
  <c r="E173" i="13"/>
  <c r="F173" i="13" s="1"/>
  <c r="D162" i="13"/>
  <c r="E162" i="13"/>
  <c r="F162" i="13" s="1"/>
  <c r="D63" i="13"/>
  <c r="E63" i="13"/>
  <c r="F63" i="13" s="1"/>
  <c r="D332" i="13"/>
  <c r="E332" i="13"/>
  <c r="F332" i="13" s="1"/>
  <c r="D246" i="13"/>
  <c r="E246" i="13"/>
  <c r="F246" i="13" s="1"/>
  <c r="D331" i="13"/>
  <c r="E331" i="13"/>
  <c r="F331" i="13" s="1"/>
  <c r="D84" i="13"/>
  <c r="E84" i="13"/>
  <c r="F84" i="13" s="1"/>
  <c r="D97" i="13"/>
  <c r="E97" i="13"/>
  <c r="F97" i="13" s="1"/>
  <c r="D248" i="13"/>
  <c r="E248" i="13"/>
  <c r="F248" i="13" s="1"/>
  <c r="D111" i="13"/>
  <c r="E111" i="13"/>
  <c r="F111" i="13" s="1"/>
  <c r="D112" i="13"/>
  <c r="E112" i="13"/>
  <c r="F112" i="13" s="1"/>
  <c r="D175" i="13"/>
  <c r="E175" i="13"/>
  <c r="F175" i="13" s="1"/>
  <c r="D316" i="13"/>
  <c r="E316" i="13"/>
  <c r="F316" i="13" s="1"/>
  <c r="D222" i="13"/>
  <c r="E222" i="13"/>
  <c r="F222" i="13" s="1"/>
  <c r="D283" i="13"/>
  <c r="E283" i="13"/>
  <c r="F283" i="13" s="1"/>
  <c r="D68" i="13"/>
  <c r="E68" i="13"/>
  <c r="F68" i="13" s="1"/>
  <c r="D81" i="13"/>
  <c r="E81" i="13"/>
  <c r="F81" i="13" s="1"/>
  <c r="AF6" i="13"/>
  <c r="AG6" i="13"/>
  <c r="AE5" i="13"/>
  <c r="L39" i="13"/>
  <c r="M39" i="13"/>
  <c r="N39" i="13" s="1"/>
  <c r="L19" i="13"/>
  <c r="M19" i="13"/>
  <c r="N19" i="13" s="1"/>
  <c r="L30" i="13"/>
  <c r="M30" i="13"/>
  <c r="N30"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L7" i="13"/>
  <c r="M7" i="13"/>
  <c r="N7" i="13" s="1"/>
  <c r="AV16" i="13"/>
  <c r="AW16" i="13"/>
  <c r="AX16" i="13" s="1"/>
  <c r="AV31" i="13"/>
  <c r="AW31" i="13"/>
  <c r="AX31" i="13" s="1"/>
  <c r="AV15" i="13"/>
  <c r="AW15" i="13"/>
  <c r="AX15" i="13" s="1"/>
  <c r="AV9" i="13"/>
  <c r="AW9" i="13"/>
  <c r="AX9" i="13" s="1"/>
  <c r="AV306" i="13"/>
  <c r="AW306" i="13"/>
  <c r="AX306" i="13" s="1"/>
  <c r="AV312" i="13"/>
  <c r="AW312" i="13"/>
  <c r="AX312" i="13" s="1"/>
  <c r="AV111" i="13"/>
  <c r="AW111" i="13"/>
  <c r="AX111" i="13" s="1"/>
  <c r="AV221" i="13"/>
  <c r="AW221" i="13"/>
  <c r="AX221" i="13" s="1"/>
  <c r="AV6" i="13"/>
  <c r="AW6" i="13"/>
  <c r="AU5" i="13"/>
  <c r="AV298" i="13"/>
  <c r="AW298" i="13"/>
  <c r="AX298" i="13" s="1"/>
  <c r="AV304" i="13"/>
  <c r="AW304" i="13"/>
  <c r="AX304" i="13" s="1"/>
  <c r="AV103" i="13"/>
  <c r="AW103" i="13"/>
  <c r="AX103" i="13" s="1"/>
  <c r="AV213" i="13"/>
  <c r="AW213" i="13"/>
  <c r="AX213" i="13" s="1"/>
  <c r="AV75" i="13"/>
  <c r="AW75" i="13"/>
  <c r="AX75" i="13" s="1"/>
  <c r="AV226" i="13"/>
  <c r="AW226" i="13"/>
  <c r="AX226" i="13" s="1"/>
  <c r="AV232" i="13"/>
  <c r="AW232" i="13"/>
  <c r="AX232" i="13" s="1"/>
  <c r="AV342" i="13"/>
  <c r="AW342" i="13"/>
  <c r="AX342" i="13" s="1"/>
  <c r="AV141" i="13"/>
  <c r="AW141" i="13"/>
  <c r="AX141"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321" i="13"/>
  <c r="AW321" i="13"/>
  <c r="AX321" i="13" s="1"/>
  <c r="AV266" i="13"/>
  <c r="AW266" i="13"/>
  <c r="AX266" i="13" s="1"/>
  <c r="AV272" i="13"/>
  <c r="AW272" i="13"/>
  <c r="AX272" i="13" s="1"/>
  <c r="AV71" i="13"/>
  <c r="AW71" i="13"/>
  <c r="AX71" i="13" s="1"/>
  <c r="AV181" i="13"/>
  <c r="AW181" i="13"/>
  <c r="AX181" i="13" s="1"/>
  <c r="AV11" i="13"/>
  <c r="AW11" i="13"/>
  <c r="AX11" i="13" s="1"/>
  <c r="AV322" i="13"/>
  <c r="AW322" i="13"/>
  <c r="AX322" i="13" s="1"/>
  <c r="AV328" i="13"/>
  <c r="AW328" i="13"/>
  <c r="AX328" i="13" s="1"/>
  <c r="AV127" i="13"/>
  <c r="AW127" i="13"/>
  <c r="AX127" i="13" s="1"/>
  <c r="AV237" i="13"/>
  <c r="AW237" i="13"/>
  <c r="AX237" i="13" s="1"/>
  <c r="AV7" i="13"/>
  <c r="AW7" i="13"/>
  <c r="AX7" i="13" s="1"/>
  <c r="AV314" i="13"/>
  <c r="AW314" i="13"/>
  <c r="AX314" i="13" s="1"/>
  <c r="AV320" i="13"/>
  <c r="AW320" i="13"/>
  <c r="AX320" i="13" s="1"/>
  <c r="AV119" i="13"/>
  <c r="AW119" i="13"/>
  <c r="AX119" i="13" s="1"/>
  <c r="AV229" i="13"/>
  <c r="AW229" i="13"/>
  <c r="AX229" i="13" s="1"/>
  <c r="AJ20" i="13"/>
  <c r="AK20" i="13"/>
  <c r="AL20" i="13" s="1"/>
  <c r="AJ12" i="13"/>
  <c r="AK12" i="13"/>
  <c r="AL12" i="13" s="1"/>
  <c r="AJ25" i="13"/>
  <c r="AK25" i="13"/>
  <c r="AL25" i="13" s="1"/>
  <c r="AJ15" i="13"/>
  <c r="AK15" i="13"/>
  <c r="AL15" i="13" s="1"/>
  <c r="AZ40" i="13"/>
  <c r="BA40" i="13"/>
  <c r="BB40" i="13" s="1"/>
  <c r="AZ18" i="13"/>
  <c r="BA18" i="13"/>
  <c r="BB18" i="13" s="1"/>
  <c r="AZ12" i="13"/>
  <c r="BA12" i="13"/>
  <c r="BB12" i="13" s="1"/>
  <c r="AZ33" i="13"/>
  <c r="BA33" i="13"/>
  <c r="BB33" i="13" s="1"/>
  <c r="AR6" i="13"/>
  <c r="AQ5" i="13"/>
  <c r="AS6" i="13"/>
  <c r="AN237" i="13"/>
  <c r="AO237" i="13"/>
  <c r="AP237" i="13" s="1"/>
  <c r="AN41" i="13"/>
  <c r="AO41" i="13"/>
  <c r="AP41" i="13" s="1"/>
  <c r="AN162" i="13"/>
  <c r="AO162" i="13"/>
  <c r="AP162" i="13" s="1"/>
  <c r="AN280" i="13"/>
  <c r="AO280" i="13"/>
  <c r="AP280" i="13" s="1"/>
  <c r="AN79" i="13"/>
  <c r="AO79" i="13"/>
  <c r="AP79"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213" i="13"/>
  <c r="AO213" i="13"/>
  <c r="AP213" i="13" s="1"/>
  <c r="AN331" i="13"/>
  <c r="AO331" i="13"/>
  <c r="AP331" i="13" s="1"/>
  <c r="AN138" i="13"/>
  <c r="AO138" i="13"/>
  <c r="AP138" i="13" s="1"/>
  <c r="AN256" i="13"/>
  <c r="AO256" i="13"/>
  <c r="AP256" i="13" s="1"/>
  <c r="AN55" i="13"/>
  <c r="AO55" i="13"/>
  <c r="AP55" i="13" s="1"/>
  <c r="AN269" i="13"/>
  <c r="AO269" i="13"/>
  <c r="AP269" i="13" s="1"/>
  <c r="AN68" i="13"/>
  <c r="AO68" i="13"/>
  <c r="AP68" i="13" s="1"/>
  <c r="AN194" i="13"/>
  <c r="AO194" i="13"/>
  <c r="AP194" i="13" s="1"/>
  <c r="AN312" i="13"/>
  <c r="AO312" i="13"/>
  <c r="AP312" i="13" s="1"/>
  <c r="AN111" i="13"/>
  <c r="AO111" i="13"/>
  <c r="AP111"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N181" i="13"/>
  <c r="AO181" i="13"/>
  <c r="AP181" i="13" s="1"/>
  <c r="AN299" i="13"/>
  <c r="AO299" i="13"/>
  <c r="AP299" i="13" s="1"/>
  <c r="AN106" i="13"/>
  <c r="AO106" i="13"/>
  <c r="AP106" i="13" s="1"/>
  <c r="AN224" i="13"/>
  <c r="AO224" i="13"/>
  <c r="AP224" i="13" s="1"/>
  <c r="AN334" i="13"/>
  <c r="AO334" i="13"/>
  <c r="AP334" i="13" s="1"/>
  <c r="AF29" i="13"/>
  <c r="AG29" i="13"/>
  <c r="AH29" i="13" s="1"/>
  <c r="AF13" i="13"/>
  <c r="AG13" i="13"/>
  <c r="AH13" i="13" s="1"/>
  <c r="AF26" i="13"/>
  <c r="AG26" i="13"/>
  <c r="AH26" i="13" s="1"/>
  <c r="AF11" i="13"/>
  <c r="AG11" i="13"/>
  <c r="AH11" i="13" s="1"/>
  <c r="P257" i="13"/>
  <c r="Q257" i="13"/>
  <c r="R257" i="13" s="1"/>
  <c r="P115" i="13"/>
  <c r="Q115" i="13"/>
  <c r="R115" i="13" s="1"/>
  <c r="P240" i="13"/>
  <c r="Q240" i="13"/>
  <c r="R240" i="13" s="1"/>
  <c r="P350" i="13"/>
  <c r="Q350" i="13"/>
  <c r="R350" i="13" s="1"/>
  <c r="P149" i="13"/>
  <c r="Q149" i="13"/>
  <c r="R149" i="13" s="1"/>
  <c r="P249" i="13"/>
  <c r="Q249" i="13"/>
  <c r="R249" i="13" s="1"/>
  <c r="P43" i="13"/>
  <c r="Q43" i="13"/>
  <c r="R43" i="13" s="1"/>
  <c r="P168" i="13"/>
  <c r="Q168" i="13"/>
  <c r="R168" i="13" s="1"/>
  <c r="P278" i="13"/>
  <c r="Q278" i="13"/>
  <c r="R278" i="13" s="1"/>
  <c r="P77" i="13"/>
  <c r="Q77" i="13"/>
  <c r="R77" i="13" s="1"/>
  <c r="P49" i="13"/>
  <c r="Q49" i="13"/>
  <c r="R49" i="13" s="1"/>
  <c r="P290" i="13"/>
  <c r="Q290" i="13"/>
  <c r="R290" i="13" s="1"/>
  <c r="P96" i="13"/>
  <c r="Q96" i="13"/>
  <c r="R96" i="13" s="1"/>
  <c r="P206" i="13"/>
  <c r="Q206" i="13"/>
  <c r="R206" i="13" s="1"/>
  <c r="P316" i="13"/>
  <c r="Q316" i="13"/>
  <c r="R316" i="13" s="1"/>
  <c r="P339" i="13"/>
  <c r="Q339" i="13"/>
  <c r="R339" i="13" s="1"/>
  <c r="P282" i="13"/>
  <c r="Q282" i="13"/>
  <c r="R282" i="13" s="1"/>
  <c r="P88" i="13"/>
  <c r="Q88" i="13"/>
  <c r="R88" i="13" s="1"/>
  <c r="P198" i="13"/>
  <c r="Q198" i="13"/>
  <c r="R198" i="13" s="1"/>
  <c r="P308" i="13"/>
  <c r="Q308" i="13"/>
  <c r="R308" i="13" s="1"/>
  <c r="P297" i="13"/>
  <c r="Q297" i="13"/>
  <c r="R297" i="13" s="1"/>
  <c r="P274" i="13"/>
  <c r="Q274" i="13"/>
  <c r="R274" i="13" s="1"/>
  <c r="P80" i="13"/>
  <c r="Q80" i="13"/>
  <c r="R80" i="13" s="1"/>
  <c r="P190" i="13"/>
  <c r="Q190" i="13"/>
  <c r="R190" i="13" s="1"/>
  <c r="P300" i="13"/>
  <c r="Q300" i="13"/>
  <c r="R300" i="13" s="1"/>
  <c r="P233" i="13"/>
  <c r="Q233" i="13"/>
  <c r="R233" i="13" s="1"/>
  <c r="P266" i="13"/>
  <c r="Q266" i="13"/>
  <c r="R266" i="13" s="1"/>
  <c r="P72" i="13"/>
  <c r="Q72" i="13"/>
  <c r="R72" i="13" s="1"/>
  <c r="P182" i="13"/>
  <c r="Q182" i="13"/>
  <c r="R182" i="13" s="1"/>
  <c r="P292" i="13"/>
  <c r="Q292" i="13"/>
  <c r="R292" i="13" s="1"/>
  <c r="P281" i="13"/>
  <c r="Q281" i="13"/>
  <c r="R281" i="13" s="1"/>
  <c r="P194" i="13"/>
  <c r="Q194" i="13"/>
  <c r="R194" i="13" s="1"/>
  <c r="P311" i="13"/>
  <c r="Q311" i="13"/>
  <c r="R311" i="13" s="1"/>
  <c r="P110" i="13"/>
  <c r="Q110" i="13"/>
  <c r="R110" i="13" s="1"/>
  <c r="P220" i="13"/>
  <c r="Q220" i="13"/>
  <c r="R220" i="13" s="1"/>
  <c r="P315" i="13"/>
  <c r="Q315" i="13"/>
  <c r="R315" i="13" s="1"/>
  <c r="P122" i="13"/>
  <c r="Q122" i="13"/>
  <c r="R122" i="13" s="1"/>
  <c r="P239" i="13"/>
  <c r="Q239" i="13"/>
  <c r="R239" i="13" s="1"/>
  <c r="P349" i="13"/>
  <c r="Q349" i="13"/>
  <c r="R349" i="13" s="1"/>
  <c r="P148" i="13"/>
  <c r="Q148" i="13"/>
  <c r="R148" i="13" s="1"/>
  <c r="AB26" i="13"/>
  <c r="AC26" i="13"/>
  <c r="AD26" i="13" s="1"/>
  <c r="AB23" i="13"/>
  <c r="AC23" i="13"/>
  <c r="AD23" i="13" s="1"/>
  <c r="AJ277" i="13"/>
  <c r="AK277" i="13"/>
  <c r="AL277" i="13" s="1"/>
  <c r="AJ130" i="13"/>
  <c r="AK130" i="13"/>
  <c r="AL130" i="13" s="1"/>
  <c r="AZ327" i="13"/>
  <c r="BA327" i="13"/>
  <c r="BB327" i="13" s="1"/>
  <c r="AZ152" i="13"/>
  <c r="BA152" i="13"/>
  <c r="BB152" i="13" s="1"/>
  <c r="AZ60" i="13"/>
  <c r="BA60" i="13"/>
  <c r="BB60" i="13" s="1"/>
  <c r="AJ339" i="13"/>
  <c r="AK339" i="13"/>
  <c r="AL33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X30" i="13"/>
  <c r="Y30" i="13"/>
  <c r="Z30" i="13" s="1"/>
  <c r="X12" i="13"/>
  <c r="Y12" i="13"/>
  <c r="Z12" i="13" s="1"/>
  <c r="H12" i="13"/>
  <c r="I12" i="13"/>
  <c r="J12" i="13" s="1"/>
  <c r="H15" i="13"/>
  <c r="I15" i="13"/>
  <c r="J15" i="13" s="1"/>
  <c r="H33" i="13"/>
  <c r="I33" i="13"/>
  <c r="J33" i="13" s="1"/>
  <c r="H10" i="13"/>
  <c r="I10" i="13"/>
  <c r="J10" i="13" s="1"/>
  <c r="H24" i="13"/>
  <c r="I24" i="13"/>
  <c r="J24" i="13" s="1"/>
  <c r="X24" i="13"/>
  <c r="Y24" i="13"/>
  <c r="Z24" i="13" s="1"/>
  <c r="AR14" i="13"/>
  <c r="AS14" i="13"/>
  <c r="AT14" i="13" s="1"/>
  <c r="AR29" i="13"/>
  <c r="AS29" i="13"/>
  <c r="AT29" i="13" s="1"/>
  <c r="AR13" i="13"/>
  <c r="AS13" i="13"/>
  <c r="AT13" i="13" s="1"/>
  <c r="AR28" i="13"/>
  <c r="AS28" i="13"/>
  <c r="AT28" i="13" s="1"/>
  <c r="T26" i="13"/>
  <c r="U26" i="13"/>
  <c r="V26" i="13" s="1"/>
  <c r="T36" i="13"/>
  <c r="U36" i="13"/>
  <c r="V36" i="13" s="1"/>
  <c r="T22" i="13"/>
  <c r="U22" i="13"/>
  <c r="V22" i="13" s="1"/>
  <c r="T332" i="13"/>
  <c r="U332" i="13"/>
  <c r="V332" i="13" s="1"/>
  <c r="T336" i="13"/>
  <c r="U336" i="13"/>
  <c r="V336" i="13" s="1"/>
  <c r="T211" i="13"/>
  <c r="U211" i="13"/>
  <c r="V211" i="13" s="1"/>
  <c r="T255" i="13"/>
  <c r="U255" i="13"/>
  <c r="V255" i="13" s="1"/>
  <c r="T198" i="13"/>
  <c r="U198" i="13"/>
  <c r="V198" i="13" s="1"/>
  <c r="T257" i="13"/>
  <c r="U257" i="13"/>
  <c r="V257" i="13" s="1"/>
  <c r="T92" i="13"/>
  <c r="U92" i="13"/>
  <c r="V92" i="13" s="1"/>
  <c r="T153" i="13"/>
  <c r="U153" i="13"/>
  <c r="V153" i="13" s="1"/>
  <c r="T119" i="13"/>
  <c r="U119" i="13"/>
  <c r="V119" i="13" s="1"/>
  <c r="T212" i="13"/>
  <c r="U212" i="13"/>
  <c r="V212" i="13" s="1"/>
  <c r="T90" i="13"/>
  <c r="U90" i="13"/>
  <c r="V90" i="13" s="1"/>
  <c r="T239" i="13"/>
  <c r="U239" i="13"/>
  <c r="V239" i="13" s="1"/>
  <c r="T320" i="13"/>
  <c r="U320" i="13"/>
  <c r="V320" i="13" s="1"/>
  <c r="T70" i="13"/>
  <c r="U70" i="13"/>
  <c r="V70" i="13" s="1"/>
  <c r="T222" i="13"/>
  <c r="U222" i="13"/>
  <c r="V222" i="13" s="1"/>
  <c r="T76" i="13"/>
  <c r="U76" i="13"/>
  <c r="V76" i="13" s="1"/>
  <c r="T137" i="13"/>
  <c r="U137" i="13"/>
  <c r="V137" i="13" s="1"/>
  <c r="T103" i="13"/>
  <c r="U103" i="13"/>
  <c r="V103" i="13" s="1"/>
  <c r="T285" i="13"/>
  <c r="U285" i="13"/>
  <c r="V285" i="13" s="1"/>
  <c r="T68" i="13"/>
  <c r="U68" i="13"/>
  <c r="V68" i="13" s="1"/>
  <c r="T95" i="13"/>
  <c r="U95" i="13"/>
  <c r="V95" i="13" s="1"/>
  <c r="T342" i="13"/>
  <c r="U342" i="13"/>
  <c r="V342" i="13" s="1"/>
  <c r="T197" i="13"/>
  <c r="U197" i="13"/>
  <c r="V197" i="13" s="1"/>
  <c r="T176" i="13"/>
  <c r="U176" i="13"/>
  <c r="V176" i="13" s="1"/>
  <c r="T275" i="13"/>
  <c r="U275" i="13"/>
  <c r="V275" i="13" s="1"/>
  <c r="T296" i="13"/>
  <c r="U296" i="13"/>
  <c r="V296" i="13" s="1"/>
  <c r="T124" i="13"/>
  <c r="U124" i="13"/>
  <c r="V124" i="13" s="1"/>
  <c r="T185" i="13"/>
  <c r="U185" i="13"/>
  <c r="V185" i="13" s="1"/>
  <c r="T151" i="13"/>
  <c r="U151" i="13"/>
  <c r="V151" i="13" s="1"/>
  <c r="T295" i="13"/>
  <c r="U295" i="13"/>
  <c r="V295" i="13" s="1"/>
  <c r="T99" i="13"/>
  <c r="U99" i="13"/>
  <c r="V99" i="13" s="1"/>
  <c r="T224" i="13"/>
  <c r="U224" i="13"/>
  <c r="V224" i="13" s="1"/>
  <c r="T265" i="13"/>
  <c r="U265" i="13"/>
  <c r="V265" i="13" s="1"/>
  <c r="T325" i="13"/>
  <c r="U325" i="13"/>
  <c r="V325" i="13" s="1"/>
  <c r="T278" i="13"/>
  <c r="U278" i="13"/>
  <c r="V278" i="13" s="1"/>
  <c r="T108" i="13"/>
  <c r="U108" i="13"/>
  <c r="V108" i="13" s="1"/>
  <c r="T169" i="13"/>
  <c r="U169" i="13"/>
  <c r="V169" i="13" s="1"/>
  <c r="T135" i="13"/>
  <c r="U135" i="13"/>
  <c r="V135" i="13" s="1"/>
  <c r="T269" i="13"/>
  <c r="U269" i="13"/>
  <c r="V269" i="13" s="1"/>
  <c r="T191" i="13"/>
  <c r="U191" i="13"/>
  <c r="V191" i="13" s="1"/>
  <c r="L123" i="13"/>
  <c r="M123" i="13"/>
  <c r="N123" i="13" s="1"/>
  <c r="L91" i="13"/>
  <c r="M91" i="13"/>
  <c r="N91" i="13" s="1"/>
  <c r="L187" i="13"/>
  <c r="M187" i="13"/>
  <c r="N187" i="13" s="1"/>
  <c r="L155" i="13"/>
  <c r="M155" i="13"/>
  <c r="N155" i="13" s="1"/>
  <c r="L251" i="13"/>
  <c r="M251" i="13"/>
  <c r="N251" i="13" s="1"/>
  <c r="L219" i="13"/>
  <c r="M219" i="13"/>
  <c r="N219" i="13" s="1"/>
  <c r="L122" i="13"/>
  <c r="M122" i="13"/>
  <c r="N122" i="13" s="1"/>
  <c r="L90" i="13"/>
  <c r="M90" i="13"/>
  <c r="N90" i="13" s="1"/>
  <c r="L312" i="13"/>
  <c r="M312" i="13"/>
  <c r="N312" i="13" s="1"/>
  <c r="L149" i="13"/>
  <c r="M149" i="13"/>
  <c r="N149" i="13" s="1"/>
  <c r="L348" i="13"/>
  <c r="M348" i="13"/>
  <c r="N348" i="13" s="1"/>
  <c r="L194" i="13"/>
  <c r="M194" i="13"/>
  <c r="N194" i="13" s="1"/>
  <c r="L99" i="13"/>
  <c r="M99" i="13"/>
  <c r="N99" i="13" s="1"/>
  <c r="L258" i="13"/>
  <c r="M258" i="13"/>
  <c r="N258" i="13" s="1"/>
  <c r="L163" i="13"/>
  <c r="M163" i="13"/>
  <c r="N163" i="13" s="1"/>
  <c r="L322" i="13"/>
  <c r="M322" i="13"/>
  <c r="N322" i="13" s="1"/>
  <c r="L276" i="13"/>
  <c r="M276" i="13"/>
  <c r="N276" i="13" s="1"/>
  <c r="L205" i="13"/>
  <c r="M205" i="13"/>
  <c r="N205" i="13" s="1"/>
  <c r="L305" i="13"/>
  <c r="M305" i="13"/>
  <c r="N305" i="13" s="1"/>
  <c r="L294" i="13"/>
  <c r="M294" i="13"/>
  <c r="N294" i="13" s="1"/>
  <c r="L244" i="13"/>
  <c r="M244" i="13"/>
  <c r="N244" i="13" s="1"/>
  <c r="L169" i="13"/>
  <c r="M169" i="13"/>
  <c r="N169" i="13" s="1"/>
  <c r="L229" i="13"/>
  <c r="M229" i="13"/>
  <c r="N229" i="13" s="1"/>
  <c r="L92" i="13"/>
  <c r="M92" i="13"/>
  <c r="N92" i="13" s="1"/>
  <c r="L336" i="13"/>
  <c r="M336" i="13"/>
  <c r="N336" i="13" s="1"/>
  <c r="L45" i="13"/>
  <c r="M45" i="13"/>
  <c r="N45" i="13" s="1"/>
  <c r="L200" i="13"/>
  <c r="M200" i="13"/>
  <c r="N200" i="13" s="1"/>
  <c r="L212" i="13"/>
  <c r="M212" i="13"/>
  <c r="N212" i="13" s="1"/>
  <c r="L54" i="13"/>
  <c r="M54" i="13"/>
  <c r="N54" i="13" s="1"/>
  <c r="L178" i="13"/>
  <c r="M178" i="13"/>
  <c r="N178" i="13" s="1"/>
  <c r="L103" i="13"/>
  <c r="M103" i="13"/>
  <c r="N103" i="13" s="1"/>
  <c r="L110" i="13"/>
  <c r="M110" i="13"/>
  <c r="N110" i="13" s="1"/>
  <c r="L42" i="13"/>
  <c r="M42" i="13"/>
  <c r="N42" i="13" s="1"/>
  <c r="L134" i="13"/>
  <c r="M134" i="13"/>
  <c r="N134" i="13" s="1"/>
  <c r="L284" i="13"/>
  <c r="M284" i="13"/>
  <c r="N284" i="13" s="1"/>
  <c r="L209" i="13"/>
  <c r="M209" i="13"/>
  <c r="N209" i="13" s="1"/>
  <c r="L126" i="13"/>
  <c r="M126" i="13"/>
  <c r="N126" i="13" s="1"/>
  <c r="L75" i="13"/>
  <c r="M75" i="13"/>
  <c r="N75" i="13" s="1"/>
  <c r="L319" i="13"/>
  <c r="M319" i="13"/>
  <c r="N319" i="13" s="1"/>
  <c r="P24" i="13"/>
  <c r="Q24" i="13"/>
  <c r="R24" i="13" s="1"/>
  <c r="P16" i="13"/>
  <c r="Q16" i="13"/>
  <c r="R16" i="13" s="1"/>
  <c r="P22" i="13"/>
  <c r="Q22" i="13"/>
  <c r="R22" i="13" s="1"/>
  <c r="P37" i="13"/>
  <c r="Q37" i="13"/>
  <c r="R37" i="13" s="1"/>
  <c r="AF215" i="13"/>
  <c r="AG215" i="13"/>
  <c r="AH215" i="13" s="1"/>
  <c r="AF116" i="13"/>
  <c r="AG116" i="13"/>
  <c r="AH116" i="13" s="1"/>
  <c r="AF319" i="13"/>
  <c r="AG319" i="13"/>
  <c r="AH319" i="13" s="1"/>
  <c r="AF236" i="13"/>
  <c r="AG236" i="13"/>
  <c r="AH236" i="13" s="1"/>
  <c r="AF247" i="13"/>
  <c r="AG247" i="13"/>
  <c r="AH247" i="13" s="1"/>
  <c r="AF340" i="13"/>
  <c r="AG340" i="13"/>
  <c r="AH340" i="13" s="1"/>
  <c r="AF177" i="13"/>
  <c r="AG177" i="13"/>
  <c r="AH177" i="13" s="1"/>
  <c r="AF268" i="13"/>
  <c r="AG268" i="13"/>
  <c r="AH268" i="13" s="1"/>
  <c r="AF297" i="13"/>
  <c r="AG297" i="13"/>
  <c r="AH297" i="13" s="1"/>
  <c r="AF174" i="13"/>
  <c r="AG174" i="13"/>
  <c r="AH174" i="13" s="1"/>
  <c r="AF82" i="13"/>
  <c r="AG82" i="13"/>
  <c r="AH82" i="13" s="1"/>
  <c r="AF104" i="13"/>
  <c r="AG104" i="13"/>
  <c r="AH104" i="13" s="1"/>
  <c r="AF173" i="13"/>
  <c r="AG173" i="13"/>
  <c r="AH173" i="13" s="1"/>
  <c r="AF106" i="13"/>
  <c r="AG106" i="13"/>
  <c r="AH106" i="13" s="1"/>
  <c r="AF302" i="13"/>
  <c r="AG302" i="13"/>
  <c r="AH302" i="13" s="1"/>
  <c r="AF84" i="13"/>
  <c r="AG84" i="13"/>
  <c r="AH84" i="13" s="1"/>
  <c r="AF232" i="13"/>
  <c r="AG232" i="13"/>
  <c r="AH232" i="13" s="1"/>
  <c r="AF301" i="13"/>
  <c r="AG301" i="13"/>
  <c r="AH301" i="13" s="1"/>
  <c r="AF234" i="13"/>
  <c r="AG234" i="13"/>
  <c r="AH234" i="13" s="1"/>
  <c r="AF229" i="13"/>
  <c r="AG229" i="13"/>
  <c r="AH229" i="13" s="1"/>
  <c r="AF163" i="13"/>
  <c r="AG163" i="13"/>
  <c r="AH163" i="13" s="1"/>
  <c r="AF88" i="13"/>
  <c r="AG88" i="13"/>
  <c r="AH88" i="13" s="1"/>
  <c r="AF220" i="13"/>
  <c r="AG220" i="13"/>
  <c r="AH220" i="13" s="1"/>
  <c r="AF153" i="13"/>
  <c r="AG153" i="13"/>
  <c r="AH153" i="13" s="1"/>
  <c r="AF349" i="13"/>
  <c r="AG349" i="13"/>
  <c r="AH349" i="13" s="1"/>
  <c r="AF194" i="13"/>
  <c r="AG194" i="13"/>
  <c r="AH194" i="13" s="1"/>
  <c r="AF111" i="13"/>
  <c r="AG111" i="13"/>
  <c r="AH111" i="13" s="1"/>
  <c r="AF251" i="13"/>
  <c r="AG251" i="13"/>
  <c r="AH251" i="13" s="1"/>
  <c r="AF176" i="13"/>
  <c r="AG176" i="13"/>
  <c r="AH176" i="13" s="1"/>
  <c r="AF292" i="13"/>
  <c r="AG292" i="13"/>
  <c r="AH292" i="13" s="1"/>
  <c r="AF225" i="13"/>
  <c r="AG225" i="13"/>
  <c r="AH225" i="13" s="1"/>
  <c r="AF134" i="13"/>
  <c r="AG134" i="13"/>
  <c r="AH134" i="13" s="1"/>
  <c r="AF282" i="13"/>
  <c r="AG282" i="13"/>
  <c r="AH282" i="13" s="1"/>
  <c r="AF199" i="13"/>
  <c r="AG199" i="13"/>
  <c r="AH199" i="13" s="1"/>
  <c r="AF323" i="13"/>
  <c r="AG323" i="13"/>
  <c r="AH323" i="13" s="1"/>
  <c r="AF248" i="13"/>
  <c r="AG248" i="13"/>
  <c r="AH248" i="13" s="1"/>
  <c r="AF53" i="13"/>
  <c r="AG53" i="13"/>
  <c r="AH53" i="13" s="1"/>
  <c r="AF313" i="13"/>
  <c r="AG313" i="13"/>
  <c r="AH313" i="13" s="1"/>
  <c r="AF222" i="13"/>
  <c r="AG222" i="13"/>
  <c r="AH222" i="13" s="1"/>
  <c r="T6" i="13"/>
  <c r="U6" i="13"/>
  <c r="S5" i="13"/>
  <c r="AN36" i="13"/>
  <c r="AO36" i="13"/>
  <c r="AP36" i="13" s="1"/>
  <c r="AN20" i="13"/>
  <c r="AO20" i="13"/>
  <c r="AP20" i="13" s="1"/>
  <c r="AN35" i="13"/>
  <c r="AO35" i="13"/>
  <c r="AP35" i="13" s="1"/>
  <c r="D30" i="13"/>
  <c r="E30" i="13"/>
  <c r="F30" i="13" s="1"/>
  <c r="D334" i="13"/>
  <c r="E334" i="13"/>
  <c r="F334" i="13" s="1"/>
  <c r="D26" i="13"/>
  <c r="E26" i="13"/>
  <c r="F26" i="13" s="1"/>
  <c r="D240" i="13"/>
  <c r="E240" i="13"/>
  <c r="F240" i="13" s="1"/>
  <c r="D291" i="13"/>
  <c r="E291" i="13"/>
  <c r="F291" i="13" s="1"/>
  <c r="D318" i="13"/>
  <c r="E318" i="13"/>
  <c r="F318" i="13" s="1"/>
  <c r="D107" i="13"/>
  <c r="E107" i="13"/>
  <c r="F107" i="13" s="1"/>
  <c r="D223" i="13"/>
  <c r="E223" i="13"/>
  <c r="F223" i="13" s="1"/>
  <c r="D252" i="13"/>
  <c r="E252" i="13"/>
  <c r="F252" i="13" s="1"/>
  <c r="D345" i="13"/>
  <c r="E345" i="13"/>
  <c r="F345" i="13" s="1"/>
  <c r="D263" i="13"/>
  <c r="E263" i="13"/>
  <c r="F263" i="13" s="1"/>
  <c r="D180" i="13"/>
  <c r="E180" i="13"/>
  <c r="F180" i="13" s="1"/>
  <c r="D193" i="13"/>
  <c r="E193" i="13"/>
  <c r="F193" i="13" s="1"/>
  <c r="D309" i="13"/>
  <c r="E309" i="13"/>
  <c r="F309" i="13" s="1"/>
  <c r="D172" i="13"/>
  <c r="E172" i="13"/>
  <c r="F172" i="13" s="1"/>
  <c r="D273" i="13"/>
  <c r="E273" i="13"/>
  <c r="F273" i="13" s="1"/>
  <c r="D121" i="13"/>
  <c r="E121" i="13"/>
  <c r="F121" i="13" s="1"/>
  <c r="D348" i="13"/>
  <c r="E348" i="13"/>
  <c r="F348" i="13" s="1"/>
  <c r="D265" i="13"/>
  <c r="E265" i="13"/>
  <c r="F265" i="13" s="1"/>
  <c r="D78" i="13"/>
  <c r="E78" i="13"/>
  <c r="F78" i="13" s="1"/>
  <c r="D100" i="13"/>
  <c r="E100" i="13"/>
  <c r="F100" i="13" s="1"/>
  <c r="D113" i="13"/>
  <c r="E113" i="13"/>
  <c r="F113" i="13" s="1"/>
  <c r="D238" i="13"/>
  <c r="E238" i="13"/>
  <c r="F238" i="13" s="1"/>
  <c r="D91" i="13"/>
  <c r="E91" i="13"/>
  <c r="F91" i="13" s="1"/>
  <c r="D13" i="13"/>
  <c r="E13" i="13"/>
  <c r="F13" i="13" s="1"/>
  <c r="D266" i="13"/>
  <c r="E266" i="13"/>
  <c r="F266" i="13" s="1"/>
  <c r="D126" i="13"/>
  <c r="E126" i="13"/>
  <c r="F126" i="13" s="1"/>
  <c r="D109" i="13"/>
  <c r="E109" i="13"/>
  <c r="F109" i="13" s="1"/>
  <c r="D98" i="13"/>
  <c r="E98" i="13"/>
  <c r="F98" i="13" s="1"/>
  <c r="D34" i="13"/>
  <c r="E34" i="13"/>
  <c r="F34" i="13" s="1"/>
  <c r="D268" i="13"/>
  <c r="E268" i="13"/>
  <c r="F268" i="13" s="1"/>
  <c r="D86" i="13"/>
  <c r="E86" i="13"/>
  <c r="F86" i="13" s="1"/>
  <c r="D342" i="13"/>
  <c r="E342" i="13"/>
  <c r="F342" i="13" s="1"/>
  <c r="D131" i="13"/>
  <c r="E131" i="13"/>
  <c r="F131" i="13" s="1"/>
  <c r="D247" i="13"/>
  <c r="E247" i="13"/>
  <c r="F247" i="13" s="1"/>
  <c r="D54" i="13"/>
  <c r="E54" i="13"/>
  <c r="F54" i="13" s="1"/>
  <c r="D12" i="13"/>
  <c r="E12" i="13"/>
  <c r="F12" i="13" s="1"/>
  <c r="D205" i="13"/>
  <c r="E205" i="13"/>
  <c r="F205" i="13" s="1"/>
  <c r="D33" i="13"/>
  <c r="E33" i="13"/>
  <c r="F33" i="13" s="1"/>
  <c r="D251" i="13"/>
  <c r="E251" i="13"/>
  <c r="F251" i="13" s="1"/>
  <c r="D41" i="13"/>
  <c r="E41" i="13"/>
  <c r="F41" i="13" s="1"/>
  <c r="D326" i="13"/>
  <c r="E326" i="13"/>
  <c r="F326" i="13" s="1"/>
  <c r="D115" i="13"/>
  <c r="E115" i="13"/>
  <c r="F115" i="13" s="1"/>
  <c r="D231" i="13"/>
  <c r="E231" i="13"/>
  <c r="F231" i="13" s="1"/>
  <c r="L13" i="13"/>
  <c r="M13" i="13"/>
  <c r="N13" i="13" s="1"/>
  <c r="L21" i="13"/>
  <c r="M21" i="13"/>
  <c r="N21" i="13" s="1"/>
  <c r="L34" i="13"/>
  <c r="M34" i="13"/>
  <c r="N34" i="13" s="1"/>
  <c r="L25" i="13"/>
  <c r="M25" i="13"/>
  <c r="N25"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L10" i="13"/>
  <c r="M10" i="13"/>
  <c r="N10" i="13" s="1"/>
  <c r="AV14" i="13"/>
  <c r="AW14" i="13"/>
  <c r="AX14" i="13" s="1"/>
  <c r="AV29" i="13"/>
  <c r="AW29" i="13"/>
  <c r="AX29" i="13" s="1"/>
  <c r="AV13" i="13"/>
  <c r="AW13" i="13"/>
  <c r="AX13"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345" i="13"/>
  <c r="AW345" i="13"/>
  <c r="AX345" i="13" s="1"/>
  <c r="AV162" i="13"/>
  <c r="AW162" i="13"/>
  <c r="AX162" i="13" s="1"/>
  <c r="AV168" i="13"/>
  <c r="AW168" i="13"/>
  <c r="AX168" i="13" s="1"/>
  <c r="AV278" i="13"/>
  <c r="AW278" i="13"/>
  <c r="AX278" i="13" s="1"/>
  <c r="AV77" i="13"/>
  <c r="AW77" i="13"/>
  <c r="AX77"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83" i="13"/>
  <c r="AW283" i="13"/>
  <c r="AX283" i="13" s="1"/>
  <c r="AV202" i="13"/>
  <c r="AW202" i="13"/>
  <c r="AX202" i="13" s="1"/>
  <c r="AV208" i="13"/>
  <c r="AW208" i="13"/>
  <c r="AX208" i="13" s="1"/>
  <c r="AV318" i="13"/>
  <c r="AW318" i="13"/>
  <c r="AX318" i="13" s="1"/>
  <c r="AV117" i="13"/>
  <c r="AW117" i="13"/>
  <c r="AX117"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AJ18" i="13"/>
  <c r="AK18" i="13"/>
  <c r="AL18" i="13" s="1"/>
  <c r="AJ33" i="13"/>
  <c r="AK33" i="13"/>
  <c r="AL33" i="13" s="1"/>
  <c r="AJ23" i="13"/>
  <c r="AK23" i="13"/>
  <c r="AL23" i="13" s="1"/>
  <c r="AJ13" i="13"/>
  <c r="AK13" i="13"/>
  <c r="AL13" i="13" s="1"/>
  <c r="AZ26" i="13"/>
  <c r="BA26" i="13"/>
  <c r="BB26" i="13" s="1"/>
  <c r="AZ15" i="13"/>
  <c r="BA15" i="13"/>
  <c r="BB15" i="13" s="1"/>
  <c r="AZ38" i="13"/>
  <c r="BA38" i="13"/>
  <c r="BB38" i="13" s="1"/>
  <c r="AZ30" i="13"/>
  <c r="BA30" i="13"/>
  <c r="BB30" i="13" s="1"/>
  <c r="H9" i="13"/>
  <c r="I9" i="13"/>
  <c r="J9" i="13" s="1"/>
  <c r="AN173" i="13"/>
  <c r="AO173" i="13"/>
  <c r="AP173" i="13" s="1"/>
  <c r="AN291" i="13"/>
  <c r="AO291" i="13"/>
  <c r="AP291" i="13" s="1"/>
  <c r="AN98" i="13"/>
  <c r="AO98" i="13"/>
  <c r="AP98" i="13" s="1"/>
  <c r="AN216" i="13"/>
  <c r="AO216" i="13"/>
  <c r="AP216" i="13" s="1"/>
  <c r="AN326" i="13"/>
  <c r="AO326" i="13"/>
  <c r="AP326"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149" i="13"/>
  <c r="AO149" i="13"/>
  <c r="AP149" i="13" s="1"/>
  <c r="AN267" i="13"/>
  <c r="AO267" i="13"/>
  <c r="AP267" i="13" s="1"/>
  <c r="AN74" i="13"/>
  <c r="AO74" i="13"/>
  <c r="AP74" i="13" s="1"/>
  <c r="AN192" i="13"/>
  <c r="AO192" i="13"/>
  <c r="AP192" i="13" s="1"/>
  <c r="AN302" i="13"/>
  <c r="AO302" i="13"/>
  <c r="AP302" i="13" s="1"/>
  <c r="AN205" i="13"/>
  <c r="AO205" i="13"/>
  <c r="AP205" i="13" s="1"/>
  <c r="AN323" i="13"/>
  <c r="AO323" i="13"/>
  <c r="AP323" i="13" s="1"/>
  <c r="AN130" i="13"/>
  <c r="AO130" i="13"/>
  <c r="AP130" i="13" s="1"/>
  <c r="AN248" i="13"/>
  <c r="AO248" i="13"/>
  <c r="AP248" i="13" s="1"/>
  <c r="AN47" i="13"/>
  <c r="AO47" i="13"/>
  <c r="AP47"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N117" i="13"/>
  <c r="AO117" i="13"/>
  <c r="AP117" i="13" s="1"/>
  <c r="AN235" i="13"/>
  <c r="AO235" i="13"/>
  <c r="AP235" i="13" s="1"/>
  <c r="AN42" i="13"/>
  <c r="AO42" i="13"/>
  <c r="AP42" i="13" s="1"/>
  <c r="AN160" i="13"/>
  <c r="AO160" i="13"/>
  <c r="AP160" i="13" s="1"/>
  <c r="AN270" i="13"/>
  <c r="AO270" i="13"/>
  <c r="AP270" i="13" s="1"/>
  <c r="AF35" i="13"/>
  <c r="AG35" i="13"/>
  <c r="AH35" i="13" s="1"/>
  <c r="AF19" i="13"/>
  <c r="AG19" i="13"/>
  <c r="AH19" i="13" s="1"/>
  <c r="AF24" i="13"/>
  <c r="AG24" i="13"/>
  <c r="AH24" i="13" s="1"/>
  <c r="AF39" i="13"/>
  <c r="AG39" i="13"/>
  <c r="AH39" i="13" s="1"/>
  <c r="P313" i="13"/>
  <c r="Q313" i="13"/>
  <c r="R313" i="13" s="1"/>
  <c r="P51" i="13"/>
  <c r="Q51" i="13"/>
  <c r="R51" i="13" s="1"/>
  <c r="P176" i="13"/>
  <c r="Q176" i="13"/>
  <c r="R176" i="13" s="1"/>
  <c r="P286" i="13"/>
  <c r="Q286" i="13"/>
  <c r="R286" i="13" s="1"/>
  <c r="P85" i="13"/>
  <c r="Q85" i="13"/>
  <c r="R85" i="13" s="1"/>
  <c r="P113" i="13"/>
  <c r="Q113" i="13"/>
  <c r="R113" i="13" s="1"/>
  <c r="P298" i="13"/>
  <c r="Q298" i="13"/>
  <c r="R298" i="13" s="1"/>
  <c r="P104" i="13"/>
  <c r="Q104" i="13"/>
  <c r="R104" i="13" s="1"/>
  <c r="P214" i="13"/>
  <c r="Q214" i="13"/>
  <c r="R214" i="13" s="1"/>
  <c r="P324" i="13"/>
  <c r="Q324" i="13"/>
  <c r="R324" i="13" s="1"/>
  <c r="P225" i="13"/>
  <c r="Q225" i="13"/>
  <c r="R225" i="13" s="1"/>
  <c r="P226" i="13"/>
  <c r="Q226" i="13"/>
  <c r="R226" i="13" s="1"/>
  <c r="P343" i="13"/>
  <c r="Q343" i="13"/>
  <c r="R343" i="13" s="1"/>
  <c r="P142" i="13"/>
  <c r="Q142" i="13"/>
  <c r="R142" i="13" s="1"/>
  <c r="P252" i="13"/>
  <c r="Q252" i="13"/>
  <c r="R252" i="13" s="1"/>
  <c r="P161" i="13"/>
  <c r="Q161" i="13"/>
  <c r="R161" i="13" s="1"/>
  <c r="P218" i="13"/>
  <c r="Q218" i="13"/>
  <c r="R218" i="13" s="1"/>
  <c r="P335" i="13"/>
  <c r="Q335" i="13"/>
  <c r="R335" i="13" s="1"/>
  <c r="P134" i="13"/>
  <c r="Q134" i="13"/>
  <c r="R134" i="13" s="1"/>
  <c r="P244" i="13"/>
  <c r="Q244" i="13"/>
  <c r="R244" i="13" s="1"/>
  <c r="P97" i="13"/>
  <c r="Q97" i="13"/>
  <c r="R97" i="13" s="1"/>
  <c r="P210" i="13"/>
  <c r="Q210" i="13"/>
  <c r="R210" i="13" s="1"/>
  <c r="P327" i="13"/>
  <c r="Q327" i="13"/>
  <c r="R327" i="13" s="1"/>
  <c r="P126" i="13"/>
  <c r="Q126" i="13"/>
  <c r="R126" i="13" s="1"/>
  <c r="P236" i="13"/>
  <c r="Q236" i="13"/>
  <c r="R236" i="13" s="1"/>
  <c r="P331" i="13"/>
  <c r="Q331" i="13"/>
  <c r="R331" i="13" s="1"/>
  <c r="P202" i="13"/>
  <c r="Q202" i="13"/>
  <c r="R202" i="13" s="1"/>
  <c r="P319" i="13"/>
  <c r="Q319" i="13"/>
  <c r="R319" i="13" s="1"/>
  <c r="P118" i="13"/>
  <c r="Q118" i="13"/>
  <c r="R118" i="13" s="1"/>
  <c r="P228" i="13"/>
  <c r="Q228" i="13"/>
  <c r="R228" i="13" s="1"/>
  <c r="P81" i="13"/>
  <c r="Q81" i="13"/>
  <c r="R81" i="13" s="1"/>
  <c r="P130" i="13"/>
  <c r="Q130" i="13"/>
  <c r="R130" i="13" s="1"/>
  <c r="P247" i="13"/>
  <c r="Q247" i="13"/>
  <c r="R247" i="13" s="1"/>
  <c r="P46" i="13"/>
  <c r="Q46" i="13"/>
  <c r="R46" i="13" s="1"/>
  <c r="P156" i="13"/>
  <c r="Q156" i="13"/>
  <c r="R156" i="13" s="1"/>
  <c r="P251" i="13"/>
  <c r="Q251" i="13"/>
  <c r="R251" i="13" s="1"/>
  <c r="P58" i="13"/>
  <c r="Q58" i="13"/>
  <c r="R58" i="13" s="1"/>
  <c r="P175" i="13"/>
  <c r="Q175" i="13"/>
  <c r="R175" i="13" s="1"/>
  <c r="P285" i="13"/>
  <c r="Q285" i="13"/>
  <c r="R285" i="13" s="1"/>
  <c r="P84" i="13"/>
  <c r="Q84" i="13"/>
  <c r="R84" i="13" s="1"/>
  <c r="AA5" i="26" l="1"/>
  <c r="AA8" i="26"/>
  <c r="AA7" i="26"/>
  <c r="AA6" i="26"/>
  <c r="AZ5" i="13"/>
  <c r="AA9" i="26" s="1"/>
  <c r="Z6" i="13"/>
  <c r="Y5" i="13"/>
  <c r="N6" i="13"/>
  <c r="M5" i="13"/>
  <c r="AH6" i="13"/>
  <c r="AG5" i="13"/>
  <c r="AD6" i="13"/>
  <c r="AC5" i="13"/>
  <c r="G7" i="26"/>
  <c r="G6" i="26"/>
  <c r="G5" i="26"/>
  <c r="G8" i="26"/>
  <c r="L5" i="13"/>
  <c r="G9" i="26" s="1"/>
  <c r="Q5" i="26"/>
  <c r="Q7" i="26"/>
  <c r="Q8" i="26"/>
  <c r="Q6" i="26"/>
  <c r="AF5" i="13"/>
  <c r="Q9" i="26" s="1"/>
  <c r="O8" i="26"/>
  <c r="O7" i="26"/>
  <c r="O5" i="26"/>
  <c r="O6" i="26"/>
  <c r="AB5" i="13"/>
  <c r="O9" i="26" s="1"/>
  <c r="AL6" i="13"/>
  <c r="AK5" i="13"/>
  <c r="W6" i="26"/>
  <c r="W8" i="26"/>
  <c r="W7" i="26"/>
  <c r="W5" i="26"/>
  <c r="AR5" i="13"/>
  <c r="W9" i="26" s="1"/>
  <c r="P5" i="13"/>
  <c r="I9" i="26" s="1"/>
  <c r="I6" i="26"/>
  <c r="I7" i="26"/>
  <c r="I8" i="26"/>
  <c r="I5" i="26"/>
  <c r="S6" i="26"/>
  <c r="S7" i="26"/>
  <c r="S8" i="26"/>
  <c r="S5" i="26"/>
  <c r="AJ5" i="13"/>
  <c r="S9" i="26" s="1"/>
  <c r="R6" i="13"/>
  <c r="Q5" i="13"/>
  <c r="F6" i="13"/>
  <c r="E5" i="13"/>
  <c r="J6" i="13"/>
  <c r="I5" i="13"/>
  <c r="C5" i="26"/>
  <c r="C6" i="26"/>
  <c r="C7" i="26"/>
  <c r="C8" i="26"/>
  <c r="D5" i="13"/>
  <c r="C9" i="26" s="1"/>
  <c r="V6" i="13"/>
  <c r="U5" i="13"/>
  <c r="AT6" i="13"/>
  <c r="AS5" i="13"/>
  <c r="AX6" i="13"/>
  <c r="AW5" i="13"/>
  <c r="E5" i="26"/>
  <c r="E8" i="26"/>
  <c r="E7" i="26"/>
  <c r="E6" i="26"/>
  <c r="H5" i="13"/>
  <c r="E9" i="26" s="1"/>
  <c r="AP6" i="13"/>
  <c r="AO5" i="13"/>
  <c r="M5" i="26"/>
  <c r="M6" i="26"/>
  <c r="M7" i="26"/>
  <c r="X5" i="13"/>
  <c r="M9" i="26" s="1"/>
  <c r="M8" i="26"/>
  <c r="K8" i="26"/>
  <c r="K5" i="26"/>
  <c r="K7" i="26"/>
  <c r="K6" i="26"/>
  <c r="T5" i="13"/>
  <c r="K9" i="26" s="1"/>
  <c r="Y7" i="26"/>
  <c r="Y5" i="26"/>
  <c r="Y8" i="26"/>
  <c r="Y6" i="26"/>
  <c r="AV5" i="13"/>
  <c r="Y9" i="26" s="1"/>
  <c r="BB6" i="13"/>
  <c r="BA5" i="13"/>
  <c r="U6" i="26"/>
  <c r="U5" i="26"/>
  <c r="U8" i="26"/>
  <c r="U7" i="26"/>
  <c r="AN5" i="13"/>
  <c r="U9" i="26" s="1"/>
  <c r="O24" i="26" l="1"/>
  <c r="Q23" i="26"/>
  <c r="O27" i="26"/>
  <c r="Q26" i="26"/>
  <c r="Q24" i="26"/>
  <c r="G27" i="26"/>
  <c r="O25" i="26"/>
  <c r="E26" i="26"/>
  <c r="C23" i="26"/>
  <c r="Q27" i="26"/>
  <c r="O23" i="26"/>
  <c r="Q25" i="26"/>
  <c r="G23" i="26"/>
  <c r="G25" i="26"/>
  <c r="C27" i="26"/>
  <c r="K24" i="26"/>
  <c r="E24" i="26"/>
  <c r="D6" i="26"/>
  <c r="D7" i="26"/>
  <c r="D8" i="26"/>
  <c r="D5" i="26"/>
  <c r="F5" i="13"/>
  <c r="D9" i="26" s="1"/>
  <c r="H5" i="26"/>
  <c r="H8" i="26"/>
  <c r="H7" i="26"/>
  <c r="H6" i="26"/>
  <c r="N5" i="13"/>
  <c r="H9" i="26" s="1"/>
  <c r="E23" i="26"/>
  <c r="G24" i="26"/>
  <c r="C26" i="26"/>
  <c r="K27" i="26"/>
  <c r="M26" i="26"/>
  <c r="I26" i="26"/>
  <c r="E25" i="26"/>
  <c r="AX5" i="13"/>
  <c r="Z9" i="26" s="1"/>
  <c r="Z8" i="26"/>
  <c r="Z6" i="26"/>
  <c r="Z7" i="26"/>
  <c r="Z5" i="26"/>
  <c r="T6" i="26"/>
  <c r="T7" i="26"/>
  <c r="AL5" i="13"/>
  <c r="T9" i="26" s="1"/>
  <c r="T8" i="26"/>
  <c r="T5" i="26"/>
  <c r="K26" i="26"/>
  <c r="N8" i="26"/>
  <c r="N5" i="26"/>
  <c r="Z5" i="13"/>
  <c r="N9" i="26" s="1"/>
  <c r="N6" i="26"/>
  <c r="N7" i="26"/>
  <c r="BB5" i="13"/>
  <c r="AB9" i="26" s="1"/>
  <c r="AB5" i="26"/>
  <c r="AB8" i="26"/>
  <c r="AB7" i="26"/>
  <c r="AB6" i="26"/>
  <c r="AP5" i="13"/>
  <c r="V9" i="26" s="1"/>
  <c r="V8" i="26"/>
  <c r="V7" i="26"/>
  <c r="V6" i="26"/>
  <c r="V5" i="26"/>
  <c r="I27" i="26"/>
  <c r="M27" i="26"/>
  <c r="K25" i="26"/>
  <c r="P5" i="26"/>
  <c r="P8" i="26"/>
  <c r="P6" i="26"/>
  <c r="AD5" i="13"/>
  <c r="P9" i="26" s="1"/>
  <c r="P7" i="26"/>
  <c r="J5" i="26"/>
  <c r="J8" i="26"/>
  <c r="J7" i="26"/>
  <c r="R5" i="13"/>
  <c r="J9" i="26" s="1"/>
  <c r="J6" i="26"/>
  <c r="AT5" i="13"/>
  <c r="X9" i="26" s="1"/>
  <c r="X8" i="26"/>
  <c r="X6" i="26"/>
  <c r="X7" i="26"/>
  <c r="X5" i="26"/>
  <c r="I24" i="26"/>
  <c r="M24" i="26"/>
  <c r="K23" i="26"/>
  <c r="G26" i="26"/>
  <c r="C24" i="26"/>
  <c r="F6" i="26"/>
  <c r="F5" i="26"/>
  <c r="J5" i="13"/>
  <c r="F9" i="26" s="1"/>
  <c r="F8" i="26"/>
  <c r="F7" i="26"/>
  <c r="M23" i="26"/>
  <c r="I23" i="26"/>
  <c r="E27" i="26"/>
  <c r="R7" i="26"/>
  <c r="R5" i="26"/>
  <c r="AH5" i="13"/>
  <c r="R9" i="26" s="1"/>
  <c r="R8" i="26"/>
  <c r="R6" i="26"/>
  <c r="O26" i="26"/>
  <c r="C25" i="26"/>
  <c r="L7" i="26"/>
  <c r="L8" i="26"/>
  <c r="V5" i="13"/>
  <c r="L9" i="26" s="1"/>
  <c r="L5" i="26"/>
  <c r="L6" i="26"/>
  <c r="M25" i="26"/>
  <c r="I25" i="26"/>
  <c r="L24" i="26" l="1"/>
  <c r="H23" i="26"/>
  <c r="H25" i="26"/>
  <c r="L27" i="26"/>
  <c r="F4" i="27" s="1"/>
  <c r="P25" i="26"/>
  <c r="H26" i="26"/>
  <c r="R26" i="26"/>
  <c r="P27" i="26"/>
  <c r="H4" i="27" s="1"/>
  <c r="H27" i="26"/>
  <c r="D4" i="27" s="1"/>
  <c r="L23" i="26"/>
  <c r="P24" i="26"/>
  <c r="P26" i="26"/>
  <c r="F25" i="26"/>
  <c r="L26" i="26"/>
  <c r="R23" i="26"/>
  <c r="N23" i="26"/>
  <c r="J23" i="26"/>
  <c r="F26" i="26"/>
  <c r="N26" i="26"/>
  <c r="J26" i="26"/>
  <c r="H24" i="26"/>
  <c r="F23" i="26"/>
  <c r="R25" i="26"/>
  <c r="D27" i="26"/>
  <c r="C4" i="27" s="1"/>
  <c r="R24" i="26"/>
  <c r="D23" i="26"/>
  <c r="L25" i="26"/>
  <c r="J25" i="26"/>
  <c r="N25" i="26"/>
  <c r="P23" i="26"/>
  <c r="D26" i="26"/>
  <c r="N27" i="26"/>
  <c r="G4" i="27" s="1"/>
  <c r="J27" i="26"/>
  <c r="E4" i="27" s="1"/>
  <c r="R27" i="26"/>
  <c r="I4" i="27" s="1"/>
  <c r="F27" i="26"/>
  <c r="D25" i="26"/>
  <c r="N24" i="26"/>
  <c r="J24" i="26"/>
  <c r="F24" i="26"/>
  <c r="D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<sst xmlns="http://schemas.openxmlformats.org/spreadsheetml/2006/main" count="2471" uniqueCount="334">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</sst>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4">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6"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14" borderId="0" xfId="0" applyFont="1"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14"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8"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1" t="s">
        <v>74</v>
      </c>
      <c r="B1" s="101"/>
      <c r="C1" s="15"/>
      <c r="K1" s="35" t="s">
        <v>80</v>
      </c>
    </row>
    <row r="2" spans="1:11">
      <c r="A2" s="101"/>
      <c r="B2" s="101"/>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2" t="s">
        <v>144</v>
      </c>
      <c r="D55" s="102"/>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3" t="s">
        <v>153</v>
      </c>
      <c r="D59" s="103"/>
      <c r="E59" s="103"/>
      <c r="F59" s="103"/>
      <c r="G59" s="103"/>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8" t="s">
        <v>274</v>
      </c>
      <c r="B1" s="108"/>
      <c r="C1" s="108"/>
      <c r="D1" s="108"/>
      <c r="E1" s="105" t="s">
        <v>276</v>
      </c>
      <c r="F1" s="105"/>
      <c r="G1" s="105"/>
      <c r="H1" s="105"/>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7" t="s">
        <v>273</v>
      </c>
      <c r="B13" s="107"/>
      <c r="C13" s="107"/>
      <c r="D13" s="107"/>
    </row>
    <row r="14" spans="1:8">
      <c r="A14" s="73" t="s">
        <v>270</v>
      </c>
      <c r="B14" s="73" t="s">
        <v>271</v>
      </c>
      <c r="C14" s="73" t="s">
        <v>272</v>
      </c>
      <c r="D14" s="73" t="s">
        <v>61</v>
      </c>
      <c r="E14" s="104" t="s">
        <v>118</v>
      </c>
      <c r="F14" s="104"/>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09" t="s">
        <v>275</v>
      </c>
      <c r="B22" s="109"/>
      <c r="C22" s="109"/>
      <c r="D22" s="109"/>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6" t="s">
        <v>277</v>
      </c>
      <c r="B31" s="106"/>
      <c r="C31" s="107" t="s">
        <v>279</v>
      </c>
      <c r="D31" s="107"/>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9966.0438577357763</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5310.3455381799995</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9546.3901440763366</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11037.743466676757</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6798.1340189847706</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6773.2906181080889</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45.040997723218716</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6870.7545454324336</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28.370559528443788</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25.718774022522165</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25.359007220417503</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67.174253993438626</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370.56864437794809</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104.60224179623502</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326.68824064550785</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583.5055350173667</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10125.825606791894</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0.74174308778020559</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0.51259480735018315</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7.6057797270499411E-2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5.9261947697592215E-2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0.3541501550366763</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0.28214009796891981</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9.8899730398947297E-2</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6.4646179422474498E-2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0.17083995061843904</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0.16816179997783945</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7.9305644479930146E-2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0.16363828359895027</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5.8062795571601655E-2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5.7426281471688365E-2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0.14660973172950986</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0.13274179185603582</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0.15280261269918735</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0.10983832827465985</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5.9677814788287598E-2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0.14510725429485208</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0.15784179591113667</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8.0420214607963447E-2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0.16853796118336695</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9.5192222062406295E-2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6.8644047408816244E-2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0.69545924569614359</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0.65270132877234521</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0.36366279103794663</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9.1294236989269306E-2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0.37120640780157532</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0.11702189505048821</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0.46739310852741561</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2.9241966767456568E-2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12817.158465340282</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7952.5091646943629</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11791.810952206488</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13964.428169388924</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2930.7695362136938</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4.2567016594436797</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6.5593858645356669</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4.5652355895214578</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56.355843013688229</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3.4756955031530077</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8.1968790196070582</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-0.38188970985248738</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-0.56338803324507625</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-0.3503382425435696</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-0.74123811866981093</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-0.63859541419873789</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-0.59305328430535742</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1.1850916077093074</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0.35948135660292074</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-0.80648970755762694</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0.99028762201566933</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0.38211186436727368</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-0.49069178836430138</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-0.12009217754234469</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-0.16461933949408913</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-0.23430937911725339</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-0.34868338488453887</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-1.0641695230636325</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-0.41872640783986359</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8.9101056777602782E-4</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8.3492980053246589E-3</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9.7043096156193866E-3</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-4.3143945189467016E-3</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4.5764363833930254E-2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-1.2949369809864789E-2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-0.85419344575924372</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2.0859277608461513E-2</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0.67891066556556889</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-0.15172146358763072</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-0.37575201983115969</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-1.1538559427385771</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0.14796454071515441</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-0.62084746393026435</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8.4017020711581463</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9.2384235110469959</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-0.89898778634886756</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1.1917344392272984</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3.9468964846403307</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0.95656446466805178</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-9.6216933425124278</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-7.2478014962018653</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-0.35868112176788003</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3.744008470922731</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-9.3554499083050686</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-1.5691341795392537</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-4.3286116080709958</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-7.9371306316067658</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-8.8519266951182676</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-11.287869212976815</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10.612082175892889</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3.818194766939945</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5.9117986936685982</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8.0770431469436783</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8.591026670039124</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9.9651859292967746</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1.7783983029070662</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1.0284422929782178</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0.18414923343031325</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0.5118422360906133</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1.7157337244280448</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0.24265410569880011</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-0.1114993383245268</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-0.3336656454679075</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-0.45764863000037748</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-0.43718192819043888</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-0.71953364946717913</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-1.0617249038108412</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-0.12007325807410552</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-1.6241263150357621E-2</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0.10971298036627367</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-0.14202276030881647</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-0.30472792620093025</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0.11965938430521375</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7.2247094607597262E-2</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-8.1987284379281267E-3</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-0.72916291347291873</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-0.23866345421698787</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-1.0935543971683297</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-1.2580013941970383</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1.6953727209610386E-2</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0.1187891902898468</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-0.13059405576335884</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7.8374243700731705E-2</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0.17450343392680243</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0.53436278221131772</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-0.32801324466826109</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-0.20764743072060943</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-1.0432210639886799</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-0.97981975372165264</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-0.73610131053154837</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-1.2799442175405034</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-3.7951446269510775E-2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-2.8500465185858598E-2</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3.3344515830541363E-2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-4.0169693895848964E-2</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3.0777311464150539E-3</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5.3684395476407118E-2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-0.5789939193700282</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-0.52956321172683185</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-0.52462136146983596</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-0.69921871168447547</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-0.8703267213589132</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-0.63200813556174129</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-0.17270543811698541</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-0.32994151425829177</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0.18759354356348354</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-0.41004032983568078</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-0.37350963793662112</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-0.42015839984649606</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-0.3787388050254234</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-0.28175802749827239</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-0.94791859413369661</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-0.71118534368895436</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-0.85905394685536673</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-1.0348033088029756</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-0.55893332603543877</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-0.320904647021448</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0.79905522657922168</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-0.23190488837900985</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-0.22110226508192751</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0.38776434932629861</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0.57437848909526179</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-0.48560770640160383</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-0.28121031567109878</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-0.69276955142159991</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-0.11593205571412879</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0.35969325635571936</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0.33334471086508333</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0.47396117020124134</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-0.34791782031554541</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-1.0142872980209023</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0.11342763723187632</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0.77076555575353245</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0.19571975695748878</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-0.24474390937122725</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-1.0925464744737996</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-0.85697033866834915</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-0.82409363157869253</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-1.5851643880299602</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0.13360888330749643</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-9.061650414192049E-2</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0.53842664170541754</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-0.4552262219113456</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0.45857690785548921</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1.714465783552038</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0.28141977424454701</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0.18303017014940515</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1.4380084033123408</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0.65920587233311689</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-0.45131794145510229</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1.4405445175530702</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-0.27132562525722248</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7.1976822549610464E-2</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-0.92550986255788537</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7.8330074766330693E-2</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-1.1999078494726036</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0.76425936355721191</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-0.74062279319405178</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-0.33169429940837586</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0.49360169934829468</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-0.41442230889421494</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-0.88646255999614432</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0.72815828711465169</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-0.78897868337577537</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-0.33635997367588871</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0.58803120464149772</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0.61836993657973405</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0.17529218383577549</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-0.59615602030731196</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-0.34132012188829064</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-0.52157651737374167</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0.62624888953833069</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7.0253829184843686E-3</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-0.55387843212516752</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-0.83557072844787639</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-0.18689152755935162</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-0.17131895052080123</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-0.35456219040463421</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-0.41238273902395683</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-0.10099270250052314</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-6.3828940610081319E-2</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-0.69843785160056981</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-0.3537727982214548</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0.13777282898509979</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-0.46459678457721776</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-0.82055634897354146</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0.32651822027059296</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-5.5806494534403922E-2</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4.6820968734810384E-2</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3.6404288388323297E-2</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2.2948735805891463E-2</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0.27153537305451753</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-0.11104156430502771</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0.80575230440144407</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0.55611145052890953</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0.68932185960195647</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0.45856997354816742</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0.48120978880882476</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0.39131067714820528</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0.79864074676664876</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0.8728680794720477</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1.0169788175256107</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0.76044347711465876</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0.64979532142204166</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0.84942086780062676</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0.57029424048714694</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4.0679564908178305E-2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1.4671436510405922E-2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3.6838674391524211E-2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0.33018640612576367</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0.35401804395831726</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0.13677713005583214</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0.1154479852947603</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0.15375821546026924</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0.26701836305871218</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0.52103673392713012</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0.1375108245721734</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0.11643281231923786</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0.15001843913696933</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7.7831993776953157E-2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3.5437492724465169E-2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207836.84502109917</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23" t="s">
        <v>214</v>
      </c>
      <c r="B1" s="134"/>
      <c r="C1" s="134" t="s">
        <v>212</v>
      </c>
      <c r="D1" s="134"/>
      <c r="E1" s="134"/>
      <c r="F1" s="134"/>
      <c r="G1" s="134"/>
      <c r="H1" s="134"/>
      <c r="I1" s="52"/>
      <c r="J1" s="52"/>
      <c r="K1" s="52"/>
      <c r="L1" s="120" t="s">
        <v>213</v>
      </c>
      <c r="M1" s="120"/>
      <c r="N1" s="120"/>
      <c r="O1" s="120"/>
      <c r="P1" s="120"/>
      <c r="Q1" s="120"/>
      <c r="R1" s="50"/>
      <c r="S1" s="50"/>
      <c r="T1" s="50"/>
      <c r="U1" s="50"/>
    </row>
    <row r="2" spans="1:21">
      <c r="A2" s="123"/>
      <c r="B2" s="134"/>
      <c r="C2" s="134" t="s">
        <v>199</v>
      </c>
      <c r="D2" s="134"/>
      <c r="E2" s="134"/>
      <c r="F2" s="134" t="s">
        <v>201</v>
      </c>
      <c r="G2" s="134"/>
      <c r="H2" s="134"/>
      <c r="I2" s="52"/>
      <c r="J2" s="52"/>
      <c r="K2" s="52"/>
      <c r="L2" s="120" t="s">
        <v>199</v>
      </c>
      <c r="M2" s="120"/>
      <c r="N2" s="120"/>
      <c r="O2" s="120" t="s">
        <v>201</v>
      </c>
      <c r="P2" s="120"/>
      <c r="Q2" s="120"/>
      <c r="R2" s="50"/>
      <c r="S2" s="50"/>
      <c r="T2" s="50"/>
      <c r="U2" s="50"/>
    </row>
    <row r="3" spans="1:21">
      <c r="A3" s="123"/>
      <c r="B3" s="134"/>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23"/>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23"/>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23"/>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23"/>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23"/>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23"/>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23"/>
      <c r="B10" s="132" t="s">
        <v>211</v>
      </c>
      <c r="C10" s="133"/>
      <c r="D10" s="133"/>
      <c r="E10" s="133"/>
      <c r="F10" s="133"/>
      <c r="G10" s="133"/>
      <c r="H10" s="133"/>
      <c r="I10" s="133"/>
      <c r="J10" s="133"/>
      <c r="K10" s="133"/>
      <c r="L10" s="130" t="s">
        <v>301</v>
      </c>
      <c r="M10" s="131"/>
      <c r="N10" s="131"/>
      <c r="O10" s="131"/>
      <c r="P10" s="131"/>
      <c r="Q10" s="131"/>
      <c r="R10" s="131"/>
      <c r="S10" s="131"/>
      <c r="T10" s="131"/>
      <c r="U10" s="131"/>
    </row>
    <row r="11" spans="1:21">
      <c r="A11" s="123"/>
      <c r="B11" s="132"/>
      <c r="C11" s="132" t="s">
        <v>169</v>
      </c>
      <c r="D11" s="132"/>
      <c r="E11" s="132"/>
      <c r="F11" s="132"/>
      <c r="G11" s="132"/>
      <c r="H11" s="132"/>
      <c r="I11" s="53"/>
      <c r="J11" s="53"/>
      <c r="K11" s="53"/>
      <c r="L11" s="130"/>
      <c r="M11" s="130" t="s">
        <v>60</v>
      </c>
      <c r="N11" s="130"/>
      <c r="O11" s="130"/>
      <c r="P11" s="130"/>
      <c r="Q11" s="130"/>
      <c r="R11" s="130"/>
      <c r="S11" s="55"/>
      <c r="T11" s="55"/>
      <c r="U11" s="55"/>
    </row>
    <row r="12" spans="1:21">
      <c r="A12" s="123"/>
      <c r="B12" s="132"/>
      <c r="C12" s="132" t="s">
        <v>199</v>
      </c>
      <c r="D12" s="132"/>
      <c r="E12" s="132"/>
      <c r="F12" s="132" t="s">
        <v>201</v>
      </c>
      <c r="G12" s="132"/>
      <c r="H12" s="132"/>
      <c r="I12" s="132" t="s">
        <v>210</v>
      </c>
      <c r="J12" s="132"/>
      <c r="K12" s="132"/>
      <c r="L12" s="130"/>
      <c r="M12" s="130" t="s">
        <v>199</v>
      </c>
      <c r="N12" s="130"/>
      <c r="O12" s="130"/>
      <c r="P12" s="130" t="s">
        <v>201</v>
      </c>
      <c r="Q12" s="130"/>
      <c r="R12" s="130"/>
      <c r="S12" s="130" t="s">
        <v>210</v>
      </c>
      <c r="T12" s="130"/>
      <c r="U12" s="130"/>
    </row>
    <row r="13" spans="1:21">
      <c r="A13" s="123"/>
      <c r="B13" s="132"/>
      <c r="C13" s="54" t="s">
        <v>204</v>
      </c>
      <c r="D13" s="54" t="s">
        <v>208</v>
      </c>
      <c r="E13" s="54" t="s">
        <v>206</v>
      </c>
      <c r="F13" s="54" t="s">
        <v>204</v>
      </c>
      <c r="G13" s="54" t="s">
        <v>208</v>
      </c>
      <c r="H13" s="54" t="s">
        <v>206</v>
      </c>
      <c r="I13" s="54" t="s">
        <v>204</v>
      </c>
      <c r="J13" s="54" t="s">
        <v>208</v>
      </c>
      <c r="K13" s="54" t="s">
        <v>206</v>
      </c>
      <c r="L13" s="130"/>
      <c r="M13" s="56" t="s">
        <v>204</v>
      </c>
      <c r="N13" s="56" t="s">
        <v>208</v>
      </c>
      <c r="O13" s="56" t="s">
        <v>206</v>
      </c>
      <c r="P13" s="56" t="s">
        <v>204</v>
      </c>
      <c r="Q13" s="56" t="s">
        <v>208</v>
      </c>
      <c r="R13" s="56" t="s">
        <v>206</v>
      </c>
      <c r="S13" s="56" t="s">
        <v>204</v>
      </c>
      <c r="T13" s="56" t="s">
        <v>208</v>
      </c>
      <c r="U13" s="56" t="s">
        <v>206</v>
      </c>
    </row>
    <row r="14" spans="1:21">
      <c r="A14" s="123"/>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23"/>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23"/>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23"/>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23"/>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23"/>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7" t="s">
        <v>215</v>
      </c>
      <c r="B20" s="128" t="s">
        <v>216</v>
      </c>
      <c r="C20" s="118" t="s">
        <v>60</v>
      </c>
      <c r="D20" s="119"/>
      <c r="E20" s="119"/>
      <c r="F20" s="119"/>
      <c r="G20" s="119"/>
      <c r="H20" s="119"/>
      <c r="I20" s="119"/>
      <c r="J20" s="119"/>
      <c r="K20" s="119"/>
      <c r="L20" s="119"/>
      <c r="M20" s="119"/>
      <c r="N20" s="119"/>
      <c r="O20" s="119"/>
      <c r="P20" s="119"/>
      <c r="Q20" s="119"/>
      <c r="R20" s="119"/>
      <c r="S20" s="119"/>
      <c r="T20" s="119"/>
      <c r="U20" s="119"/>
    </row>
    <row r="21" spans="1:21" ht="14.4" customHeight="1">
      <c r="A21" s="117"/>
      <c r="B21" s="128"/>
      <c r="C21" s="27" t="s">
        <v>193</v>
      </c>
      <c r="D21" s="28" t="s">
        <v>0</v>
      </c>
      <c r="E21" s="28" t="s">
        <v>207</v>
      </c>
      <c r="F21" s="28" t="s">
        <v>205</v>
      </c>
      <c r="G21" s="28"/>
      <c r="H21" s="28"/>
      <c r="I21" s="28"/>
      <c r="J21" s="28"/>
      <c r="K21" s="28"/>
      <c r="L21" s="117" t="s">
        <v>217</v>
      </c>
      <c r="M21" s="123" t="s">
        <v>194</v>
      </c>
      <c r="N21" s="57" t="s">
        <v>199</v>
      </c>
      <c r="O21" s="58" t="s">
        <v>0</v>
      </c>
      <c r="P21" s="58" t="s">
        <v>207</v>
      </c>
      <c r="Q21" s="58" t="s">
        <v>205</v>
      </c>
      <c r="R21" s="57" t="s">
        <v>201</v>
      </c>
      <c r="S21" s="58" t="s">
        <v>0</v>
      </c>
      <c r="T21" s="58" t="s">
        <v>207</v>
      </c>
      <c r="U21" s="58" t="s">
        <v>205</v>
      </c>
    </row>
    <row r="22" spans="1:21">
      <c r="A22" s="117"/>
      <c r="B22" s="129"/>
      <c r="C22" s="28" t="s">
        <v>202</v>
      </c>
      <c r="D22" s="28">
        <v>-0.39500000000000002</v>
      </c>
      <c r="E22" s="28">
        <v>-0.59799999999999998</v>
      </c>
      <c r="F22" s="28">
        <v>-0.192</v>
      </c>
      <c r="G22" s="28"/>
      <c r="H22" s="28"/>
      <c r="I22" s="28"/>
      <c r="J22" s="28"/>
      <c r="K22" s="28"/>
      <c r="L22" s="117"/>
      <c r="M22" s="123"/>
      <c r="N22" s="58" t="s">
        <v>202</v>
      </c>
      <c r="O22" s="58">
        <v>5.7000000000000002E-2</v>
      </c>
      <c r="P22" s="58">
        <v>-0.34100000000000003</v>
      </c>
      <c r="Q22" s="58">
        <v>0.45600000000000002</v>
      </c>
      <c r="R22" s="58" t="s">
        <v>202</v>
      </c>
      <c r="S22" s="58">
        <v>-0.254</v>
      </c>
      <c r="T22" s="58">
        <v>-0.45900000000000002</v>
      </c>
      <c r="U22" s="58">
        <v>-0.05</v>
      </c>
    </row>
    <row r="23" spans="1:21">
      <c r="A23" s="117"/>
      <c r="B23" s="129"/>
      <c r="C23" s="28" t="s">
        <v>174</v>
      </c>
      <c r="D23" s="28">
        <v>-0.48699999999999999</v>
      </c>
      <c r="E23" s="28">
        <v>-0.61299999999999999</v>
      </c>
      <c r="F23" s="28">
        <v>-0.36099999999999999</v>
      </c>
      <c r="G23" s="28"/>
      <c r="H23" s="28"/>
      <c r="I23" s="28"/>
      <c r="J23" s="28"/>
      <c r="K23" s="28"/>
      <c r="L23" s="117"/>
      <c r="M23" s="123"/>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7"/>
      <c r="B24" s="129"/>
      <c r="C24" s="28" t="s">
        <v>176</v>
      </c>
      <c r="D24" s="28">
        <v>-0.36099999999999999</v>
      </c>
      <c r="E24" s="28">
        <v>-0.56499999999999995</v>
      </c>
      <c r="F24" s="28">
        <v>-0.157</v>
      </c>
      <c r="G24" s="28"/>
      <c r="H24" s="28"/>
      <c r="I24" s="28"/>
      <c r="J24" s="28"/>
      <c r="K24" s="28"/>
      <c r="L24" s="117"/>
      <c r="M24" s="123"/>
      <c r="N24" s="58" t="s">
        <v>176</v>
      </c>
      <c r="O24" s="58">
        <v>-0.84799999999999998</v>
      </c>
      <c r="P24" s="58">
        <v>-1.335</v>
      </c>
      <c r="Q24" s="58">
        <v>-0.36099999999999999</v>
      </c>
      <c r="R24" s="58" t="s">
        <v>176</v>
      </c>
      <c r="S24" s="58">
        <v>0.28699999999999998</v>
      </c>
      <c r="T24" s="58">
        <v>2.5999999999999999E-2</v>
      </c>
      <c r="U24" s="58">
        <v>0.54700000000000004</v>
      </c>
    </row>
    <row r="25" spans="1:21">
      <c r="A25" s="117"/>
      <c r="B25" s="129"/>
      <c r="C25" s="28" t="s">
        <v>172</v>
      </c>
      <c r="D25" s="28">
        <v>-0.79700000000000004</v>
      </c>
      <c r="E25" s="28">
        <v>-1.0049999999999999</v>
      </c>
      <c r="F25" s="28">
        <v>-0.58799999999999997</v>
      </c>
      <c r="G25" s="28"/>
      <c r="H25" s="28"/>
      <c r="I25" s="28"/>
      <c r="J25" s="28"/>
      <c r="K25" s="28"/>
      <c r="L25" s="117"/>
      <c r="M25" s="123"/>
      <c r="N25" s="58" t="s">
        <v>172</v>
      </c>
      <c r="O25" s="58">
        <v>-0.77700000000000002</v>
      </c>
      <c r="P25" s="58">
        <v>-1.264</v>
      </c>
      <c r="Q25" s="58">
        <v>-0.29099999999999998</v>
      </c>
      <c r="R25" s="58" t="s">
        <v>172</v>
      </c>
      <c r="S25" s="58">
        <v>-5.3999999999999999E-2</v>
      </c>
      <c r="T25" s="58">
        <v>-0.31</v>
      </c>
      <c r="U25" s="58">
        <v>0.20200000000000001</v>
      </c>
    </row>
    <row r="26" spans="1:21">
      <c r="A26" s="117"/>
      <c r="B26" s="129"/>
      <c r="C26" s="28" t="s">
        <v>185</v>
      </c>
      <c r="D26" s="28">
        <v>-0.71399999999999997</v>
      </c>
      <c r="E26" s="28">
        <v>-0.89100000000000001</v>
      </c>
      <c r="F26" s="28">
        <v>-0.53700000000000003</v>
      </c>
      <c r="G26" s="28"/>
      <c r="H26" s="28"/>
      <c r="I26" s="28"/>
      <c r="J26" s="28"/>
      <c r="K26" s="28"/>
      <c r="L26" s="117"/>
      <c r="M26" s="123"/>
      <c r="N26" s="58" t="s">
        <v>185</v>
      </c>
      <c r="O26" s="58">
        <v>-0.505</v>
      </c>
      <c r="P26" s="58">
        <v>-0.89200000000000002</v>
      </c>
      <c r="Q26" s="58">
        <v>-0.11700000000000001</v>
      </c>
      <c r="R26" s="58" t="s">
        <v>185</v>
      </c>
      <c r="S26" s="58">
        <v>-0.13700000000000001</v>
      </c>
      <c r="T26" s="58">
        <v>-0.33</v>
      </c>
      <c r="U26" s="58">
        <v>5.5E-2</v>
      </c>
    </row>
    <row r="27" spans="1:21">
      <c r="A27" s="117"/>
      <c r="B27" s="129"/>
      <c r="C27" s="28" t="s">
        <v>183</v>
      </c>
      <c r="D27" s="28">
        <v>-0.85199999999999998</v>
      </c>
      <c r="E27" s="28">
        <v>-1.155</v>
      </c>
      <c r="F27" s="28">
        <v>-0.55000000000000004</v>
      </c>
      <c r="G27" s="28"/>
      <c r="H27" s="28"/>
      <c r="I27" s="28"/>
      <c r="J27" s="28"/>
      <c r="K27" s="28"/>
      <c r="L27" s="117"/>
      <c r="M27" s="123"/>
      <c r="N27" s="58" t="s">
        <v>183</v>
      </c>
      <c r="O27" s="58">
        <v>-1.274</v>
      </c>
      <c r="P27" s="58">
        <v>-2.0819999999999999</v>
      </c>
      <c r="Q27" s="58">
        <v>-0.46700000000000003</v>
      </c>
      <c r="R27" s="58" t="s">
        <v>183</v>
      </c>
      <c r="S27" s="58">
        <v>0.183</v>
      </c>
      <c r="T27" s="58">
        <v>-0.219</v>
      </c>
      <c r="U27" s="58">
        <v>0.58499999999999996</v>
      </c>
    </row>
    <row r="28" spans="1:21" ht="14.4" customHeight="1">
      <c r="A28" s="117"/>
      <c r="B28" s="117" t="s">
        <v>217</v>
      </c>
      <c r="C28" s="123" t="s">
        <v>195</v>
      </c>
      <c r="D28" s="57" t="s">
        <v>199</v>
      </c>
      <c r="E28" s="58" t="s">
        <v>0</v>
      </c>
      <c r="F28" s="58" t="s">
        <v>207</v>
      </c>
      <c r="G28" s="58" t="s">
        <v>205</v>
      </c>
      <c r="H28" s="57" t="s">
        <v>201</v>
      </c>
      <c r="I28" s="58" t="s">
        <v>0</v>
      </c>
      <c r="J28" s="58" t="s">
        <v>207</v>
      </c>
      <c r="K28" s="58" t="s">
        <v>205</v>
      </c>
    </row>
    <row r="29" spans="1:21">
      <c r="A29" s="117"/>
      <c r="B29" s="117"/>
      <c r="C29" s="123"/>
      <c r="D29" s="58" t="s">
        <v>202</v>
      </c>
      <c r="E29" s="58">
        <v>-9.2999999999999999E-2</v>
      </c>
      <c r="F29" s="58">
        <v>-0.4</v>
      </c>
      <c r="G29" s="58">
        <v>0.20599999999999999</v>
      </c>
      <c r="H29" s="58" t="s">
        <v>202</v>
      </c>
      <c r="I29" s="58">
        <v>-3.2000000000000001E-2</v>
      </c>
      <c r="J29" s="58">
        <v>-6.2E-2</v>
      </c>
      <c r="K29" s="58">
        <v>-1E-3</v>
      </c>
    </row>
    <row r="30" spans="1:21">
      <c r="A30" s="117"/>
      <c r="B30" s="117"/>
      <c r="C30" s="123"/>
      <c r="D30" s="58" t="s">
        <v>174</v>
      </c>
      <c r="E30" s="58">
        <v>-0.32800000000000001</v>
      </c>
      <c r="F30" s="58">
        <v>-0.54</v>
      </c>
      <c r="G30" s="58">
        <v>-0.124</v>
      </c>
      <c r="H30" s="58" t="s">
        <v>174</v>
      </c>
      <c r="I30" s="58">
        <v>-2.9000000000000001E-2</v>
      </c>
      <c r="J30" s="58">
        <v>-5.3999999999999999E-2</v>
      </c>
      <c r="K30" s="58">
        <v>-2E-3</v>
      </c>
    </row>
    <row r="31" spans="1:21">
      <c r="A31" s="117"/>
      <c r="B31" s="117"/>
      <c r="C31" s="123"/>
      <c r="D31" s="58" t="s">
        <v>176</v>
      </c>
      <c r="E31" s="58">
        <v>-0.70299999999999996</v>
      </c>
      <c r="F31" s="58">
        <v>-1.044</v>
      </c>
      <c r="G31" s="58">
        <v>-0.34300000000000003</v>
      </c>
      <c r="H31" s="58" t="s">
        <v>176</v>
      </c>
      <c r="I31" s="58">
        <v>5.2999999999999999E-2</v>
      </c>
      <c r="J31" s="58">
        <v>1.0999999999999999E-2</v>
      </c>
      <c r="K31" s="58">
        <v>9.4E-2</v>
      </c>
    </row>
    <row r="32" spans="1:21">
      <c r="A32" s="117"/>
      <c r="B32" s="117"/>
      <c r="C32" s="123"/>
      <c r="D32" s="58" t="s">
        <v>172</v>
      </c>
      <c r="E32" s="58">
        <v>-0.83</v>
      </c>
      <c r="F32" s="58">
        <v>-1.177</v>
      </c>
      <c r="G32" s="58">
        <v>-0.46400000000000002</v>
      </c>
      <c r="H32" s="58" t="s">
        <v>172</v>
      </c>
      <c r="I32" s="58">
        <v>-2E-3</v>
      </c>
      <c r="J32" s="58">
        <v>-4.2999999999999997E-2</v>
      </c>
      <c r="K32" s="58">
        <v>3.9E-2</v>
      </c>
    </row>
    <row r="33" spans="1:21">
      <c r="A33" s="117"/>
      <c r="B33" s="117"/>
      <c r="C33" s="123"/>
      <c r="D33" s="58" t="s">
        <v>185</v>
      </c>
      <c r="E33" s="58">
        <v>-0.60499999999999998</v>
      </c>
      <c r="F33" s="58">
        <v>-0.86799999999999999</v>
      </c>
      <c r="G33" s="58">
        <v>-0.32200000000000001</v>
      </c>
      <c r="H33" s="58" t="s">
        <v>185</v>
      </c>
      <c r="I33" s="58">
        <v>-1.2E-2</v>
      </c>
      <c r="J33" s="58">
        <v>-3.7999999999999999E-2</v>
      </c>
      <c r="K33" s="58">
        <v>1.4E-2</v>
      </c>
    </row>
    <row r="34" spans="1:21">
      <c r="A34" s="117"/>
      <c r="B34" s="117"/>
      <c r="C34" s="123"/>
      <c r="D34" s="58" t="s">
        <v>183</v>
      </c>
      <c r="E34" s="58">
        <v>-1.103</v>
      </c>
      <c r="F34" s="58">
        <v>-1.6259999999999999</v>
      </c>
      <c r="G34" s="58">
        <v>-0.57699999999999996</v>
      </c>
      <c r="H34" s="58" t="s">
        <v>183</v>
      </c>
      <c r="I34" s="58">
        <v>0.03</v>
      </c>
      <c r="J34" s="58">
        <v>-2.7E-2</v>
      </c>
      <c r="K34" s="58">
        <v>8.6999999999999994E-2</v>
      </c>
    </row>
    <row r="35" spans="1:21">
      <c r="A35" s="117"/>
      <c r="B35" s="124" t="s">
        <v>216</v>
      </c>
      <c r="C35" s="110" t="s">
        <v>305</v>
      </c>
      <c r="D35" s="111"/>
      <c r="E35" s="111"/>
      <c r="F35" s="111"/>
      <c r="G35" s="111"/>
      <c r="H35" s="111"/>
      <c r="I35" s="111"/>
      <c r="J35" s="111"/>
      <c r="K35" s="111"/>
      <c r="L35" s="111"/>
      <c r="M35" s="111"/>
      <c r="N35" s="111"/>
      <c r="O35" s="111"/>
      <c r="P35" s="111"/>
      <c r="Q35" s="111"/>
      <c r="R35" s="111"/>
      <c r="S35" s="111"/>
      <c r="T35" s="111"/>
      <c r="U35" s="111"/>
    </row>
    <row r="36" spans="1:21">
      <c r="A36" s="117"/>
      <c r="B36" s="125"/>
      <c r="C36" s="59" t="s">
        <v>193</v>
      </c>
      <c r="D36" s="60" t="s">
        <v>0</v>
      </c>
      <c r="E36" s="60" t="s">
        <v>207</v>
      </c>
      <c r="F36" s="60" t="s">
        <v>205</v>
      </c>
      <c r="G36" s="60"/>
      <c r="H36" s="60"/>
      <c r="I36" s="60"/>
      <c r="J36" s="60"/>
      <c r="K36" s="60"/>
      <c r="L36" s="127" t="s">
        <v>217</v>
      </c>
      <c r="M36" s="115" t="s">
        <v>194</v>
      </c>
      <c r="N36" s="61" t="s">
        <v>199</v>
      </c>
      <c r="O36" s="62" t="s">
        <v>0</v>
      </c>
      <c r="P36" s="62" t="s">
        <v>207</v>
      </c>
      <c r="Q36" s="62" t="s">
        <v>205</v>
      </c>
      <c r="R36" s="61" t="s">
        <v>201</v>
      </c>
      <c r="S36" s="62" t="s">
        <v>0</v>
      </c>
      <c r="T36" s="62" t="s">
        <v>207</v>
      </c>
      <c r="U36" s="62" t="s">
        <v>205</v>
      </c>
    </row>
    <row r="37" spans="1:21">
      <c r="A37" s="117"/>
      <c r="B37" s="126"/>
      <c r="C37" s="60" t="s">
        <v>202</v>
      </c>
      <c r="D37" s="60">
        <v>-0.251</v>
      </c>
      <c r="E37" s="60">
        <v>-0.46</v>
      </c>
      <c r="F37" s="60">
        <v>-4.2000000000000003E-2</v>
      </c>
      <c r="G37" s="60"/>
      <c r="H37" s="60"/>
      <c r="I37" s="60"/>
      <c r="J37" s="60"/>
      <c r="K37" s="60"/>
      <c r="L37" s="127"/>
      <c r="M37" s="115"/>
      <c r="N37" s="62" t="s">
        <v>202</v>
      </c>
      <c r="O37" s="62">
        <v>-0.42399999999999999</v>
      </c>
      <c r="P37" s="62">
        <v>-0.97</v>
      </c>
      <c r="Q37" s="62">
        <v>0.121</v>
      </c>
      <c r="R37" s="62" t="s">
        <v>202</v>
      </c>
      <c r="S37" s="62">
        <v>7.6999999999999999E-2</v>
      </c>
      <c r="T37" s="62">
        <v>-0.151</v>
      </c>
      <c r="U37" s="62">
        <v>0.30399999999999999</v>
      </c>
    </row>
    <row r="38" spans="1:21">
      <c r="A38" s="117"/>
      <c r="B38" s="126"/>
      <c r="C38" s="60" t="s">
        <v>174</v>
      </c>
      <c r="D38" s="60">
        <v>-0.19</v>
      </c>
      <c r="E38" s="60">
        <v>-0.33600000000000002</v>
      </c>
      <c r="F38" s="60">
        <v>-4.4999999999999998E-2</v>
      </c>
      <c r="G38" s="60"/>
      <c r="H38" s="60"/>
      <c r="I38" s="60"/>
      <c r="J38" s="60"/>
      <c r="K38" s="60"/>
      <c r="L38" s="127"/>
      <c r="M38" s="115"/>
      <c r="N38" s="62" t="s">
        <v>174</v>
      </c>
      <c r="O38" s="62">
        <v>-0.27500000000000002</v>
      </c>
      <c r="P38" s="62">
        <v>-0.63800000000000001</v>
      </c>
      <c r="Q38" s="62">
        <v>8.6999999999999994E-2</v>
      </c>
      <c r="R38" s="62" t="s">
        <v>174</v>
      </c>
      <c r="S38" s="62">
        <v>4.1000000000000002E-2</v>
      </c>
      <c r="T38" s="62">
        <v>-0.12</v>
      </c>
      <c r="U38" s="62">
        <v>0.20100000000000001</v>
      </c>
    </row>
    <row r="39" spans="1:21">
      <c r="A39" s="117"/>
      <c r="B39" s="126"/>
      <c r="C39" s="60" t="s">
        <v>176</v>
      </c>
      <c r="D39" s="60">
        <v>6.0000000000000001E-3</v>
      </c>
      <c r="E39" s="60">
        <v>-0.22</v>
      </c>
      <c r="F39" s="60">
        <v>0.23200000000000001</v>
      </c>
      <c r="G39" s="60"/>
      <c r="H39" s="60"/>
      <c r="I39" s="60"/>
      <c r="J39" s="60"/>
      <c r="K39" s="60"/>
      <c r="L39" s="127"/>
      <c r="M39" s="115"/>
      <c r="N39" s="62" t="s">
        <v>176</v>
      </c>
      <c r="O39" s="62">
        <v>-0.23699999999999999</v>
      </c>
      <c r="P39" s="62">
        <v>-0.82099999999999995</v>
      </c>
      <c r="Q39" s="62">
        <v>0.34699999999999998</v>
      </c>
      <c r="R39" s="62" t="s">
        <v>176</v>
      </c>
      <c r="S39" s="62">
        <v>0.108</v>
      </c>
      <c r="T39" s="62">
        <v>-0.13300000000000001</v>
      </c>
      <c r="U39" s="62">
        <v>0.34799999999999998</v>
      </c>
    </row>
    <row r="40" spans="1:21">
      <c r="A40" s="117"/>
      <c r="B40" s="126"/>
      <c r="C40" s="60" t="s">
        <v>172</v>
      </c>
      <c r="D40" s="60">
        <v>-0.217</v>
      </c>
      <c r="E40" s="60">
        <v>-0.44400000000000001</v>
      </c>
      <c r="F40" s="60">
        <v>0.01</v>
      </c>
      <c r="G40" s="60"/>
      <c r="H40" s="60"/>
      <c r="I40" s="60"/>
      <c r="J40" s="60"/>
      <c r="K40" s="60"/>
      <c r="L40" s="127"/>
      <c r="M40" s="115"/>
      <c r="N40" s="62" t="s">
        <v>172</v>
      </c>
      <c r="O40" s="62">
        <v>-0.36799999999999999</v>
      </c>
      <c r="P40" s="62">
        <v>-0.96</v>
      </c>
      <c r="Q40" s="62">
        <v>0.223</v>
      </c>
      <c r="R40" s="62" t="s">
        <v>172</v>
      </c>
      <c r="S40" s="62">
        <v>6.9000000000000006E-2</v>
      </c>
      <c r="T40" s="62">
        <v>-0.17299999999999999</v>
      </c>
      <c r="U40" s="62">
        <v>0.31</v>
      </c>
    </row>
    <row r="41" spans="1:21">
      <c r="A41" s="117"/>
      <c r="B41" s="126"/>
      <c r="C41" s="60" t="s">
        <v>185</v>
      </c>
      <c r="D41" s="60">
        <v>-0.50600000000000001</v>
      </c>
      <c r="E41" s="60">
        <v>-0.70099999999999996</v>
      </c>
      <c r="F41" s="60">
        <v>-0.31</v>
      </c>
      <c r="G41" s="60"/>
      <c r="H41" s="60"/>
      <c r="I41" s="60"/>
      <c r="J41" s="60"/>
      <c r="K41" s="60"/>
      <c r="L41" s="127"/>
      <c r="M41" s="115"/>
      <c r="N41" s="62" t="s">
        <v>185</v>
      </c>
      <c r="O41" s="62">
        <v>-0.94499999999999995</v>
      </c>
      <c r="P41" s="62">
        <v>-1.4630000000000001</v>
      </c>
      <c r="Q41" s="62">
        <v>-0.42799999999999999</v>
      </c>
      <c r="R41" s="62" t="s">
        <v>185</v>
      </c>
      <c r="S41" s="62">
        <v>0.189</v>
      </c>
      <c r="T41" s="62">
        <v>-2.1999999999999999E-2</v>
      </c>
      <c r="U41" s="62">
        <v>0.4</v>
      </c>
    </row>
    <row r="42" spans="1:21">
      <c r="A42" s="117"/>
      <c r="B42" s="126"/>
      <c r="C42" s="60" t="s">
        <v>183</v>
      </c>
      <c r="D42" s="60">
        <v>-0.153</v>
      </c>
      <c r="E42" s="60">
        <v>-0.52500000000000002</v>
      </c>
      <c r="F42" s="60">
        <v>0.22</v>
      </c>
      <c r="G42" s="60"/>
      <c r="H42" s="60"/>
      <c r="I42" s="60"/>
      <c r="J42" s="60"/>
      <c r="K42" s="60"/>
      <c r="L42" s="127"/>
      <c r="M42" s="115"/>
      <c r="N42" s="62" t="s">
        <v>183</v>
      </c>
      <c r="O42" s="62">
        <v>-0.60599999999999998</v>
      </c>
      <c r="P42" s="62">
        <v>-1.8160000000000001</v>
      </c>
      <c r="Q42" s="62">
        <v>0.60299999999999998</v>
      </c>
      <c r="R42" s="62" t="s">
        <v>183</v>
      </c>
      <c r="S42" s="62">
        <v>0.19500000000000001</v>
      </c>
      <c r="T42" s="62">
        <v>-0.30499999999999999</v>
      </c>
      <c r="U42" s="62">
        <v>0.69499999999999995</v>
      </c>
    </row>
    <row r="43" spans="1:21">
      <c r="A43" s="122" t="s">
        <v>192</v>
      </c>
      <c r="B43" s="118" t="s">
        <v>169</v>
      </c>
      <c r="C43" s="119"/>
      <c r="D43" s="119"/>
      <c r="E43" s="119"/>
      <c r="F43" s="119"/>
      <c r="G43" s="119"/>
      <c r="H43" s="119"/>
      <c r="I43" s="119"/>
      <c r="J43" s="119"/>
      <c r="K43" s="119"/>
      <c r="L43" s="120" t="s">
        <v>60</v>
      </c>
      <c r="M43" s="121"/>
      <c r="N43" s="121"/>
      <c r="O43" s="121"/>
      <c r="P43" s="121"/>
      <c r="Q43" s="121"/>
      <c r="R43" s="121"/>
      <c r="S43" s="121"/>
      <c r="T43" s="121"/>
      <c r="U43" s="121"/>
    </row>
    <row r="44" spans="1:21">
      <c r="A44" s="122"/>
      <c r="B44" s="48" t="s">
        <v>218</v>
      </c>
      <c r="C44" s="48" t="s">
        <v>0</v>
      </c>
      <c r="D44" s="49" t="s">
        <v>207</v>
      </c>
      <c r="E44" s="49" t="s">
        <v>205</v>
      </c>
      <c r="L44" s="51" t="s">
        <v>71</v>
      </c>
      <c r="M44" s="51" t="s">
        <v>0</v>
      </c>
      <c r="N44" s="51" t="s">
        <v>207</v>
      </c>
      <c r="O44" s="51" t="s">
        <v>205</v>
      </c>
    </row>
    <row r="45" spans="1:21">
      <c r="A45" s="122"/>
      <c r="B45" s="49">
        <v>1</v>
      </c>
      <c r="C45" s="49">
        <v>-0.63756090004999</v>
      </c>
      <c r="D45" s="49">
        <v>-1.2509999999999999</v>
      </c>
      <c r="E45" s="49">
        <v>-3.3009999999999998E-2</v>
      </c>
      <c r="L45" s="51">
        <v>1</v>
      </c>
      <c r="M45" s="51">
        <v>2.8624251914617101E-2</v>
      </c>
      <c r="N45" s="51">
        <v>-0.39960000000000001</v>
      </c>
      <c r="O45" s="51">
        <v>0.1774</v>
      </c>
    </row>
    <row r="46" spans="1:21">
      <c r="A46" s="122"/>
      <c r="B46" s="49">
        <v>2</v>
      </c>
      <c r="C46" s="49">
        <v>-0.329850855368926</v>
      </c>
      <c r="D46" s="49">
        <v>-0.72567749999999998</v>
      </c>
      <c r="E46" s="49">
        <v>8.1449999999999995E-2</v>
      </c>
      <c r="L46" s="51">
        <v>2</v>
      </c>
      <c r="M46" s="51">
        <v>-0.38052507958408299</v>
      </c>
      <c r="N46" s="51">
        <v>-0.68020000000000003</v>
      </c>
      <c r="O46" s="51">
        <v>-0.26592500000000002</v>
      </c>
    </row>
    <row r="47" spans="1:21">
      <c r="A47" s="122"/>
      <c r="B47" s="49">
        <v>3</v>
      </c>
      <c r="C47" s="49">
        <v>6.0294601679664103E-3</v>
      </c>
      <c r="D47" s="49">
        <v>-0.51629000000000003</v>
      </c>
      <c r="E47" s="49">
        <v>0.495195</v>
      </c>
      <c r="L47" s="51">
        <v>3</v>
      </c>
      <c r="M47" s="51">
        <v>0.63743017676464697</v>
      </c>
      <c r="N47" s="51">
        <v>0.18210000000000001</v>
      </c>
      <c r="O47" s="51">
        <v>0.78639999999999999</v>
      </c>
    </row>
    <row r="48" spans="1:21">
      <c r="A48" s="122"/>
      <c r="B48" s="49">
        <v>4</v>
      </c>
      <c r="C48" s="49">
        <v>-0.145148381433713</v>
      </c>
      <c r="D48" s="49">
        <v>-0.65414499999999998</v>
      </c>
      <c r="E48" s="49">
        <v>0.36820000000000003</v>
      </c>
      <c r="L48" s="51">
        <v>4</v>
      </c>
      <c r="M48" s="51">
        <v>8.8382624857028594E-2</v>
      </c>
      <c r="N48" s="51">
        <v>-0.39779750000000003</v>
      </c>
      <c r="O48" s="51">
        <v>0.253</v>
      </c>
    </row>
    <row r="49" spans="1:21">
      <c r="A49" s="122"/>
      <c r="B49" s="49">
        <v>5</v>
      </c>
      <c r="C49" s="49">
        <v>-1.0858562687462501</v>
      </c>
      <c r="D49" s="49">
        <v>-1.7030000000000001</v>
      </c>
      <c r="E49" s="49">
        <v>-0.44230000000000003</v>
      </c>
      <c r="L49" s="51">
        <v>5</v>
      </c>
      <c r="M49" s="51">
        <v>-0.68689771413717304</v>
      </c>
      <c r="N49" s="51">
        <v>-1.103</v>
      </c>
      <c r="O49" s="51">
        <v>-0.54879999999999995</v>
      </c>
    </row>
    <row r="50" spans="1:21">
      <c r="A50" s="122"/>
      <c r="B50" s="49">
        <v>6</v>
      </c>
      <c r="C50" s="49">
        <v>-0.27631084853029397</v>
      </c>
      <c r="D50" s="49">
        <v>-1.5049999999999999</v>
      </c>
      <c r="E50" s="49">
        <v>0.8367</v>
      </c>
      <c r="L50" s="51">
        <v>6</v>
      </c>
      <c r="M50" s="51">
        <v>-0.74987690028994203</v>
      </c>
      <c r="N50" s="51">
        <v>-1.4419</v>
      </c>
      <c r="O50" s="51">
        <v>-0.52559999999999996</v>
      </c>
    </row>
    <row r="51" spans="1:21">
      <c r="A51" s="122"/>
      <c r="B51" s="49">
        <v>7</v>
      </c>
      <c r="C51" s="49">
        <v>0.127152136882623</v>
      </c>
      <c r="D51" s="49">
        <v>-5.6059499999999998E-2</v>
      </c>
      <c r="E51" s="49">
        <v>0.32369999999999999</v>
      </c>
      <c r="L51" s="51">
        <v>7</v>
      </c>
      <c r="M51" s="51">
        <v>-0.14286323699460099</v>
      </c>
      <c r="N51" s="51">
        <v>-0.29919499999999999</v>
      </c>
      <c r="O51" s="51">
        <v>-8.8347499999999995E-2</v>
      </c>
    </row>
    <row r="52" spans="1:21">
      <c r="A52" s="122"/>
      <c r="B52" s="49">
        <v>8</v>
      </c>
      <c r="C52" s="49">
        <v>4.8586052415916799E-2</v>
      </c>
      <c r="D52" s="49">
        <v>-8.2524E-2</v>
      </c>
      <c r="E52" s="49">
        <v>0.17639750000000001</v>
      </c>
      <c r="L52" s="51">
        <v>8</v>
      </c>
      <c r="M52" s="51">
        <v>-5.3202820823835199E-2</v>
      </c>
      <c r="N52" s="51">
        <v>-0.17860000000000001</v>
      </c>
      <c r="O52" s="51">
        <v>-6.0052500000000002E-3</v>
      </c>
    </row>
    <row r="53" spans="1:21">
      <c r="A53" s="122"/>
      <c r="B53" s="49">
        <v>9</v>
      </c>
      <c r="C53" s="49">
        <v>-6.0907364571585701E-2</v>
      </c>
      <c r="D53" s="49">
        <v>-0.2036</v>
      </c>
      <c r="E53" s="49">
        <v>9.139825E-2</v>
      </c>
      <c r="L53" s="51">
        <v>9</v>
      </c>
      <c r="M53" s="51">
        <v>-0.32979222055588903</v>
      </c>
      <c r="N53" s="51">
        <v>-0.50829999999999997</v>
      </c>
      <c r="O53" s="51">
        <v>-0.26829999999999998</v>
      </c>
    </row>
    <row r="54" spans="1:21">
      <c r="A54" s="122"/>
      <c r="B54" s="49">
        <v>10</v>
      </c>
      <c r="C54" s="49">
        <v>-2.3391943137372501E-2</v>
      </c>
      <c r="D54" s="49">
        <v>-0.17048749999999999</v>
      </c>
      <c r="E54" s="49">
        <v>0.12708749999999999</v>
      </c>
      <c r="L54" s="51">
        <v>10</v>
      </c>
      <c r="M54" s="51">
        <v>-0.24439870566586699</v>
      </c>
      <c r="N54" s="51">
        <v>-0.4415</v>
      </c>
      <c r="O54" s="51">
        <v>-0.17369999999999999</v>
      </c>
    </row>
    <row r="55" spans="1:21">
      <c r="A55" s="122"/>
      <c r="B55" s="49">
        <v>11</v>
      </c>
      <c r="C55" s="49">
        <v>0.187209381813637</v>
      </c>
      <c r="D55" s="49">
        <v>-1.2149999999999999E-2</v>
      </c>
      <c r="E55" s="49">
        <v>0.37339499999999998</v>
      </c>
      <c r="L55" s="51">
        <v>11</v>
      </c>
      <c r="M55" s="51">
        <v>-8.5391674753049398E-3</v>
      </c>
      <c r="N55" s="51">
        <v>-0.18969</v>
      </c>
      <c r="O55" s="51">
        <v>4.7199999999999999E-2</v>
      </c>
    </row>
    <row r="56" spans="1:21">
      <c r="A56" s="122"/>
      <c r="B56" s="49">
        <v>12</v>
      </c>
      <c r="C56" s="49">
        <v>3.8251625708858199E-2</v>
      </c>
      <c r="D56" s="49">
        <v>-0.34439999999999998</v>
      </c>
      <c r="E56" s="49">
        <v>0.45296500000000101</v>
      </c>
      <c r="L56" s="51">
        <v>12</v>
      </c>
      <c r="M56" s="51">
        <v>6.87297828530294E-2</v>
      </c>
      <c r="N56" s="51">
        <v>-0.18820000000000001</v>
      </c>
      <c r="O56" s="51">
        <v>0.15820000000000001</v>
      </c>
    </row>
    <row r="57" spans="1:21">
      <c r="A57" s="114" t="s">
        <v>219</v>
      </c>
      <c r="B57" s="110" t="s">
        <v>169</v>
      </c>
      <c r="C57" s="111"/>
      <c r="D57" s="111"/>
      <c r="E57" s="111"/>
      <c r="F57" s="111"/>
      <c r="G57" s="111"/>
      <c r="H57" s="111"/>
      <c r="I57" s="111"/>
      <c r="J57" s="111"/>
      <c r="K57" s="111"/>
      <c r="L57" s="112" t="s">
        <v>60</v>
      </c>
      <c r="M57" s="113"/>
      <c r="N57" s="113"/>
      <c r="O57" s="113"/>
      <c r="P57" s="113"/>
      <c r="Q57" s="113"/>
      <c r="R57" s="113"/>
      <c r="S57" s="113"/>
      <c r="T57" s="113"/>
      <c r="U57" s="113"/>
    </row>
    <row r="58" spans="1:21">
      <c r="A58" s="115"/>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15"/>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15"/>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15"/>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15"/>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15"/>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15"/>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16"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16"/>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16"/>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16"/>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16"/>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16"/>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16"/>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16"/>
      <c r="B72" s="63" t="s">
        <v>226</v>
      </c>
      <c r="C72" s="64" t="s">
        <v>0</v>
      </c>
      <c r="D72" s="64" t="s">
        <v>207</v>
      </c>
      <c r="E72" s="64" t="s">
        <v>205</v>
      </c>
      <c r="F72" s="64"/>
      <c r="G72" s="64"/>
      <c r="H72" s="64"/>
      <c r="I72" s="64"/>
      <c r="J72" s="64"/>
      <c r="K72" s="64"/>
      <c r="L72" s="66" t="s">
        <v>225</v>
      </c>
      <c r="M72" s="66" t="s">
        <v>0</v>
      </c>
      <c r="N72" s="66" t="s">
        <v>207</v>
      </c>
      <c r="O72" s="66" t="s">
        <v>205</v>
      </c>
    </row>
    <row r="73" spans="1:19">
      <c r="A73" s="116"/>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16"/>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16"/>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16"/>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16"/>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16"/>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L1:Q1"/>
    <mergeCell ref="L2:N2"/>
    <mergeCell ref="O2:Q2"/>
    <mergeCell ref="A1:A19"/>
    <mergeCell ref="C1:H1"/>
    <mergeCell ref="B1:B3"/>
    <mergeCell ref="C2:E2"/>
    <mergeCell ref="F2:H2"/>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BH1" workbookViewId="0">
      <selection activeCell="BQ6" sqref="BQ6"/>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4" t="s">
        <v>163</v>
      </c>
      <c r="B1" s="104"/>
      <c r="C1" s="104"/>
      <c r="D1" s="104" t="s">
        <v>179</v>
      </c>
      <c r="E1" s="104"/>
      <c r="F1" s="104" t="s">
        <v>306</v>
      </c>
      <c r="G1" s="104"/>
      <c r="H1" s="104"/>
      <c r="I1" s="104"/>
      <c r="J1" s="104"/>
      <c r="K1" s="104"/>
      <c r="L1" s="104"/>
      <c r="M1" s="104"/>
      <c r="N1" s="104"/>
      <c r="O1" s="104"/>
      <c r="P1" s="104"/>
      <c r="Q1" s="104"/>
      <c r="R1" s="104" t="s">
        <v>190</v>
      </c>
      <c r="S1" s="104"/>
      <c r="T1" s="104"/>
      <c r="U1" s="104"/>
      <c r="V1" s="104"/>
      <c r="W1" s="104"/>
      <c r="X1" s="104"/>
      <c r="Y1" s="104"/>
      <c r="Z1" s="104"/>
      <c r="AA1" s="104"/>
      <c r="AB1" s="104"/>
      <c r="AC1" s="104"/>
      <c r="AD1" s="104" t="s">
        <v>191</v>
      </c>
      <c r="AE1" s="104"/>
      <c r="AF1" s="104"/>
      <c r="AG1" s="104"/>
      <c r="AH1" s="104"/>
      <c r="AI1" s="104"/>
      <c r="AJ1" s="104"/>
      <c r="AK1" s="104"/>
      <c r="AL1" s="104"/>
      <c r="AM1" s="104"/>
      <c r="AN1" s="104"/>
      <c r="AO1" s="104"/>
      <c r="AP1" s="137" t="s">
        <v>192</v>
      </c>
      <c r="AQ1" s="137"/>
      <c r="AR1" s="137"/>
      <c r="AS1" s="137"/>
      <c r="AT1" s="137"/>
      <c r="AU1" s="137"/>
      <c r="AV1" s="137"/>
      <c r="AW1" s="137"/>
      <c r="AX1" s="137"/>
      <c r="AY1" s="137"/>
      <c r="AZ1" s="137"/>
      <c r="BA1" s="137"/>
      <c r="BB1" s="104" t="s">
        <v>303</v>
      </c>
      <c r="BC1" s="104"/>
      <c r="BD1" s="104"/>
      <c r="BE1" s="104"/>
      <c r="BF1" s="104"/>
      <c r="BG1" s="104"/>
      <c r="BH1" s="104"/>
      <c r="BI1" s="104"/>
      <c r="BJ1" s="104"/>
      <c r="BK1" s="104"/>
      <c r="BL1" s="104"/>
      <c r="BM1" s="104"/>
      <c r="BN1" s="104" t="s">
        <v>304</v>
      </c>
      <c r="BO1" s="104"/>
      <c r="BP1" s="104"/>
      <c r="BQ1" s="104"/>
      <c r="BR1" s="104"/>
      <c r="BS1" s="104"/>
      <c r="BT1" s="104"/>
      <c r="BU1" s="104"/>
      <c r="BV1" s="104"/>
      <c r="BW1" s="104"/>
      <c r="BX1" s="104"/>
      <c r="BY1" s="104"/>
      <c r="BZ1" s="104" t="s">
        <v>193</v>
      </c>
      <c r="CA1" s="104"/>
      <c r="CB1" s="104"/>
      <c r="CC1" s="104"/>
      <c r="CD1" s="104"/>
      <c r="CE1" s="104"/>
      <c r="CF1" s="104"/>
      <c r="CG1" s="104"/>
      <c r="CH1" s="104"/>
      <c r="CI1" s="104"/>
      <c r="CJ1" s="104"/>
      <c r="CK1" s="104"/>
      <c r="CL1" s="104" t="s">
        <v>194</v>
      </c>
      <c r="CM1" s="104"/>
      <c r="CN1" s="104"/>
      <c r="CO1" s="104"/>
      <c r="CP1" s="104"/>
      <c r="CQ1" s="104"/>
      <c r="CR1" s="104"/>
      <c r="CS1" s="104"/>
      <c r="CT1" s="104"/>
      <c r="CU1" s="104"/>
      <c r="CV1" s="104"/>
      <c r="CW1" s="104"/>
      <c r="CX1" s="104" t="s">
        <v>195</v>
      </c>
      <c r="CY1" s="104"/>
      <c r="CZ1" s="104"/>
      <c r="DA1" s="104"/>
      <c r="DB1" s="104"/>
      <c r="DC1" s="104"/>
      <c r="DD1" s="104"/>
      <c r="DE1" s="104"/>
      <c r="DF1" s="104"/>
      <c r="DG1" s="104"/>
      <c r="DH1" s="104"/>
      <c r="DI1" s="104"/>
      <c r="DJ1" s="137" t="s">
        <v>309</v>
      </c>
      <c r="DK1" s="138" t="s">
        <v>196</v>
      </c>
      <c r="DL1" s="138"/>
      <c r="DM1" s="138"/>
      <c r="DN1" s="138"/>
      <c r="DO1" s="138"/>
      <c r="DP1" s="138"/>
      <c r="DQ1" s="138"/>
      <c r="DR1" s="138"/>
      <c r="DS1" s="138"/>
      <c r="DT1" s="138"/>
      <c r="DU1" s="138"/>
      <c r="DV1" s="138"/>
      <c r="DW1" s="138"/>
      <c r="DX1" s="138"/>
    </row>
    <row r="2" spans="1:128" ht="14.4" customHeight="1">
      <c r="A2" s="104"/>
      <c r="B2" s="104"/>
      <c r="C2" s="104"/>
      <c r="D2" s="104"/>
      <c r="E2" s="104"/>
      <c r="F2" s="104" t="s">
        <v>166</v>
      </c>
      <c r="G2" s="104"/>
      <c r="H2" s="104" t="s">
        <v>182</v>
      </c>
      <c r="I2" s="104"/>
      <c r="J2" s="104" t="s">
        <v>171</v>
      </c>
      <c r="K2" s="104"/>
      <c r="L2" s="104" t="s">
        <v>84</v>
      </c>
      <c r="M2" s="104"/>
      <c r="N2" s="104" t="s">
        <v>178</v>
      </c>
      <c r="O2" s="104"/>
      <c r="P2" s="104" t="s">
        <v>189</v>
      </c>
      <c r="Q2" s="104"/>
      <c r="R2" s="104" t="s">
        <v>166</v>
      </c>
      <c r="S2" s="104"/>
      <c r="T2" s="104" t="s">
        <v>182</v>
      </c>
      <c r="U2" s="104"/>
      <c r="V2" s="104" t="s">
        <v>171</v>
      </c>
      <c r="W2" s="104"/>
      <c r="X2" s="104" t="s">
        <v>84</v>
      </c>
      <c r="Y2" s="104"/>
      <c r="Z2" s="104" t="s">
        <v>178</v>
      </c>
      <c r="AA2" s="104"/>
      <c r="AB2" s="104" t="s">
        <v>189</v>
      </c>
      <c r="AC2" s="104"/>
      <c r="AD2" s="104" t="s">
        <v>166</v>
      </c>
      <c r="AE2" s="104"/>
      <c r="AF2" s="104" t="s">
        <v>182</v>
      </c>
      <c r="AG2" s="104"/>
      <c r="AH2" s="104" t="s">
        <v>171</v>
      </c>
      <c r="AI2" s="104"/>
      <c r="AJ2" s="104" t="s">
        <v>84</v>
      </c>
      <c r="AK2" s="104"/>
      <c r="AL2" s="104" t="s">
        <v>178</v>
      </c>
      <c r="AM2" s="104"/>
      <c r="AN2" s="104" t="s">
        <v>189</v>
      </c>
      <c r="AO2" s="104"/>
      <c r="AP2" s="104" t="s">
        <v>166</v>
      </c>
      <c r="AQ2" s="104"/>
      <c r="AR2" s="104" t="s">
        <v>182</v>
      </c>
      <c r="AS2" s="104"/>
      <c r="AT2" s="104" t="s">
        <v>171</v>
      </c>
      <c r="AU2" s="104"/>
      <c r="AV2" s="104" t="s">
        <v>84</v>
      </c>
      <c r="AW2" s="104"/>
      <c r="AX2" s="104" t="s">
        <v>178</v>
      </c>
      <c r="AY2" s="104"/>
      <c r="AZ2" s="104" t="s">
        <v>189</v>
      </c>
      <c r="BA2" s="104"/>
      <c r="BB2" s="104" t="s">
        <v>166</v>
      </c>
      <c r="BC2" s="104"/>
      <c r="BD2" s="104" t="s">
        <v>182</v>
      </c>
      <c r="BE2" s="104"/>
      <c r="BF2" s="104" t="s">
        <v>171</v>
      </c>
      <c r="BG2" s="104"/>
      <c r="BH2" s="104" t="s">
        <v>84</v>
      </c>
      <c r="BI2" s="104"/>
      <c r="BJ2" s="104" t="s">
        <v>178</v>
      </c>
      <c r="BK2" s="104"/>
      <c r="BL2" s="104" t="s">
        <v>189</v>
      </c>
      <c r="BM2" s="104"/>
      <c r="BN2" s="104" t="s">
        <v>166</v>
      </c>
      <c r="BO2" s="104"/>
      <c r="BP2" s="104" t="s">
        <v>182</v>
      </c>
      <c r="BQ2" s="104"/>
      <c r="BR2" s="104" t="s">
        <v>171</v>
      </c>
      <c r="BS2" s="104"/>
      <c r="BT2" s="104" t="s">
        <v>84</v>
      </c>
      <c r="BU2" s="104"/>
      <c r="BV2" s="104" t="s">
        <v>178</v>
      </c>
      <c r="BW2" s="104"/>
      <c r="BX2" s="104" t="s">
        <v>189</v>
      </c>
      <c r="BY2" s="104"/>
      <c r="BZ2" s="104" t="s">
        <v>166</v>
      </c>
      <c r="CA2" s="104"/>
      <c r="CB2" s="104" t="s">
        <v>182</v>
      </c>
      <c r="CC2" s="104"/>
      <c r="CD2" s="104" t="s">
        <v>171</v>
      </c>
      <c r="CE2" s="104"/>
      <c r="CF2" s="104" t="s">
        <v>84</v>
      </c>
      <c r="CG2" s="104"/>
      <c r="CH2" s="104" t="s">
        <v>178</v>
      </c>
      <c r="CI2" s="104"/>
      <c r="CJ2" s="104" t="s">
        <v>189</v>
      </c>
      <c r="CK2" s="104"/>
      <c r="CL2" s="104" t="s">
        <v>166</v>
      </c>
      <c r="CM2" s="104"/>
      <c r="CN2" s="104" t="s">
        <v>182</v>
      </c>
      <c r="CO2" s="104"/>
      <c r="CP2" s="104" t="s">
        <v>171</v>
      </c>
      <c r="CQ2" s="104"/>
      <c r="CR2" s="104" t="s">
        <v>84</v>
      </c>
      <c r="CS2" s="104"/>
      <c r="CT2" s="104" t="s">
        <v>178</v>
      </c>
      <c r="CU2" s="104"/>
      <c r="CV2" s="104" t="s">
        <v>189</v>
      </c>
      <c r="CW2" s="104"/>
      <c r="CX2" s="104" t="s">
        <v>166</v>
      </c>
      <c r="CY2" s="104"/>
      <c r="CZ2" s="104" t="s">
        <v>182</v>
      </c>
      <c r="DA2" s="104"/>
      <c r="DB2" s="104" t="s">
        <v>171</v>
      </c>
      <c r="DC2" s="104"/>
      <c r="DD2" s="104" t="s">
        <v>84</v>
      </c>
      <c r="DE2" s="104"/>
      <c r="DF2" s="104" t="s">
        <v>178</v>
      </c>
      <c r="DG2" s="104"/>
      <c r="DH2" s="104" t="s">
        <v>189</v>
      </c>
      <c r="DI2" s="104"/>
      <c r="DJ2" s="137"/>
      <c r="DK2" s="135" t="s">
        <v>60</v>
      </c>
      <c r="DL2" s="135"/>
      <c r="DM2" s="135"/>
      <c r="DN2" s="135"/>
      <c r="DO2" s="135"/>
      <c r="DP2" s="135"/>
      <c r="DQ2" s="135"/>
      <c r="DR2" s="136" t="s">
        <v>169</v>
      </c>
      <c r="DS2" s="136"/>
      <c r="DT2" s="136"/>
      <c r="DU2" s="136"/>
      <c r="DV2" s="136"/>
      <c r="DW2" s="136"/>
      <c r="DX2" s="136"/>
    </row>
    <row r="3" spans="1:128">
      <c r="A3" s="104"/>
      <c r="B3" s="104"/>
      <c r="C3" s="104"/>
      <c r="D3" s="104"/>
      <c r="E3" s="104"/>
      <c r="F3" s="104" t="s">
        <v>187</v>
      </c>
      <c r="G3" s="104"/>
      <c r="H3" s="104" t="s">
        <v>188</v>
      </c>
      <c r="I3" s="104"/>
      <c r="J3" s="104" t="s">
        <v>173</v>
      </c>
      <c r="K3" s="104"/>
      <c r="L3" s="104" t="s">
        <v>186</v>
      </c>
      <c r="M3" s="104"/>
      <c r="N3" s="104" t="s">
        <v>184</v>
      </c>
      <c r="O3" s="104"/>
      <c r="P3" s="104" t="s">
        <v>177</v>
      </c>
      <c r="Q3" s="104"/>
      <c r="R3" s="104" t="s">
        <v>187</v>
      </c>
      <c r="S3" s="104"/>
      <c r="T3" s="104" t="s">
        <v>188</v>
      </c>
      <c r="U3" s="104"/>
      <c r="V3" s="104" t="s">
        <v>173</v>
      </c>
      <c r="W3" s="104"/>
      <c r="X3" s="104" t="s">
        <v>186</v>
      </c>
      <c r="Y3" s="104"/>
      <c r="Z3" s="104" t="s">
        <v>184</v>
      </c>
      <c r="AA3" s="104"/>
      <c r="AB3" s="104" t="s">
        <v>177</v>
      </c>
      <c r="AC3" s="104"/>
      <c r="AD3" s="104" t="s">
        <v>187</v>
      </c>
      <c r="AE3" s="104"/>
      <c r="AF3" s="104" t="s">
        <v>188</v>
      </c>
      <c r="AG3" s="104"/>
      <c r="AH3" s="104" t="s">
        <v>173</v>
      </c>
      <c r="AI3" s="104"/>
      <c r="AJ3" s="104" t="s">
        <v>186</v>
      </c>
      <c r="AK3" s="104"/>
      <c r="AL3" s="104" t="s">
        <v>184</v>
      </c>
      <c r="AM3" s="104"/>
      <c r="AN3" s="104" t="s">
        <v>177</v>
      </c>
      <c r="AO3" s="104"/>
      <c r="AP3" s="104" t="s">
        <v>187</v>
      </c>
      <c r="AQ3" s="104"/>
      <c r="AR3" s="104" t="s">
        <v>188</v>
      </c>
      <c r="AS3" s="104"/>
      <c r="AT3" s="104" t="s">
        <v>173</v>
      </c>
      <c r="AU3" s="104"/>
      <c r="AV3" s="104" t="s">
        <v>186</v>
      </c>
      <c r="AW3" s="104"/>
      <c r="AX3" s="104" t="s">
        <v>184</v>
      </c>
      <c r="AY3" s="104"/>
      <c r="AZ3" s="104" t="s">
        <v>177</v>
      </c>
      <c r="BA3" s="104"/>
      <c r="BB3" s="104" t="s">
        <v>187</v>
      </c>
      <c r="BC3" s="104"/>
      <c r="BD3" s="104" t="s">
        <v>188</v>
      </c>
      <c r="BE3" s="104"/>
      <c r="BF3" s="104" t="s">
        <v>173</v>
      </c>
      <c r="BG3" s="104"/>
      <c r="BH3" s="104" t="s">
        <v>186</v>
      </c>
      <c r="BI3" s="104"/>
      <c r="BJ3" s="104" t="s">
        <v>184</v>
      </c>
      <c r="BK3" s="104"/>
      <c r="BL3" s="104" t="s">
        <v>177</v>
      </c>
      <c r="BM3" s="104"/>
      <c r="BN3" s="104" t="s">
        <v>187</v>
      </c>
      <c r="BO3" s="104"/>
      <c r="BP3" s="104" t="s">
        <v>188</v>
      </c>
      <c r="BQ3" s="104"/>
      <c r="BR3" s="104" t="s">
        <v>173</v>
      </c>
      <c r="BS3" s="104"/>
      <c r="BT3" s="104" t="s">
        <v>186</v>
      </c>
      <c r="BU3" s="104"/>
      <c r="BV3" s="104" t="s">
        <v>184</v>
      </c>
      <c r="BW3" s="104"/>
      <c r="BX3" s="104" t="s">
        <v>177</v>
      </c>
      <c r="BY3" s="104"/>
      <c r="BZ3" s="104" t="s">
        <v>187</v>
      </c>
      <c r="CA3" s="104"/>
      <c r="CB3" s="104" t="s">
        <v>188</v>
      </c>
      <c r="CC3" s="104"/>
      <c r="CD3" s="104" t="s">
        <v>173</v>
      </c>
      <c r="CE3" s="104"/>
      <c r="CF3" s="104" t="s">
        <v>186</v>
      </c>
      <c r="CG3" s="104"/>
      <c r="CH3" s="104" t="s">
        <v>184</v>
      </c>
      <c r="CI3" s="104"/>
      <c r="CJ3" s="104" t="s">
        <v>177</v>
      </c>
      <c r="CK3" s="104"/>
      <c r="CL3" s="104" t="s">
        <v>187</v>
      </c>
      <c r="CM3" s="104"/>
      <c r="CN3" s="104" t="s">
        <v>188</v>
      </c>
      <c r="CO3" s="104"/>
      <c r="CP3" s="104" t="s">
        <v>173</v>
      </c>
      <c r="CQ3" s="104"/>
      <c r="CR3" s="104" t="s">
        <v>186</v>
      </c>
      <c r="CS3" s="104"/>
      <c r="CT3" s="104" t="s">
        <v>184</v>
      </c>
      <c r="CU3" s="104"/>
      <c r="CV3" s="104" t="s">
        <v>177</v>
      </c>
      <c r="CW3" s="104"/>
      <c r="CX3" s="104" t="s">
        <v>187</v>
      </c>
      <c r="CY3" s="104"/>
      <c r="CZ3" s="104" t="s">
        <v>188</v>
      </c>
      <c r="DA3" s="104"/>
      <c r="DB3" s="104" t="s">
        <v>173</v>
      </c>
      <c r="DC3" s="104"/>
      <c r="DD3" s="104" t="s">
        <v>186</v>
      </c>
      <c r="DE3" s="104"/>
      <c r="DF3" s="104" t="s">
        <v>184</v>
      </c>
      <c r="DG3" s="104"/>
      <c r="DH3" s="104" t="s">
        <v>177</v>
      </c>
      <c r="DI3" s="104"/>
      <c r="DJ3" s="137"/>
      <c r="DK3" s="135"/>
      <c r="DL3" s="135"/>
      <c r="DM3" s="135"/>
      <c r="DN3" s="135"/>
      <c r="DO3" s="135"/>
      <c r="DP3" s="135"/>
      <c r="DQ3" s="135"/>
      <c r="DR3" s="136"/>
      <c r="DS3" s="136"/>
      <c r="DT3" s="136"/>
      <c r="DU3" s="136"/>
      <c r="DV3" s="136"/>
      <c r="DW3" s="136"/>
      <c r="DX3" s="136"/>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7"/>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f>
        <v>0.11439388863629908</v>
      </c>
      <c r="BK66" s="91">
        <f>$E66^EXP(Parameter!$D$221)</f>
        <v>0.38327640732447982</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f>
        <v>0.11171507385486601</v>
      </c>
      <c r="BK67" s="91">
        <f>$E67^EXP(Parameter!$D$221)</f>
        <v>0.37953492929745453</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f>
        <v>0.10912272797002379</v>
      </c>
      <c r="BK68" s="91">
        <f>$E68^EXP(Parameter!$D$221)</f>
        <v>0.37586704562340778</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f>
        <v>0.10661323737578896</v>
      </c>
      <c r="BK69" s="91">
        <f>$E69^EXP(Parameter!$D$221)</f>
        <v>0.37227048837006432</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f>
        <v>0.10418317512842337</v>
      </c>
      <c r="BK70" s="91">
        <f>$E70^EXP(Parameter!$D$221)</f>
        <v>0.36874308563825303</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f>
        <v>0.10182928943787416</v>
      </c>
      <c r="BK71" s="91">
        <f>$E71^EXP(Parameter!$D$221)</f>
        <v>0.36528275638975938</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f>
        <v>9.9548492983531425E-2</v>
      </c>
      <c r="BK72" s="91">
        <f>$E72^EXP(Parameter!$D$221)</f>
        <v>0.36188750561216021</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f>
        <v>9.73378529871579E-2</v>
      </c>
      <c r="BK73" s="91">
        <f>$E73^EXP(Parameter!$D$221)</f>
        <v>0.3585554197949955</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f>
        <v>9.5194581981973364E-2</v>
      </c>
      <c r="BK74" s="91">
        <f>$E74^EXP(Parameter!$D$221)</f>
        <v>0.35528466269385361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f>
        <v>9.311602922236846E-2</v>
      </c>
      <c r="BK75" s="91">
        <f>$E75^EXP(Parameter!$D$221)</f>
        <v>0.35207347136095263</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f>
        <v>9.1099672683658997E-2</v>
      </c>
      <c r="BK76" s="91">
        <f>$E76^EXP(Parameter!$D$221)</f>
        <v>0.34892015242261593</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f>
        <v>8.9143111605773026E-2</v>
      </c>
      <c r="BK77" s="91">
        <f>$E77^EXP(Parameter!$D$221)</f>
        <v>0.34582307858568173</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f>
        <v>8.7244059538804278E-2</v>
      </c>
      <c r="BK78" s="91">
        <f>$E78^EXP(Parameter!$D$221)</f>
        <v>0.34278068535637513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f>
        <v>8.540033785196266E-2</v>
      </c>
      <c r="BK79" s="91">
        <f>$E79^EXP(Parameter!$D$221)</f>
        <v>0.33979146795652643</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f>
        <v>8.3609869670810799E-2</v>
      </c>
      <c r="BK80" s="91">
        <f>$E80^EXP(Parameter!$D$221)</f>
        <v>0.33685397842324061</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f>
        <v>8.187067421059474E-2</v>
      </c>
      <c r="BK81" s="91">
        <f>$E81^EXP(Parameter!$D$221)</f>
        <v>0.33396682287924317</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f>
        <v>8.018086147623868E-2</v>
      </c>
      <c r="BK82" s="91">
        <f>$E82^EXP(Parameter!$D$221)</f>
        <v>0.33112865896214433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f>
        <v>7.8538627301970393E-2</v>
      </c>
      <c r="BK83" s="91">
        <f>$E83^EXP(Parameter!$D$221)</f>
        <v>0.32833819340177983</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f>
        <v>7.6942248705823002E-2</v>
      </c>
      <c r="BK84" s="91">
        <f>$E84^EXP(Parameter!$D$221)</f>
        <v>0.32559417973564636</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f>
        <v>7.5390079536240037E-2</v>
      </c>
      <c r="BK85" s="91">
        <f>$E85^EXP(Parameter!$D$221)</f>
        <v>0.32289541615320072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f>
        <v>7.3880546389886712E-2</v>
      </c>
      <c r="BK86" s="91">
        <f>$E86^EXP(Parameter!$D$221)</f>
        <v>0.32024074346051101</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f>
        <v>7.2412144781419385E-2</v>
      </c>
      <c r="BK87" s="91">
        <f>$E87^EXP(Parameter!$D$221)</f>
        <v>0.31762904315738444</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f>
        <v>7.0983435547513324E-2</v>
      </c>
      <c r="BK88" s="91">
        <f>$E88^EXP(Parameter!$D$221)</f>
        <v>0.31505923561968369</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f>
        <v>6.9593041468832856E-2</v>
      </c>
      <c r="BK89" s="91">
        <f>$E89^EXP(Parameter!$D$221)</f>
        <v>0.31253027838009084</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f>
        <v>6.8239644094903365E-2</v>
      </c>
      <c r="BK90" s="91">
        <f>$E90^EXP(Parameter!$D$221)</f>
        <v>0.31004116450106184</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f>
        <v>6.6921980758008939E-2</v>
      </c>
      <c r="BK91" s="91">
        <f>$E91^EXP(Parameter!$D$221)</f>
        <v>0.30759092103418023</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f>
        <v>6.5638841763301203E-2</v>
      </c>
      <c r="BK92" s="91">
        <f>$E92^EXP(Parameter!$D$221)</f>
        <v>0.30517860756052578</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f>
        <v>6.4389067743278044E-2</v>
      </c>
      <c r="BK93" s="91">
        <f>$E93^EXP(Parameter!$D$221)</f>
        <v>0.30280331480706346</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f>
        <v>6.3171547165685446E-2</v>
      </c>
      <c r="BK94" s="91">
        <f>$E94^EXP(Parameter!$D$221)</f>
        <v>0.30046416333440895</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f>
        <v>6.1985213984708736E-2</v>
      </c>
      <c r="BK95" s="91">
        <f>$E95^EXP(Parameter!$D$221)</f>
        <v>0.29816030229164792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f>
        <v>6.0829045426074042E-2</v>
      </c>
      <c r="BK96" s="91">
        <f>$E96^EXP(Parameter!$D$221)</f>
        <v>0.29589090823419517</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f>
        <v>5.9702059897364781E-2</v>
      </c>
      <c r="BK97" s="91">
        <f>$E97^EXP(Parameter!$D$221)</f>
        <v>0.29365518400094237</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f>
        <v>5.8603315015494026E-2</v>
      </c>
      <c r="BK98" s="91">
        <f>$E98^EXP(Parameter!$D$221)</f>
        <v>0.29145235764721128</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f>
        <v>5.7531905743853577E-2</v>
      </c>
      <c r="BK99" s="91">
        <f>$E99^EXP(Parameter!$D$221)</f>
        <v>0.28928168143025224</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f>
        <v>5.6486962632196089E-2</v>
      </c>
      <c r="BK100" s="91">
        <f>$E100^EXP(Parameter!$D$221)</f>
        <v>0.28714243084425539</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f>
        <v>5.5467650152798809E-2</v>
      </c>
      <c r="BK101" s="91">
        <f>$E101^EXP(Parameter!$D$221)</f>
        <v>0.28503390370203707</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f>
        <v>5.4473165126913227E-2</v>
      </c>
      <c r="BK102" s="91">
        <f>$E102^EXP(Parameter!$D$221)</f>
        <v>0.28295541926075091</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f>
        <v>5.3502735235921951E-2</v>
      </c>
      <c r="BK103" s="91">
        <f>$E103^EXP(Parameter!$D$221)</f>
        <v>0.28090631738914623</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f>
        <v>5.2555617612011156E-2</v>
      </c>
      <c r="BK104" s="91">
        <f>$E104^EXP(Parameter!$D$221)</f>
        <v>0.27888595777405728</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f>
        <v>5.1631097503523481E-2</v>
      </c>
      <c r="BK105" s="91">
        <f>$E105^EXP(Parameter!$D$221)</f>
        <v>0.27689371916395322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f>
        <v>5.0728487010486524E-2</v>
      </c>
      <c r="BK106" s="91">
        <f>$E106^EXP(Parameter!$D$221)</f>
        <v>0.27492899864751341</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f>
        <v>4.9847123886116673E-2</v>
      </c>
      <c r="BK107" s="91">
        <f>$E107^EXP(Parameter!$D$221)</f>
        <v>0.27299121096533147</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f>
        <v>4.8986370400377476E-2</v>
      </c>
      <c r="BK108" s="91">
        <f>$E108^EXP(Parameter!$D$221)</f>
        <v>0.27107978785295211</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f>
        <v>4.8145612261938003E-2</v>
      </c>
      <c r="BK109" s="91">
        <f>$E109^EXP(Parameter!$D$221)</f>
        <v>0.26919417741357504</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f>
        <v>4.7324257595111989E-2</v>
      </c>
      <c r="BK110" s="91">
        <f>$E110^EXP(Parameter!$D$221)</f>
        <v>0.2673338435188467</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f>
        <v>4.6521735968587996E-2</v>
      </c>
      <c r="BK111" s="91">
        <f>$E111^EXP(Parameter!$D$221)</f>
        <v>0.26549826523626407</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f>
        <v>4.5737497472965821E-2</v>
      </c>
      <c r="BK112" s="91">
        <f>$E112^EXP(Parameter!$D$221)</f>
        <v>0.26368693628180667</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f>
        <v>4.4971011844306533E-2</v>
      </c>
      <c r="BK113" s="91">
        <f>$E113^EXP(Parameter!$D$221)</f>
        <v>0.26189936449648415</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f>
        <v>4.4221767631085311E-2</v>
      </c>
      <c r="BK114" s="91">
        <f>$E114^EXP(Parameter!$D$221)</f>
        <v>0.26013507134558106</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f>
        <v>4.3489271402100543E-2</v>
      </c>
      <c r="BK115" s="91">
        <f>$E115^EXP(Parameter!$D$221)</f>
        <v>0.2583935914394323</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f>
        <v>4.2773046993045967E-2</v>
      </c>
      <c r="BK116" s="91">
        <f>$E116^EXP(Parameter!$D$221)</f>
        <v>0.25667447207465383</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f>
        <v>4.207263478960141E-2</v>
      </c>
      <c r="BK117" s="91">
        <f>$E117^EXP(Parameter!$D$221)</f>
        <v>0.25497727279479354</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f>
        <v>4.1387591045023951E-2</v>
      </c>
      <c r="BK118" s="91">
        <f>$E118^EXP(Parameter!$D$221)</f>
        <v>0.25330156496944017</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f>
        <v>4.0717487230353337E-2</v>
      </c>
      <c r="BK119" s="91">
        <f>$E119^EXP(Parameter!$D$221)</f>
        <v>0.25164693139088318</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f>
        <v>4.0061909415456433E-2</v>
      </c>
      <c r="BK120" s="91">
        <f>$E120^EXP(Parameter!$D$221)</f>
        <v>0.25001296588745392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f>
        <v>3.9420457679245673E-2</v>
      </c>
      <c r="BK121" s="91">
        <f>$E121^EXP(Parameter!$D$221)</f>
        <v>0.24839927295275233</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f>
        <v>3.8792745547507293E-2</v>
      </c>
      <c r="BK122" s="91">
        <f>$E122^EXP(Parameter!$D$221)</f>
        <v>0.24680546738997597</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f>
        <v>3.817839945686774E-2</v>
      </c>
      <c r="BK123" s="91">
        <f>$E123^EXP(Parameter!$D$221)</f>
        <v>0.2452311739706432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f>
        <v>3.7577058243517626E-2</v>
      </c>
      <c r="BK124" s="91">
        <f>$E124^EXP(Parameter!$D$221)</f>
        <v>0.24367602710701725</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f>
        <v>3.6988372655389914E-2</v>
      </c>
      <c r="BK125" s="91">
        <f>$E125^EXP(Parameter!$D$221)</f>
        <v>0.24213967053758775</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f>
        <v>3.6412004886570495E-2</v>
      </c>
      <c r="BK126" s="91">
        <f>$E126^EXP(Parameter!$D$221)</f>
        <v>0.24062175702499927</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f>
        <v>3.5847628132787107E-2</v>
      </c>
      <c r="BK127" s="91">
        <f>$E127^EXP(Parameter!$D$221)</f>
        <v>0.23912194806584808</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f>
        <v>3.5294926166892358E-2</v>
      </c>
      <c r="BK128" s="91">
        <f>$E128^EXP(Parameter!$D$221)</f>
        <v>0.23763991361179562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f>
        <v>3.4753592933316438E-2</v>
      </c>
      <c r="BK129" s="91">
        <f>$E129^EXP(Parameter!$D$221)</f>
        <v>0.23617533180148653</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f>
        <v>3.4223332160527316E-2</v>
      </c>
      <c r="BK130" s="91">
        <f>$E130^EXP(Parameter!$D$221)</f>
        <v>0.23472788870277345</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f>
        <v>3.3703856990586881E-2</v>
      </c>
      <c r="BK131" s="91">
        <f>$E131^EXP(Parameter!$D$221)</f>
        <v>0.23329727806478742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f>
        <v>3.3194889624947439E-2</v>
      </c>
      <c r="BK132" s="91">
        <f>$E132^EXP(Parameter!$D$221)</f>
        <v>0.23188320107940999</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f>
        <v>3.2696160985677243E-2</v>
      </c>
      <c r="BK133" s="91">
        <f>$E133^EXP(Parameter!$D$221)</f>
        <v>0.23048536615172788</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f>
        <v>3.2207410391351832E-2</v>
      </c>
      <c r="BK134" s="91">
        <f>$E134^EXP(Parameter!$D$221)</f>
        <v>0.22910348867907407</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f>
        <v>3.172838524688866E-2</v>
      </c>
      <c r="BK135" s="91">
        <f>$E135^EXP(Parameter!$D$221)</f>
        <v>0.2277372908382774</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f>
        <v>3.1258840746643451E-2</v>
      </c>
      <c r="BK136" s="91">
        <f>$E136^EXP(Parameter!$D$221)</f>
        <v>0.22638650138076219</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f>
        <v>3.0798539590122877E-2</v>
      </c>
      <c r="BK137" s="91">
        <f>$E137^EXP(Parameter!$D$221)</f>
        <v>0.22505085543515738</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f>
        <v>3.0347251709704974E-2</v>
      </c>
      <c r="BK138" s="91">
        <f>$E138^EXP(Parameter!$D$221)</f>
        <v>0.22373009431709356</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f>
        <v>2.990475400978997E-2</v>
      </c>
      <c r="BK139" s="91">
        <f>$E139^EXP(Parameter!$D$221)</f>
        <v>0.22242396534587713</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f>
        <v>2.9470830116836044E-2</v>
      </c>
      <c r="BK140" s="91">
        <f>$E140^EXP(Parameter!$D$221)</f>
        <v>0.2211322216677529</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f>
        <v>2.9045270139764247E-2</v>
      </c>
      <c r="BK141" s="91">
        <f>$E141^EXP(Parameter!$D$221)</f>
        <v>0.21985462208547518</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f>
        <v>2.8627870440243165E-2</v>
      </c>
      <c r="BK142" s="91">
        <f>$E142^EXP(Parameter!$D$221)</f>
        <v>0.21859093089392179</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f>
        <v>2.8218433412390245E-2</v>
      </c>
      <c r="BK143" s="91">
        <f>$E143^EXP(Parameter!$D$221)</f>
        <v>0.21734091772150244</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f>
        <v>2.7816767271451426E-2</v>
      </c>
      <c r="BK144" s="91">
        <f>$E144^EXP(Parameter!$D$221)</f>
        <v>0.21610435737711811</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f>
        <v>2.742268585104277E-2</v>
      </c>
      <c r="BK145" s="91">
        <f>$E145^EXP(Parameter!$D$221)</f>
        <v>0.21488102970244505</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f>
        <v>2.703600840855995E-2</v>
      </c>
      <c r="BK146" s="91">
        <f>$E146^EXP(Parameter!$D$221)</f>
        <v>0.21367071942932542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f>
        <v>2.6656559438382254E-2</v>
      </c>
      <c r="BK147" s="91">
        <f>$E147^EXP(Parameter!$D$221)</f>
        <v>0.2124732160420571</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f>
        <v>2.6284168492515095E-2</v>
      </c>
      <c r="BK148" s="91">
        <f>$E148^EXP(Parameter!$D$221)</f>
        <v>0.21128831364438475</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f>
        <v>2.5918670008336E-2</v>
      </c>
      <c r="BK149" s="91">
        <f>$E149^EXP(Parameter!$D$221)</f>
        <v>0.21011581083100356</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f>
        <v>2.5559903143122665E-2</v>
      </c>
      <c r="BK150" s="91">
        <f>$E150^EXP(Parameter!$D$221)</f>
        <v>0.20895551056339651</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f>
        <v>2.5207711615061475E-2</v>
      </c>
      <c r="BK151" s="91">
        <f>$E151^EXP(Parameter!$D$221)</f>
        <v>0.20780722004983235</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f>
        <v>2.4861943550446484E-2</v>
      </c>
      <c r="BK152" s="91">
        <f>$E152^EXP(Parameter!$D$221)</f>
        <v>0.20667075062936069</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f>
        <v>2.4522451336796636E-2</v>
      </c>
      <c r="BK153" s="91">
        <f>$E153^EXP(Parameter!$D$221)</f>
        <v>0.20554591765964952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f>
        <v>2.4189091481629104E-2</v>
      </c>
      <c r="BK154" s="91">
        <f>$E154^EXP(Parameter!$D$221)</f>
        <v>0.2044325404085125</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f>
        <v>2.3861724476643056E-2</v>
      </c>
      <c r="BK155" s="91">
        <f>$E155^EXP(Parameter!$D$221)</f>
        <v>0.20333044194898678</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f>
        <v>2.3540214667076675E-2</v>
      </c>
      <c r="BK156" s="91">
        <f>$E156^EXP(Parameter!$D$221)</f>
        <v>0.20223944905782151</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f>
        <v>2.322443012601547E-2</v>
      </c>
      <c r="BK157" s="91">
        <f>$E157^EXP(Parameter!$D$221)</f>
        <v>0.20115939211725006</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f>
        <v>2.2914242533437119E-2</v>
      </c>
      <c r="BK158" s="91">
        <f>$E158^EXP(Parameter!$D$221)</f>
        <v>0.20009010501991842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f>
        <v>2.2609527059790826E-2</v>
      </c>
      <c r="BK159" s="91">
        <f>$E159^EXP(Parameter!$D$221)</f>
        <v>0.19903142507685237</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f>
        <v>2.2310162253918575E-2</v>
      </c>
      <c r="BK160" s="91">
        <f>$E160^EXP(Parameter!$D$221)</f>
        <v>0.19798319292834859</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f>
        <v>2.201602993513313E-2</v>
      </c>
      <c r="BK161" s="91">
        <f>$E161^EXP(Parameter!$D$221)</f>
        <v>0.19694525245768077</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f>
        <v>2.1727015089279184E-2</v>
      </c>
      <c r="BK162" s="91">
        <f>$E162^EXP(Parameter!$D$221)</f>
        <v>0.19591745070751582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f>
        <v>2.1443005768610038E-2</v>
      </c>
      <c r="BK163" s="91">
        <f>$E163^EXP(Parameter!$D$221)</f>
        <v>0.19489963779894146</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f>
        <v>2.1163892995319834E-2</v>
      </c>
      <c r="BK164" s="91">
        <f>$E164^EXP(Parameter!$D$221)</f>
        <v>0.19389166685300724</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f>
        <v>2.0889570668581985E-2</v>
      </c>
      <c r="BK165" s="91">
        <f>$E165^EXP(Parameter!$D$221)</f>
        <v>0.19289339391468968</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f>
        <v>2.0619935474947077E-2</v>
      </c>
      <c r="BK166" s="91">
        <f>$E166^EXP(Parameter!$D$221)</f>
        <v>0.19190467787919174</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f>
        <v>2.0354886801963325E-2</v>
      </c>
      <c r="BK167" s="91">
        <f>$E167^EXP(Parameter!$D$221)</f>
        <v>0.1909253804204932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f>
        <v>2.0094326654888309E-2</v>
      </c>
      <c r="BK168" s="91">
        <f>$E168^EXP(Parameter!$D$221)</f>
        <v>0.18995536592207185</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f>
        <v>1.98381595763652E-2</v>
      </c>
      <c r="BK169" s="91">
        <f>$E169^EXP(Parameter!$D$221)</f>
        <v>0.18899450140971571</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f>
        <v>1.9586292568945458E-2</v>
      </c>
      <c r="BK170" s="91">
        <f>$E170^EXP(Parameter!$D$221)</f>
        <v>0.18804265648635571</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f>
        <v>1.933863502034161E-2</v>
      </c>
      <c r="BK171" s="91">
        <f>$E171^EXP(Parameter!$D$221)</f>
        <v>0.18709970326884362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f>
        <v>1.9095098631302432E-2</v>
      </c>
      <c r="BK172" s="91">
        <f>$E172^EXP(Parameter!$D$221)</f>
        <v>0.18616551632660999</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f>
        <v>1.8855597346005611E-2</v>
      </c>
      <c r="BK173" s="91">
        <f>$E173^EXP(Parameter!$D$221)</f>
        <v>0.18523997262213515</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f>
        <v>1.8620047284867523E-2</v>
      </c>
      <c r="BK174" s="91">
        <f>$E174^EXP(Parameter!$D$221)</f>
        <v>0.18432295145316968</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f>
        <v>1.8388366679675746E-2</v>
      </c>
      <c r="BK175" s="91">
        <f>$E175^EXP(Parameter!$D$221)</f>
        <v>0.18341433439664623</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f>
        <v>1.8160475810953217E-2</v>
      </c>
      <c r="BK176" s="91">
        <f>$E176^EXP(Parameter!$D$221)</f>
        <v>0.18251400525422173</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f>
        <v>1.7936296947465864E-2</v>
      </c>
      <c r="BK177" s="91">
        <f>$E177^EXP(Parameter!$D$221)</f>
        <v>0.18162184999939576</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f>
        <v>1.771575428779187E-2</v>
      </c>
      <c r="BK178" s="91">
        <f>$E178^EXP(Parameter!$D$221)</f>
        <v>0.18073775672615255</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f>
        <v>1.7498773903871501E-2</v>
      </c>
      <c r="BK179" s="91">
        <f>$E179^EXP(Parameter!$D$221)</f>
        <v>0.17986161559907279</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f>
        <v>1.7285283686462864E-2</v>
      </c>
      <c r="BK180" s="91">
        <f>$E180^EXP(Parameter!$D$221)</f>
        <v>0.17899331880486688</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f>
        <v>1.7075213292428504E-2</v>
      </c>
      <c r="BK181" s="91">
        <f>$E181^EXP(Parameter!$D$221)</f>
        <v>0.17813276050528312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f>
        <v>1.6868494093785855E-2</v>
      </c>
      <c r="BK182" s="91">
        <f>$E182^EXP(Parameter!$D$221)</f>
        <v>0.17727983679134299</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f>
        <v>1.6665059128451482E-2</v>
      </c>
      <c r="BK183" s="91">
        <f>$E183^EXP(Parameter!$D$221)</f>
        <v>0.1764344456388611</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f>
        <v>1.6464843052618149E-2</v>
      </c>
      <c r="BK184" s="91">
        <f>$E184^EXP(Parameter!$D$221)</f>
        <v>0.1755964868652071</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f>
        <v>1.6267782094701169E-2</v>
      </c>
      <c r="BK185" s="91">
        <f>$E185^EXP(Parameter!$D$221)</f>
        <v>0.1747658620872681</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f>
        <v>1.6073814010796626E-2</v>
      </c>
      <c r="BK186" s="91">
        <f>$E186^EXP(Parameter!$D$221)</f>
        <v>0.17394247468057447</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f>
        <v>1.5882878041594491E-2</v>
      </c>
      <c r="BK187" s="91">
        <f>$E187^EXP(Parameter!$D$221)</f>
        <v>0.17312622973954761</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f>
        <v>1.5694914870693275E-2</v>
      </c>
      <c r="BK188" s="91">
        <f>$E188^EXP(Parameter!$D$221)</f>
        <v>0.17231703403883764</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f>
        <v>1.5509866584263895E-2</v>
      </c>
      <c r="BK189" s="91">
        <f>$E189^EXP(Parameter!$D$221)</f>
        <v>0.17151479599571312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f>
        <v>1.5327676632013993E-2</v>
      </c>
      <c r="BK190" s="91">
        <f>$E190^EXP(Parameter!$D$221)</f>
        <v>0.17071942563347012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f>
        <v>1.5148289789404542E-2</v>
      </c>
      <c r="BK191" s="91">
        <f>$E191^EXP(Parameter!$D$221)</f>
        <v>0.16993083454582844</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f>
        <v>1.4971652121073036E-2</v>
      </c>
      <c r="BK192" s="91">
        <f>$E192^EXP(Parameter!$D$221)</f>
        <v>0.16914893586228286</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f>
        <v>1.4797710945420678E-2</v>
      </c>
      <c r="BK193" s="91">
        <f>$E193^EXP(Parameter!$D$221)</f>
        <v>0.16837364421438028</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f>
        <v>1.4626414800320181E-2</v>
      </c>
      <c r="BK194" s="91">
        <f>$E194^EXP(Parameter!$D$221)</f>
        <v>0.16760487570289356</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f>
        <v>1.4457713409905038E-2</v>
      </c>
      <c r="BK195" s="91">
        <f>$E195^EXP(Parameter!$D$221)</f>
        <v>0.16684254786586231</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f>
        <v>1.4291557652400682E-2</v>
      </c>
      <c r="BK196" s="91">
        <f>$E196^EXP(Parameter!$D$221)</f>
        <v>0.16608657964747717</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f>
        <v>1.4127899528961502E-2</v>
      </c>
      <c r="BK197" s="91">
        <f>$E197^EXP(Parameter!$D$221)</f>
        <v>0.16533689136777899</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f>
        <v>1.3966692133476965E-2</v>
      </c>
      <c r="BK198" s="91">
        <f>$E198^EXP(Parameter!$D$221)</f>
        <v>0.16459340469314651</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f>
        <v>1.3807889623314022E-2</v>
      </c>
      <c r="BK199" s="91">
        <f>$E199^EXP(Parameter!$D$221)</f>
        <v>0.16385604260755299</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f>
        <v>1.3651447190961083E-2</v>
      </c>
      <c r="BK200" s="91">
        <f>$E200^EXP(Parameter!$D$221)</f>
        <v>0.16312472938456382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f>
        <v>1.3497321036544109E-2</v>
      </c>
      <c r="BK201" s="91">
        <f>$E201^EXP(Parameter!$D$221)</f>
        <v>0.16239939056005473</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f>
        <v>1.3345468341182562E-2</v>
      </c>
      <c r="BK202" s="91">
        <f>$E202^EXP(Parameter!$D$221)</f>
        <v>0.16167995290562903</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f>
        <v>1.3195847241157473E-2</v>
      </c>
      <c r="BK203" s="91">
        <f>$E203^EXP(Parameter!$D$221)</f>
        <v>0.16096634440271185</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f>
        <v>1.304841680286313E-2</v>
      </c>
      <c r="BK204" s="91">
        <f>$E204^EXP(Parameter!$D$221)</f>
        <v>0.16025849421730132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f>
        <v>1.2903136998514782E-2</v>
      </c>
      <c r="BK205" s="91">
        <f>$E205^EXP(Parameter!$D$221)</f>
        <v>0.15955633267535865</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f>
        <v>1.275996868258783E-2</v>
      </c>
      <c r="BK206" s="91">
        <f>$E206^EXP(Parameter!$D$221)</f>
        <v>0.15885979123881511</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f>
        <v>1.2618873568962293E-2</v>
      </c>
      <c r="BK207" s="91">
        <f>$E207^EXP(Parameter!$D$221)</f>
        <v>0.15816880248218185</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f>
        <v>1.2479814208749473E-2</v>
      </c>
      <c r="BK208" s="91">
        <f>$E208^EXP(Parameter!$D$221)</f>
        <v>0.15748330006973926</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f>
        <v>1.2342753968777175E-2</v>
      </c>
      <c r="BK209" s="91">
        <f>$E209^EXP(Parameter!$D$221)</f>
        <v>0.15680321873329639</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f>
        <v>1.2207657010711907E-2</v>
      </c>
      <c r="BK210" s="91">
        <f>$E210^EXP(Parameter!$D$221)</f>
        <v>0.15612849425049594</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f>
        <v>1.207448827079588E-2</v>
      </c>
      <c r="BK211" s="91">
        <f>$E211^EXP(Parameter!$D$221)</f>
        <v>0.15545906342365351</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f>
        <v>1.19432134401792E-2</v>
      </c>
      <c r="BK212" s="91">
        <f>$E212^EXP(Parameter!$D$221)</f>
        <v>0.15479486405911702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f>
        <v>1.1813798945826817E-2</v>
      </c>
      <c r="BK213" s="91">
        <f>$E213^EXP(Parameter!$D$221)</f>
        <v>0.15413583494712693</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f>
        <v>1.1686211931981503E-2</v>
      </c>
      <c r="BK214" s="91">
        <f>$E214^EXP(Parameter!$D$221)</f>
        <v>0.15348191584216495</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f>
        <v>1.1560420242164084E-2</v>
      </c>
      <c r="BK215" s="91">
        <f>$E215^EXP(Parameter!$D$221)</f>
        <v>0.15283304744377973</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f>
        <v>1.1436392401694299E-2</v>
      </c>
      <c r="BK216" s="91">
        <f>$E216^EXP(Parameter!$D$221)</f>
        <v>0.15218917137787166</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f>
        <v>1.1314097600714052E-2</v>
      </c>
      <c r="BK217" s="91">
        <f>$E217^EXP(Parameter!$D$221)</f>
        <v>0.15155023017842745</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f>
        <v>1.1193505677697E-2</v>
      </c>
      <c r="BK218" s="91">
        <f>$E218^EXP(Parameter!$D$221)</f>
        <v>0.15091616726968904</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f>
        <v>1.107458710342954E-2</v>
      </c>
      <c r="BK219" s="91">
        <f>$E219^EXP(Parameter!$D$221)</f>
        <v>0.15028692694874829</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f>
        <v>1.0957312965446884E-2</v>
      </c>
      <c r="BK220" s="91">
        <f>$E220^EXP(Parameter!$D$221)</f>
        <v>0.14966245436854966</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f>
        <v>1.0841654952909887E-2</v>
      </c>
      <c r="BK221" s="91">
        <f>$E221^EXP(Parameter!$D$221)</f>
        <v>0.14904269552129668</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f>
        <v>1.0727585341909096E-2</v>
      </c>
      <c r="BK222" s="91">
        <f>$E222^EXP(Parameter!$D$221)</f>
        <v>0.14842759722224655</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f>
        <v>1.0615076981181229E-2</v>
      </c>
      <c r="BK223" s="91">
        <f>$E223^EXP(Parameter!$D$221)</f>
        <v>0.14781710709388157</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f>
        <v>1.0504103278225931E-2</v>
      </c>
      <c r="BK224" s="91">
        <f>$E224^EXP(Parameter!$D$221)</f>
        <v>0.14721117355045116</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f>
        <v>1.0394638185810132E-2</v>
      </c>
      <c r="BK225" s="91">
        <f>$E225^EXP(Parameter!$D$221)</f>
        <v>0.14660974578287028</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f>
        <v>1.0286656188846374E-2</v>
      </c>
      <c r="BK226" s="91">
        <f>$E226^EXP(Parameter!$D$221)</f>
        <v>0.14601277374396629</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f>
        <v>1.0180132291635663E-2</v>
      </c>
      <c r="BK227" s="91">
        <f>$E227^EXP(Parameter!$D$221)</f>
        <v>0.14542020813406586</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f>
        <v>1.007504200546098E-2</v>
      </c>
      <c r="BK228" s="91">
        <f>$E228^EXP(Parameter!$D$221)</f>
        <v>0.14483200038691019</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f>
        <v>9.9713613365225648E-3</v>
      </c>
      <c r="BK229" s="91">
        <f>$E229^EXP(Parameter!$D$221)</f>
        <v>0.14424810265589191</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f>
        <v>9.869066774202892E-3</v>
      </c>
      <c r="BK230" s="91">
        <f>$E230^EXP(Parameter!$D$221)</f>
        <v>0.14366846780060433</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f>
        <v>9.768135279651799E-3</v>
      </c>
      <c r="BK231" s="91">
        <f>$E231^EXP(Parameter!$D$221)</f>
        <v>0.14309304937369408</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f>
        <v>9.6685442746817993E-3</v>
      </c>
      <c r="BK232" s="91">
        <f>$E232^EXP(Parameter!$D$221)</f>
        <v>0.14252180160801053</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f>
        <v>9.5702716309641438E-3</v>
      </c>
      <c r="BK233" s="91">
        <f>$E233^EXP(Parameter!$D$221)</f>
        <v>0.14195467940404274</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f>
        <v>9.4732956595158218E-3</v>
      </c>
      <c r="BK234" s="91">
        <f>$E234^EXP(Parameter!$D$221)</f>
        <v>0.14139163831763707</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f>
        <v>9.3775951004695206E-3</v>
      </c>
      <c r="BK235" s="91">
        <f>$E235^EXP(Parameter!$D$221)</f>
        <v>0.14083263454798789</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f>
        <v>9.2831491131171156E-3</v>
      </c>
      <c r="BK236" s="91">
        <f>$E236^EXP(Parameter!$D$221)</f>
        <v>0.14027762492589477</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f>
        <v>9.1899372662194202E-3</v>
      </c>
      <c r="BK237" s="91">
        <f>$E237^EXP(Parameter!$D$221)</f>
        <v>0.13972656690227819</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f>
        <v>9.0979395285722825E-3</v>
      </c>
      <c r="BK238" s="91">
        <f>$E238^EXP(Parameter!$D$221)</f>
        <v>0.13917941853694815</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f>
        <v>9.0071362598240796E-3</v>
      </c>
      <c r="BK239" s="91">
        <f>$E239^EXP(Parameter!$D$221)</f>
        <v>0.1386361384876186</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f>
        <v>8.9175082015341585E-3</v>
      </c>
      <c r="BK240" s="91">
        <f>$E240^EXP(Parameter!$D$221)</f>
        <v>0.13809668599916108</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f>
        <v>8.8290364684674074E-3</v>
      </c>
      <c r="BK241" s="91">
        <f>$E241^EXP(Parameter!$D$221)</f>
        <v>0.13756102089309255</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f>
        <v>8.7417025401161311E-3</v>
      </c>
      <c r="BK242" s="91">
        <f>$E242^EXP(Parameter!$D$221)</f>
        <v>0.13702910355728998</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f>
        <v>8.655488252444065E-3</v>
      </c>
      <c r="BK243" s="91">
        <f>$E243^EXP(Parameter!$D$221)</f>
        <v>0.13650089493592721</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f>
        <v>8.5703757898445716E-3</v>
      </c>
      <c r="BK244" s="91">
        <f>$E244^EXP(Parameter!$D$221)</f>
        <v>0.13597635651962775</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f>
        <v>8.4863476773076058E-3</v>
      </c>
      <c r="BK245" s="91">
        <f>$E245^EXP(Parameter!$D$221)</f>
        <v>0.13545545033582815</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f>
        <v>8.4033867727890468E-3</v>
      </c>
      <c r="BK246" s="91">
        <f>$E246^EXP(Parameter!$D$221)</f>
        <v>0.13493813893934697</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f>
        <v>8.3214762597762972E-3</v>
      </c>
      <c r="BK247" s="91">
        <f>$E247^EXP(Parameter!$D$221)</f>
        <v>0.13442438540315382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f>
        <v>8.2405996400450286E-3</v>
      </c>
      <c r="BK248" s="91">
        <f>$E248^EXP(Parameter!$D$221)</f>
        <v>0.13391415330933382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f>
        <v>8.1607407266008521E-3</v>
      </c>
      <c r="BK249" s="91">
        <f>$E249^EXP(Parameter!$D$221)</f>
        <v>0.13340740674024243</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f>
        <v>8.0818836368004368E-3</v>
      </c>
      <c r="BK250" s="91">
        <f>$E250^EXP(Parameter!$D$221)</f>
        <v>0.13290411026984583</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f>
        <v>8.0040127856482839E-3</v>
      </c>
      <c r="BK251" s="91">
        <f>$E251^EXP(Parameter!$D$221)</f>
        <v>0.13240422895524268</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f>
        <v>7.927112879262151E-3</v>
      </c>
      <c r="BK252" s="91">
        <f>$E252^EXP(Parameter!$D$221)</f>
        <v>0.13190772832836248</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f>
        <v>7.851168908503809E-3</v>
      </c>
      <c r="BK253" s="91">
        <f>$E253^EXP(Parameter!$D$221)</f>
        <v>0.13141457438783644</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f>
        <v>7.7761661427698959E-3</v>
      </c>
      <c r="BK254" s="91">
        <f>$E254^EXP(Parameter!$D$221)</f>
        <v>0.13092473359103601</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f>
        <v>7.7020901239378877E-3</v>
      </c>
      <c r="BK255" s="91">
        <f>$E255^EXP(Parameter!$D$221)</f>
        <v>0.13043817284627607</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f>
        <v>7.6289266604636511E-3</v>
      </c>
      <c r="BK256" s="91">
        <f>$E256^EXP(Parameter!$D$221)</f>
        <v>0.12995485950517816</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f>
        <v>7.5566618216258916E-3</v>
      </c>
      <c r="BK257" s="91">
        <f>$E257^EXP(Parameter!$D$221)</f>
        <v>0.12947476135518957</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f>
        <v>7.4852819319125583E-3</v>
      </c>
      <c r="BK258" s="91">
        <f>$E258^EXP(Parameter!$D$221)</f>
        <v>0.12899784661225563</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f>
        <v>7.4147735655472067E-3</v>
      </c>
      <c r="BK259" s="91">
        <f>$E259^EXP(Parameter!$D$221)</f>
        <v>0.12852408391364004</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f>
        <v>7.3451235411492073E-3</v>
      </c>
      <c r="BK260" s="91">
        <f>$E260^EXP(Parameter!$D$221)</f>
        <v>0.12805344231089114</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f>
        <v>7.2763189165252528E-3</v>
      </c>
      <c r="BK261" s="91">
        <f>$E261^EXP(Parameter!$D$221)</f>
        <v>0.12758589126294997</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f>
        <v>7.2083469835889438E-3</v>
      </c>
      <c r="BK262" s="91">
        <f>$E262^EXP(Parameter!$D$221)</f>
        <v>0.12712140062939647</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f>
        <v>7.1411952634034444E-3</v>
      </c>
      <c r="BK263" s="91">
        <f>$E263^EXP(Parameter!$D$221)</f>
        <v>0.12665994066383146</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f>
        <v>7.0748515013451694E-3</v>
      </c>
      <c r="BK264" s="91">
        <f>$E264^EXP(Parameter!$D$221)</f>
        <v>0.12620148200739026</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f>
        <v>7.0093036623845983E-3</v>
      </c>
      <c r="BK265" s="91">
        <f>$E265^EXP(Parameter!$D$221)</f>
        <v>0.12574599568238526</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f>
        <v>6.94453992648083E-3</v>
      </c>
      <c r="BK266" s="91">
        <f>$E266^EXP(Parameter!$D$221)</f>
        <v>0.12529345308607517</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f>
        <v>6.8805486840874492E-3</v>
      </c>
      <c r="BK267" s="91">
        <f>$E267^EXP(Parameter!$D$221)</f>
        <v>0.12484382598455639</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f>
        <v>6.8173185317657783E-3</v>
      </c>
      <c r="BK268" s="91">
        <f>$E268^EXP(Parameter!$D$221)</f>
        <v>0.124397086506775</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f>
        <v>6.7548382679036099E-3</v>
      </c>
      <c r="BK269" s="91">
        <f>$E269^EXP(Parameter!$D$221)</f>
        <v>0.1239532071386561</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f>
        <v>6.6930968885353598E-3</v>
      </c>
      <c r="BK270" s="91">
        <f>$E270^EXP(Parameter!$D$221)</f>
        <v>0.12351216071734818</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f>
        <v>6.6320835832620216E-3</v>
      </c>
      <c r="BK271" s="91">
        <f>$E271^EXP(Parameter!$D$221)</f>
        <v>0.12307392042557902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f>
        <v>6.5717877312677971E-3</v>
      </c>
      <c r="BK272" s="91">
        <f>$E272^EXP(Parameter!$D$221)</f>
        <v>0.12263845978612174</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f>
        <v>6.5121988974308574E-3</v>
      </c>
      <c r="BK273" s="91">
        <f>$E273^EXP(Parameter!$D$221)</f>
        <v>0.12220575265636709</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f>
        <v>6.453306828524988E-3</v>
      </c>
      <c r="BK274" s="91">
        <f>$E274^EXP(Parameter!$D$221)</f>
        <v>0.12177577322300107</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f>
        <v>6.3951014495115827E-3</v>
      </c>
      <c r="BK275" s="91">
        <f>$E275^EXP(Parameter!$D$221)</f>
        <v>0.12134849599678478</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f>
        <v>6.3375728599172065E-3</v>
      </c>
      <c r="BK276" s="91">
        <f>$E276^EXP(Parameter!$D$221)</f>
        <v>0.12092389580743344</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f>
        <v>6.2807113302964512E-3</v>
      </c>
      <c r="BK277" s="91">
        <f>$E277^EXP(Parameter!$D$221)</f>
        <v>0.12050194779859415</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f>
        <v>6.2245072987767592E-3</v>
      </c>
      <c r="BK278" s="91">
        <f>$E278^EXP(Parameter!$D$221)</f>
        <v>0.12008262742291825</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f>
        <v>6.1689513676832976E-3</v>
      </c>
      <c r="BK279" s="91">
        <f>$E279^EXP(Parameter!$D$221)</f>
        <v>0.11966591043722775</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f>
        <v>6.1140343002416397E-3</v>
      </c>
      <c r="BK280" s="91">
        <f>$E280^EXP(Parameter!$D$221)</f>
        <v>0.11925177289777253</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f>
        <v>6.0597470173572145E-3</v>
      </c>
      <c r="BK281" s="91">
        <f>$E281^EXP(Parameter!$D$221)</f>
        <v>0.11884019115557731</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f>
        <v>6.0060805944676119E-3</v>
      </c>
      <c r="BK282" s="91">
        <f>$E282^EXP(Parameter!$D$221)</f>
        <v>0.11843114185187517</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f>
        <v>5.9530262584675739E-3</v>
      </c>
      <c r="BK283" s="91">
        <f>$E283^EXP(Parameter!$D$221)</f>
        <v>0.11802460191362819</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f>
        <v>5.9005753847044297E-3</v>
      </c>
      <c r="BK284" s="91">
        <f>$E284^EXP(Parameter!$D$221)</f>
        <v>0.11762054854912865</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f>
        <v>5.848719494041258E-3</v>
      </c>
      <c r="BK285" s="91">
        <f>$E285^EXP(Parameter!$D$221)</f>
        <v>0.11721895924368507</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f>
        <v>5.7974502499871152E-3</v>
      </c>
      <c r="BK286" s="91">
        <f>$E286^EXP(Parameter!$D$221)</f>
        <v>0.11681981175538643</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f>
        <v>5.7467594558920894E-3</v>
      </c>
      <c r="BK287" s="91">
        <f>$E287^EXP(Parameter!$D$221)</f>
        <v>0.11642308411094431</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f>
        <v>5.6966390522055843E-3</v>
      </c>
      <c r="BK288" s="91">
        <f>$E288^EXP(Parameter!$D$221)</f>
        <v>0.11602875460161294</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f>
        <v>5.6470811137962441E-3</v>
      </c>
      <c r="BK289" s="91">
        <f>$E289^EXP(Parameter!$D$221)</f>
        <v>0.11563680177918269</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f>
        <v>5.5980778473320135E-3</v>
      </c>
      <c r="BK290" s="91">
        <f>$E290^EXP(Parameter!$D$221)</f>
        <v>0.1152472044520476</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f>
        <v>5.5496215887187146E-3</v>
      </c>
      <c r="BK291" s="91">
        <f>$E291^EXP(Parameter!$D$221)</f>
        <v>0.11485994168134439</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f>
        <v>5.5017048005957334E-3</v>
      </c>
      <c r="BK292" s="91">
        <f>$E292^EXP(Parameter!$D$221)</f>
        <v>0.11447499277716106</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f>
        <v>5.4543200698872977E-3</v>
      </c>
      <c r="BK293" s="91">
        <f>$E293^EXP(Parameter!$D$221)</f>
        <v>0.11409233729481522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f>
        <v>5.4074601054081035E-3</v>
      </c>
      <c r="BK294" s="91">
        <f>$E294^EXP(Parameter!$D$221)</f>
        <v>0.11371195503119857</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f>
        <v>5.361117735521735E-3</v>
      </c>
      <c r="BK295" s="91">
        <f>$E295^EXP(Parameter!$D$221)</f>
        <v>0.11333382602118759</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f>
        <v>5.315285905850722E-3</v>
      </c>
      <c r="BK296" s="91">
        <f>$E296^EXP(Parameter!$D$221)</f>
        <v>0.11295793053411868</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f>
        <v>5.2699576770368455E-3</v>
      </c>
      <c r="BK297" s="91">
        <f>$E297^EXP(Parameter!$D$221)</f>
        <v>0.11258424907032591</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f>
        <v>5.225126222550518E-3</v>
      </c>
      <c r="BK298" s="91">
        <f>$E298^EXP(Parameter!$D$221)</f>
        <v>0.11221276235774118</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f>
        <v>5.1807848265479784E-3</v>
      </c>
      <c r="BK299" s="91">
        <f>$E299^EXP(Parameter!$D$221)</f>
        <v>0.11184345134855371</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f>
        <v>5.1369268817751173E-3</v>
      </c>
      <c r="BK300" s="91">
        <f>$E300^EXP(Parameter!$D$221)</f>
        <v>0.11147629721593011</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f>
        <v>5.0935458875168947E-3</v>
      </c>
      <c r="BK301" s="91">
        <f>$E301^EXP(Parameter!$D$221)</f>
        <v>0.11111128135079039</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f>
        <v>5.0506354475909551E-3</v>
      </c>
      <c r="BK302" s="91">
        <f>$E302^EXP(Parameter!$D$221)</f>
        <v>0.11074838535864343</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f>
        <v>5.0081892683848115E-3</v>
      </c>
      <c r="BK303" s="91">
        <f>$E303^EXP(Parameter!$D$221)</f>
        <v>0.11038759105647494</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f>
        <v>4.9662011569350387E-3</v>
      </c>
      <c r="BK304" s="91">
        <f>$E304^EXP(Parameter!$D$221)</f>
        <v>0.11002888046969224</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f>
        <v>4.9246650190478284E-3</v>
      </c>
      <c r="BK305" s="91">
        <f>$E305^EXP(Parameter!$D$221)</f>
        <v>0.10967223582912111</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f>
        <v>4.8835748574597203E-3</v>
      </c>
      <c r="BK306" s="91">
        <f>$E306^EXP(Parameter!$D$221)</f>
        <v>0.10931763956805525</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f>
        <v>4.8429247700375634E-3</v>
      </c>
      <c r="BK307" s="91">
        <f>$E307^EXP(Parameter!$D$221)</f>
        <v>0.10896507431935641</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f>
        <v>4.8027089480168405E-3</v>
      </c>
      <c r="BK308" s="91">
        <f>$E308^EXP(Parameter!$D$221)</f>
        <v>0.10861452291260582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f>
        <v>4.7629216742773525E-3</v>
      </c>
      <c r="BK309" s="91">
        <f>$E309^EXP(Parameter!$D$221)</f>
        <v>0.1082659683713028</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f>
        <v>4.7235573216553332E-3</v>
      </c>
      <c r="BK310" s="91">
        <f>$E310^EXP(Parameter!$D$221)</f>
        <v>0.10791939391011346</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f>
        <v>4.6846103512912709E-3</v>
      </c>
      <c r="BK311" s="91">
        <f>$E311^EXP(Parameter!$D$221)</f>
        <v>0.10757478293216514</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f>
        <v>4.6460753110124766E-3</v>
      </c>
      <c r="BK312" s="91">
        <f>$E312^EXP(Parameter!$D$221)</f>
        <v>0.10723211902638755</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f>
        <v>4.6079468337495398E-3</v>
      </c>
      <c r="BK313" s="91">
        <f>$E313^EXP(Parameter!$D$221)</f>
        <v>0.10689138596489928</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f>
        <v>4.5702196359860029E-3</v>
      </c>
      <c r="BK314" s="91">
        <f>$E314^EXP(Parameter!$D$221)</f>
        <v>0.10655256770043817</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f>
        <v>4.5328885162403479E-3</v>
      </c>
      <c r="BK315" s="91">
        <f>$E315^EXP(Parameter!$D$221)</f>
        <v>0.10621564836383604</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f>
        <v>4.4959483535795533E-3</v>
      </c>
      <c r="BK316" s="91">
        <f>$E316^EXP(Parameter!$D$221)</f>
        <v>0.10588061226153478</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f>
        <v>4.4593941061635781E-3</v>
      </c>
      <c r="BK317" s="91">
        <f>$E317^EXP(Parameter!$D$221)</f>
        <v>0.10554744387314555</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f>
        <v>4.4232208098198998E-3</v>
      </c>
      <c r="BK318" s="91">
        <f>$E318^EXP(Parameter!$D$221)</f>
        <v>0.10521612784904766</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f>
        <v>4.3874235766475193E-3</v>
      </c>
      <c r="BK319" s="91">
        <f>$E319^EXP(Parameter!$D$221)</f>
        <v>0.10488664900802865</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f>
        <v>4.3519975936497299E-3</v>
      </c>
      <c r="BK320" s="91">
        <f>$E320^EXP(Parameter!$D$221)</f>
        <v>0.10455899233496339</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f>
        <v>4.3169381213948787E-3</v>
      </c>
      <c r="BK321" s="91">
        <f>$E321^EXP(Parameter!$D$221)</f>
        <v>0.10423314297853095</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f>
        <v>4.282240492704612E-3</v>
      </c>
      <c r="BK322" s="91">
        <f>$E322^EXP(Parameter!$D$221)</f>
        <v>0.10390908624897073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f>
        <v>4.2479001113689139E-3</v>
      </c>
      <c r="BK323" s="91">
        <f>$E323^EXP(Parameter!$D$221)</f>
        <v>0.10358680761587474</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f>
        <v>4.2139124508872739E-3</v>
      </c>
      <c r="BK324" s="91">
        <f>$E324^EXP(Parameter!$D$221)</f>
        <v>0.1032662927060161</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f>
        <v>4.1802730532354594E-3</v>
      </c>
      <c r="BK325" s="91">
        <f>$E325^EXP(Parameter!$D$221)</f>
        <v>0.10294752730121412</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f>
        <v>4.1469775276572864E-3</v>
      </c>
      <c r="BK326" s="91">
        <f>$E326^EXP(Parameter!$D$221)</f>
        <v>0.10263049733623372</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f>
        <v>4.1140215494807125E-3</v>
      </c>
      <c r="BK327" s="91">
        <f>$E327^EXP(Parameter!$D$221)</f>
        <v>0.10231518889671905</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f>
        <v>4.0814008589579011E-3</v>
      </c>
      <c r="BK328" s="91">
        <f>$E328^EXP(Parameter!$D$221)</f>
        <v>0.10200158821716122</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f>
        <v>4.0491112601285569E-3</v>
      </c>
      <c r="BK329" s="91">
        <f>$E329^EXP(Parameter!$D$221)</f>
        <v>0.10168968167889859</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f>
        <v>4.0171486197059922E-3</v>
      </c>
      <c r="BK330" s="91">
        <f>$E330^EXP(Parameter!$D$221)</f>
        <v>0.10137945580815026</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f>
        <v>3.9855088659855441E-3</v>
      </c>
      <c r="BK331" s="91">
        <f>$E331^EXP(Parameter!$D$221)</f>
        <v>0.10107089727407997</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f>
        <v>3.9541879877747254E-3</v>
      </c>
      <c r="BK332" s="91">
        <f>$E332^EXP(Parameter!$D$221)</f>
        <v>0.10076399288689281</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f>
        <v>3.9231820333446377E-3</v>
      </c>
      <c r="BK333" s="91">
        <f>$E333^EXP(Parameter!$D$221)</f>
        <v>0.10045872959596105</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f>
        <v>3.8924871094021991E-3</v>
      </c>
      <c r="BK334" s="91">
        <f>$E334^EXP(Parameter!$D$221)</f>
        <v>0.10015509448798078</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f>
        <v>3.8620993800827352E-3</v>
      </c>
      <c r="BK335" s="91">
        <f>$E335^EXP(Parameter!$D$221)</f>
        <v>9.9853074785158008E-2</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f>
        <v>3.8320150659623999E-3</v>
      </c>
      <c r="BK336" s="91">
        <f>$E336^EXP(Parameter!$D$221)</f>
        <v>9.9552657843423403E-2</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f>
        <v>3.8022304430900527E-3</v>
      </c>
      <c r="BK337" s="91">
        <f>$E337^EXP(Parameter!$D$221)</f>
        <v>9.9253831150675181E-2</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f>
        <v>3.7727418420381688E-3</v>
      </c>
      <c r="BK338" s="91">
        <f>$E338^EXP(Parameter!$D$221)</f>
        <v>9.8956582325050585E-2</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f>
        <v>3.7435456469723408E-3</v>
      </c>
      <c r="BK339" s="91">
        <f>$E339^EXP(Parameter!$D$221)</f>
        <v>9.8660899113223705E-2</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f>
        <v>3.7146382947388671E-3</v>
      </c>
      <c r="BK340" s="91">
        <f>$E340^EXP(Parameter!$D$221)</f>
        <v>9.836676938873104E-2</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f>
        <v>3.686016273970237E-3</v>
      </c>
      <c r="BK341" s="91">
        <f>$E341^EXP(Parameter!$D$221)</f>
        <v>9.8074181150322431E-2</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f>
        <v>3.6576761242079073E-3</v>
      </c>
      <c r="BK342" s="91">
        <f>$E342^EXP(Parameter!$D$221)</f>
        <v>9.7783122520338772E-2</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f>
        <v>3.6296144350421709E-3</v>
      </c>
      <c r="BK343" s="91">
        <f>$E343^EXP(Parameter!$D$221)</f>
        <v>9.7493581743114385E-2</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f>
        <v>3.6018278452685432E-3</v>
      </c>
      <c r="BK344" s="91">
        <f>$E344^EXP(Parameter!$D$221)</f>
        <v>9.7205547183404642E-2</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f>
        <v>3.5743130420605334E-3</v>
      </c>
      <c r="BK345" s="91">
        <f>$E345^EXP(Parameter!$D$221)</f>
        <v>9.6919007324837533E-2</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f>
        <v>3.5470667601582508E-3</v>
      </c>
      <c r="BK346" s="91">
        <f>$E346^EXP(Parameter!$D$221)</f>
        <v>9.6633950768390139E-2</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f>
        <v>3.5200857810726203E-3</v>
      </c>
      <c r="BK347" s="91">
        <f>$E347^EXP(Parameter!$D$221)</f>
        <v>9.635036623088758E-2</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f>
        <v>3.4933669323048179E-3</v>
      </c>
      <c r="BK348" s="91">
        <f>$E348^EXP(Parameter!$D$221)</f>
        <v>9.6068242543526236E-2</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f>
        <v>3.4669070865806237E-3</v>
      </c>
      <c r="BK349" s="91">
        <f>$E349^EXP(Parameter!$D$221)</f>
        <v>9.5787568650418417E-2</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f>
        <v>3.4407031610993346E-3</v>
      </c>
      <c r="BK350" s="91">
        <f>$E350^EXP(Parameter!$D$221)</f>
        <v>9.5508333607160087E-2</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f>
        <v>3.4147521167969771E-3</v>
      </c>
      <c r="BK351" s="91">
        <f>$E351^EXP(Parameter!$D$221)</f>
        <v>9.5230526579420813E-2</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f>
        <v>3.3890509576234482E-3</v>
      </c>
      <c r="BK352" s="91">
        <f>$E352^EXP(Parameter!$D$221)</f>
        <v>9.4954136841554321E-2</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f>
        <v>3.363596729833379E-3</v>
      </c>
      <c r="BK353" s="91">
        <f>$E353^EXP(Parameter!$D$221)</f>
        <v>9.4679153775231381E-2</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AD3:AE3"/>
    <mergeCell ref="AF3:AG3"/>
    <mergeCell ref="AH3:AI3"/>
    <mergeCell ref="AJ3:AK3"/>
    <mergeCell ref="AL3:AM3"/>
    <mergeCell ref="AN3:AO3"/>
    <mergeCell ref="R3:S3"/>
    <mergeCell ref="T3:U3"/>
    <mergeCell ref="V3:W3"/>
    <mergeCell ref="X3:Y3"/>
    <mergeCell ref="Z3:AA3"/>
    <mergeCell ref="AB3:AC3"/>
    <mergeCell ref="BB3:BC3"/>
    <mergeCell ref="BD3:BE3"/>
    <mergeCell ref="BF3:BG3"/>
    <mergeCell ref="BH3:BI3"/>
    <mergeCell ref="BJ3:BK3"/>
    <mergeCell ref="BL3:BM3"/>
    <mergeCell ref="AP3:AQ3"/>
    <mergeCell ref="AR3:AS3"/>
    <mergeCell ref="AT3:AU3"/>
    <mergeCell ref="AV3:AW3"/>
    <mergeCell ref="AX3:AY3"/>
    <mergeCell ref="AZ3:BA3"/>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F3:G3"/>
    <mergeCell ref="H3:I3"/>
    <mergeCell ref="J3:K3"/>
    <mergeCell ref="L3:M3"/>
    <mergeCell ref="N3:O3"/>
    <mergeCell ref="P3:Q3"/>
    <mergeCell ref="F1:Q1"/>
    <mergeCell ref="F2:G2"/>
    <mergeCell ref="H2:I2"/>
    <mergeCell ref="J2:K2"/>
    <mergeCell ref="L2:M2"/>
    <mergeCell ref="N2:O2"/>
    <mergeCell ref="P2:Q2"/>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X1" activePane="topRight" state="frozen"/>
      <selection pane="topRight" activeCell="AM4" sqref="AM4"/>
    </sheetView>
  </sheetViews>
  <sheetFormatPr defaultRowHeight="13.8"/>
  <cols>
    <col min="1" max="16384" width="8.88671875" style="12"/>
  </cols>
  <sheetData>
    <row r="1" spans="1:41" s="86" customFormat="1" ht="14.4" customHeight="1">
      <c r="A1" s="139" t="s">
        <v>163</v>
      </c>
      <c r="B1" s="139"/>
      <c r="C1" s="139" t="s">
        <v>166</v>
      </c>
      <c r="D1" s="139"/>
      <c r="E1" s="139"/>
      <c r="F1" s="139"/>
      <c r="G1" s="139"/>
      <c r="H1" s="139"/>
      <c r="I1" s="139" t="s">
        <v>170</v>
      </c>
      <c r="J1" s="139"/>
      <c r="K1" s="139"/>
      <c r="L1" s="139"/>
      <c r="M1" s="139"/>
      <c r="N1" s="139"/>
      <c r="O1" s="139" t="s">
        <v>83</v>
      </c>
      <c r="P1" s="139"/>
      <c r="Q1" s="139"/>
      <c r="R1" s="139"/>
      <c r="S1" s="139"/>
      <c r="T1" s="139"/>
      <c r="U1" s="139" t="s">
        <v>171</v>
      </c>
      <c r="V1" s="139"/>
      <c r="W1" s="139"/>
      <c r="X1" s="139"/>
      <c r="Y1" s="139"/>
      <c r="Z1" s="139"/>
      <c r="AA1" s="139"/>
      <c r="AB1" s="139"/>
      <c r="AC1" s="139"/>
      <c r="AD1" s="139" t="s">
        <v>84</v>
      </c>
      <c r="AE1" s="139"/>
      <c r="AF1" s="139"/>
      <c r="AG1" s="139"/>
      <c r="AH1" s="139"/>
      <c r="AI1" s="139"/>
      <c r="AJ1" s="139" t="s">
        <v>178</v>
      </c>
      <c r="AK1" s="139"/>
      <c r="AL1" s="139"/>
      <c r="AM1" s="139"/>
      <c r="AN1" s="139"/>
      <c r="AO1" s="139"/>
    </row>
    <row r="2" spans="1:41" s="86" customFormat="1">
      <c r="A2" s="139"/>
      <c r="B2" s="139"/>
      <c r="C2" s="139" t="s">
        <v>167</v>
      </c>
      <c r="D2" s="139"/>
      <c r="E2" s="139"/>
      <c r="F2" s="139" t="s">
        <v>168</v>
      </c>
      <c r="G2" s="139"/>
      <c r="H2" s="139"/>
      <c r="I2" s="139" t="s">
        <v>167</v>
      </c>
      <c r="J2" s="139"/>
      <c r="K2" s="139"/>
      <c r="L2" s="139" t="s">
        <v>168</v>
      </c>
      <c r="M2" s="139"/>
      <c r="N2" s="139"/>
      <c r="O2" s="139" t="s">
        <v>167</v>
      </c>
      <c r="P2" s="139"/>
      <c r="Q2" s="139"/>
      <c r="R2" s="139" t="s">
        <v>168</v>
      </c>
      <c r="S2" s="139"/>
      <c r="T2" s="139"/>
      <c r="U2" s="139" t="s">
        <v>173</v>
      </c>
      <c r="V2" s="139"/>
      <c r="W2" s="139"/>
      <c r="X2" s="139" t="s">
        <v>175</v>
      </c>
      <c r="Y2" s="139"/>
      <c r="Z2" s="139"/>
      <c r="AA2" s="139" t="s">
        <v>177</v>
      </c>
      <c r="AB2" s="139"/>
      <c r="AC2" s="139"/>
      <c r="AD2" s="139" t="s">
        <v>167</v>
      </c>
      <c r="AE2" s="139"/>
      <c r="AF2" s="139"/>
      <c r="AG2" s="139" t="s">
        <v>168</v>
      </c>
      <c r="AH2" s="139"/>
      <c r="AI2" s="139"/>
      <c r="AJ2" s="139" t="s">
        <v>167</v>
      </c>
      <c r="AK2" s="139"/>
      <c r="AL2" s="139"/>
      <c r="AM2" s="139" t="s">
        <v>177</v>
      </c>
      <c r="AN2" s="139"/>
      <c r="AO2" s="139"/>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NMA'!BN5</f>
        <v>1</v>
      </c>
      <c r="D4" s="41">
        <f>'Survival-1cycle NMA'!BO5</f>
        <v>1</v>
      </c>
      <c r="E4" s="12">
        <f>IF(C4-D4&gt;0,C4-D4,0)</f>
        <v>0</v>
      </c>
      <c r="F4" s="12">
        <v>1</v>
      </c>
      <c r="G4" s="12">
        <v>1</v>
      </c>
      <c r="H4" s="12">
        <f>IF(F4-G4&gt;0,F4-G4,0)</f>
        <v>0</v>
      </c>
      <c r="I4" s="12">
        <f>'Survival-1cycle NMA'!BP5</f>
        <v>1</v>
      </c>
      <c r="J4" s="12">
        <f>IF(I4-K4&gt;0,I4-K4,0)</f>
        <v>0</v>
      </c>
      <c r="K4" s="41">
        <f>'Survival-1cycle NMA'!BQ5</f>
        <v>1</v>
      </c>
      <c r="L4" s="12">
        <v>1</v>
      </c>
      <c r="M4" s="12">
        <v>1</v>
      </c>
      <c r="N4" s="12">
        <v>1</v>
      </c>
      <c r="O4" s="12">
        <f>I4</f>
        <v>1</v>
      </c>
      <c r="P4" s="41">
        <f t="shared" ref="P4:Q4" si="0">J4</f>
        <v>0</v>
      </c>
      <c r="Q4" s="41">
        <f t="shared" si="0"/>
        <v>1</v>
      </c>
      <c r="R4" s="12">
        <v>1</v>
      </c>
      <c r="S4" s="12">
        <f>IF(R4-T4&gt;0,R4-T4,0)</f>
        <v>0</v>
      </c>
      <c r="T4" s="12">
        <v>1</v>
      </c>
      <c r="U4" s="12">
        <f>'Survival-1cycle NMA'!BR5</f>
        <v>1</v>
      </c>
      <c r="V4" s="12">
        <f>IF(U4-W4&gt;0,U4-W4,0)</f>
        <v>0</v>
      </c>
      <c r="W4" s="12">
        <f>'Survival-1cycle NMA'!BS5</f>
        <v>1</v>
      </c>
      <c r="X4" s="12">
        <f>O4</f>
        <v>1</v>
      </c>
      <c r="Y4" s="41">
        <f t="shared" ref="Y4:Z4" si="1">P4</f>
        <v>0</v>
      </c>
      <c r="Z4" s="41">
        <f t="shared" si="1"/>
        <v>1</v>
      </c>
      <c r="AA4" s="12">
        <f>'Survival-1cycle NMA'!BX5</f>
        <v>1</v>
      </c>
      <c r="AB4" s="12">
        <f>IF(AA4-AC4&gt;0,AA4-AC4,0)</f>
        <v>0</v>
      </c>
      <c r="AC4" s="12">
        <f>'Survival-1cycle NMA'!BY5</f>
        <v>1</v>
      </c>
      <c r="AD4" s="12">
        <f>'Survival-1cycle NMA'!BT5</f>
        <v>1</v>
      </c>
      <c r="AE4" s="12">
        <f>IF(AD4-AF4&gt;0,AD4-AF4,0)</f>
        <v>0</v>
      </c>
      <c r="AF4" s="12">
        <f>'Survival-1cycle NMA'!BU5</f>
        <v>1</v>
      </c>
      <c r="AG4" s="12">
        <v>1</v>
      </c>
      <c r="AH4" s="12">
        <f>IF(AG4-AI4&gt;0,AG4-AI4,0)</f>
        <v>0</v>
      </c>
      <c r="AI4" s="12">
        <v>1</v>
      </c>
      <c r="AJ4" s="12">
        <f>'Survival-1cycle NMA'!BV5</f>
        <v>1</v>
      </c>
      <c r="AK4" s="12">
        <f>IF(AJ4-AL4&gt;0,AJ4-AL4,0)</f>
        <v>0</v>
      </c>
      <c r="AL4" s="12">
        <f>'Survival-1cycle NMA'!BW5</f>
        <v>1</v>
      </c>
      <c r="AM4" s="12">
        <f>AA4</f>
        <v>1</v>
      </c>
      <c r="AN4" s="41">
        <f t="shared" ref="AN4:AO4" si="2">AB4</f>
        <v>0</v>
      </c>
      <c r="AO4" s="41">
        <f t="shared" si="2"/>
        <v>1</v>
      </c>
    </row>
    <row r="5" spans="1:41">
      <c r="A5" s="12">
        <v>2</v>
      </c>
      <c r="B5" s="12">
        <f t="shared" ref="B5:B68" si="3">A4*21/365</f>
        <v>5.7534246575342465E-2</v>
      </c>
      <c r="C5" s="41">
        <f>'Survival-1cycle NMA'!BN6</f>
        <v>0.98103831979558576</v>
      </c>
      <c r="D5" s="41">
        <f>'Survival-1cycle NMA'!BO6</f>
        <v>0.96721500358824253</v>
      </c>
      <c r="E5" s="12">
        <f t="shared" ref="E5:E68" si="4">IF(C5-D5&gt;0,C5-D5,0)</f>
        <v>1.3823316207343228E-2</v>
      </c>
      <c r="F5" s="12">
        <v>0.97943470677690903</v>
      </c>
      <c r="G5" s="12">
        <v>0.95927368188495199</v>
      </c>
      <c r="H5" s="12">
        <f t="shared" ref="H5:H68" si="5">IF(F5-G5&gt;0,F5-G5,0)</f>
        <v>2.0161024891957036E-2</v>
      </c>
      <c r="I5" s="41">
        <f>'Survival-1cycle NMA'!BP6</f>
        <v>0.98457156174960869</v>
      </c>
      <c r="J5" s="12">
        <f t="shared" ref="J5:J68" si="6">IF(I5-K5&gt;0,I5-K5,0)</f>
        <v>9.1817071238802228E-3</v>
      </c>
      <c r="K5" s="41">
        <f>'Survival-1cycle NMA'!BQ6</f>
        <v>0.97538985462572847</v>
      </c>
      <c r="L5" s="12">
        <v>0.98791790702601701</v>
      </c>
      <c r="M5" s="12">
        <v>0.97943470677690903</v>
      </c>
      <c r="N5" s="12">
        <v>0.95927368188495199</v>
      </c>
      <c r="O5" s="41">
        <f t="shared" ref="O5:O68" si="7">I5</f>
        <v>0.98457156174960869</v>
      </c>
      <c r="P5" s="41">
        <f t="shared" ref="P5:P68" si="8">J5</f>
        <v>9.1817071238802228E-3</v>
      </c>
      <c r="Q5" s="41">
        <f t="shared" ref="Q5:Q68" si="9">K5</f>
        <v>0.97538985462572847</v>
      </c>
      <c r="R5" s="12">
        <v>0.97943470677690903</v>
      </c>
      <c r="S5" s="12">
        <f t="shared" ref="S5:S68" si="10">IF(R5-T5&gt;0,R5-T5,0)</f>
        <v>2.0161024891957036E-2</v>
      </c>
      <c r="T5" s="12">
        <v>0.95927368188495199</v>
      </c>
      <c r="U5" s="41">
        <f>'Survival-1cycle NMA'!BR6</f>
        <v>0.97920962080781104</v>
      </c>
      <c r="V5" s="12">
        <f t="shared" ref="V5:V68" si="11">IF(U5-W5&gt;0,U5-W5,0)</f>
        <v>0</v>
      </c>
      <c r="W5" s="41">
        <f>'Survival-1cycle NMA'!BS6</f>
        <v>0.98010317773874567</v>
      </c>
      <c r="X5" s="41">
        <f t="shared" ref="X5:X68" si="12">O5</f>
        <v>0.98457156174960869</v>
      </c>
      <c r="Y5" s="41">
        <f t="shared" ref="Y5:Y68" si="13">P5</f>
        <v>9.1817071238802228E-3</v>
      </c>
      <c r="Z5" s="41">
        <f t="shared" ref="Z5:Z68" si="14">Q5</f>
        <v>0.97538985462572847</v>
      </c>
      <c r="AA5" s="41">
        <f>'Survival-1cycle NMA'!BX6</f>
        <v>0.98391511755593042</v>
      </c>
      <c r="AB5" s="12">
        <f t="shared" ref="AB5:AB68" si="15">IF(AA5-AC5&gt;0,AA5-AC5,0)</f>
        <v>4.1696407443727601E-3</v>
      </c>
      <c r="AC5" s="41">
        <f>'Survival-1cycle NMA'!BY6</f>
        <v>0.97974547681155766</v>
      </c>
      <c r="AD5" s="41">
        <f>'Survival-1cycle NMA'!BT6</f>
        <v>0.9883521185329478</v>
      </c>
      <c r="AE5" s="12">
        <f t="shared" ref="AE5:AE68" si="16">IF(AD5-AF5&gt;0,AD5-AF5,0)</f>
        <v>7.2316256733969686E-3</v>
      </c>
      <c r="AF5" s="41">
        <f>'Survival-1cycle NMA'!BU6</f>
        <v>0.98112049285955083</v>
      </c>
      <c r="AG5" s="12">
        <v>0.97943470677690903</v>
      </c>
      <c r="AH5" s="12">
        <f t="shared" ref="AH5:AH68" si="17">IF(AG5-AI5&gt;0,AG5-AI5,0)</f>
        <v>2.0161024891957036E-2</v>
      </c>
      <c r="AI5" s="12">
        <v>0.95927368188495199</v>
      </c>
      <c r="AJ5" s="41">
        <f>'Survival-1cycle NMA'!BV6</f>
        <v>0.98023305953792539</v>
      </c>
      <c r="AK5" s="12">
        <f t="shared" ref="AK5:AK68" si="18">IF(AJ5-AL5&gt;0,AJ5-AL5,0)</f>
        <v>0</v>
      </c>
      <c r="AL5" s="41">
        <f>'Survival-1cycle NMA'!BW6</f>
        <v>0.99096543714016239</v>
      </c>
      <c r="AM5" s="41">
        <f t="shared" ref="AM5:AM68" si="19">AA5</f>
        <v>0.98391511755593042</v>
      </c>
      <c r="AN5" s="41">
        <f t="shared" ref="AN5:AN68" si="20">AB5</f>
        <v>4.1696407443727601E-3</v>
      </c>
      <c r="AO5" s="41">
        <f t="shared" ref="AO5:AO68" si="21">AC5</f>
        <v>0.97974547681155766</v>
      </c>
    </row>
    <row r="6" spans="1:41">
      <c r="A6" s="12">
        <v>3</v>
      </c>
      <c r="B6" s="12">
        <f t="shared" si="3"/>
        <v>0.11506849315068493</v>
      </c>
      <c r="C6" s="41">
        <f>'Survival-1cycle NMA'!BN7</f>
        <v>0.94962802181283246</v>
      </c>
      <c r="D6" s="41">
        <f>'Survival-1cycle NMA'!BO7</f>
        <v>0.90230687917120866</v>
      </c>
      <c r="E6" s="12">
        <f t="shared" si="4"/>
        <v>4.7321142641623792E-2</v>
      </c>
      <c r="F6" s="12">
        <v>0.94544297533787702</v>
      </c>
      <c r="G6" s="12">
        <v>0.87965491362137205</v>
      </c>
      <c r="H6" s="12">
        <f t="shared" si="5"/>
        <v>6.5788061716504975E-2</v>
      </c>
      <c r="I6" s="41">
        <f>'Survival-1cycle NMA'!BP7</f>
        <v>0.95889004990959303</v>
      </c>
      <c r="J6" s="12">
        <f t="shared" si="6"/>
        <v>3.2856725220036465E-2</v>
      </c>
      <c r="K6" s="41">
        <f>'Survival-1cycle NMA'!BQ7</f>
        <v>0.92603332468955657</v>
      </c>
      <c r="L6" s="12">
        <v>0.95552349974950501</v>
      </c>
      <c r="M6" s="12">
        <v>0.94544297533787702</v>
      </c>
      <c r="N6" s="12">
        <v>0.87965491362137205</v>
      </c>
      <c r="O6" s="41">
        <f t="shared" si="7"/>
        <v>0.95889004990959303</v>
      </c>
      <c r="P6" s="41">
        <f t="shared" si="8"/>
        <v>3.2856725220036465E-2</v>
      </c>
      <c r="Q6" s="41">
        <f t="shared" si="9"/>
        <v>0.92603332468955657</v>
      </c>
      <c r="R6" s="12">
        <v>0.94544297533787702</v>
      </c>
      <c r="S6" s="12">
        <f t="shared" si="10"/>
        <v>6.5788061716504975E-2</v>
      </c>
      <c r="T6" s="12">
        <v>0.87965491362137205</v>
      </c>
      <c r="U6" s="41">
        <f>'Survival-1cycle NMA'!BR7</f>
        <v>0.94485648596047112</v>
      </c>
      <c r="V6" s="12">
        <f t="shared" si="11"/>
        <v>4.9536011650974654E-3</v>
      </c>
      <c r="W6" s="41">
        <f>'Survival-1cycle NMA'!BS7</f>
        <v>0.93990288479537365</v>
      </c>
      <c r="X6" s="41">
        <f t="shared" si="12"/>
        <v>0.95889004990959303</v>
      </c>
      <c r="Y6" s="41">
        <f t="shared" si="13"/>
        <v>3.2856725220036465E-2</v>
      </c>
      <c r="Z6" s="41">
        <f t="shared" si="14"/>
        <v>0.92603332468955657</v>
      </c>
      <c r="AA6" s="41">
        <f>'Survival-1cycle NMA'!BX7</f>
        <v>0.95716496723987055</v>
      </c>
      <c r="AB6" s="12">
        <f t="shared" si="15"/>
        <v>1.831955280105324E-2</v>
      </c>
      <c r="AC6" s="41">
        <f>'Survival-1cycle NMA'!BY7</f>
        <v>0.93884541443881731</v>
      </c>
      <c r="AD6" s="41">
        <f>'Survival-1cycle NMA'!BT7</f>
        <v>0.96886315229189246</v>
      </c>
      <c r="AE6" s="12">
        <f t="shared" si="16"/>
        <v>2.5948382288308203E-2</v>
      </c>
      <c r="AF6" s="41">
        <f>'Survival-1cycle NMA'!BU7</f>
        <v>0.94291477000358426</v>
      </c>
      <c r="AG6" s="12">
        <v>0.94544297533787702</v>
      </c>
      <c r="AH6" s="12">
        <f t="shared" si="17"/>
        <v>6.5788061716504975E-2</v>
      </c>
      <c r="AI6" s="12">
        <v>0.87965491362137205</v>
      </c>
      <c r="AJ6" s="41">
        <f>'Survival-1cycle NMA'!BV7</f>
        <v>0.94752503040805758</v>
      </c>
      <c r="AK6" s="12">
        <f t="shared" si="18"/>
        <v>0</v>
      </c>
      <c r="AL6" s="41">
        <f>'Survival-1cycle NMA'!BW7</f>
        <v>0.97239961903560368</v>
      </c>
      <c r="AM6" s="41">
        <f t="shared" si="19"/>
        <v>0.95716496723987055</v>
      </c>
      <c r="AN6" s="41">
        <f t="shared" si="20"/>
        <v>1.831955280105324E-2</v>
      </c>
      <c r="AO6" s="41">
        <f t="shared" si="21"/>
        <v>0.93884541443881731</v>
      </c>
    </row>
    <row r="7" spans="1:41">
      <c r="A7" s="12">
        <v>4</v>
      </c>
      <c r="B7" s="12">
        <f t="shared" si="3"/>
        <v>0.17260273972602741</v>
      </c>
      <c r="C7" s="41">
        <f>'Survival-1cycle NMA'!BN8</f>
        <v>0.9134089272741065</v>
      </c>
      <c r="D7" s="41">
        <f>'Survival-1cycle NMA'!BO8</f>
        <v>0.82724510280581764</v>
      </c>
      <c r="E7" s="12">
        <f t="shared" si="4"/>
        <v>8.6163824468288852E-2</v>
      </c>
      <c r="F7" s="12">
        <v>0.90636654978437803</v>
      </c>
      <c r="G7" s="12">
        <v>0.78933836879362196</v>
      </c>
      <c r="H7" s="12">
        <f t="shared" si="5"/>
        <v>0.11702818099075607</v>
      </c>
      <c r="I7" s="41">
        <f>'Survival-1cycle NMA'!BP8</f>
        <v>0.92907770999574679</v>
      </c>
      <c r="J7" s="12">
        <f t="shared" si="6"/>
        <v>6.1256467023715233E-2</v>
      </c>
      <c r="K7" s="41">
        <f>'Survival-1cycle NMA'!BQ8</f>
        <v>0.86782124297203156</v>
      </c>
      <c r="L7" s="12">
        <v>0.91447939575047399</v>
      </c>
      <c r="M7" s="12">
        <v>0.90636654978437803</v>
      </c>
      <c r="N7" s="12">
        <v>0.78933836879362196</v>
      </c>
      <c r="O7" s="41">
        <f t="shared" si="7"/>
        <v>0.92907770999574679</v>
      </c>
      <c r="P7" s="41">
        <f t="shared" si="8"/>
        <v>6.1256467023715233E-2</v>
      </c>
      <c r="Q7" s="41">
        <f t="shared" si="9"/>
        <v>0.86782124297203156</v>
      </c>
      <c r="R7" s="12">
        <v>0.90636654978437803</v>
      </c>
      <c r="S7" s="12">
        <f t="shared" si="10"/>
        <v>0.11702818099075607</v>
      </c>
      <c r="T7" s="12">
        <v>0.78933836879362196</v>
      </c>
      <c r="U7" s="41">
        <f>'Survival-1cycle NMA'!BR8</f>
        <v>0.90538150614876733</v>
      </c>
      <c r="V7" s="12">
        <f t="shared" si="11"/>
        <v>1.3429540769891113E-2</v>
      </c>
      <c r="W7" s="41">
        <f>'Survival-1cycle NMA'!BS8</f>
        <v>0.89195196537887622</v>
      </c>
      <c r="X7" s="41">
        <f t="shared" si="12"/>
        <v>0.92907770999574679</v>
      </c>
      <c r="Y7" s="41">
        <f t="shared" si="13"/>
        <v>6.1256467023715233E-2</v>
      </c>
      <c r="Z7" s="41">
        <f t="shared" si="14"/>
        <v>0.86782124297203156</v>
      </c>
      <c r="AA7" s="41">
        <f>'Survival-1cycle NMA'!BX8</f>
        <v>0.92615067961699438</v>
      </c>
      <c r="AB7" s="12">
        <f t="shared" si="15"/>
        <v>3.6049206042654824E-2</v>
      </c>
      <c r="AC7" s="41">
        <f>'Survival-1cycle NMA'!BY8</f>
        <v>0.89010147357433955</v>
      </c>
      <c r="AD7" s="41">
        <f>'Survival-1cycle NMA'!BT8</f>
        <v>0.94607720924470728</v>
      </c>
      <c r="AE7" s="12">
        <f t="shared" si="16"/>
        <v>4.8845033139521155E-2</v>
      </c>
      <c r="AF7" s="41">
        <f>'Survival-1cycle NMA'!BU8</f>
        <v>0.89723217610518613</v>
      </c>
      <c r="AG7" s="12">
        <v>0.90636654978437803</v>
      </c>
      <c r="AH7" s="12">
        <f t="shared" si="17"/>
        <v>0.11702818099075607</v>
      </c>
      <c r="AI7" s="12">
        <v>0.78933836879362196</v>
      </c>
      <c r="AJ7" s="41">
        <f>'Survival-1cycle NMA'!BV8</f>
        <v>0.90986719800989202</v>
      </c>
      <c r="AK7" s="12">
        <f t="shared" si="18"/>
        <v>0</v>
      </c>
      <c r="AL7" s="41">
        <f>'Survival-1cycle NMA'!BW8</f>
        <v>0.94967529040501519</v>
      </c>
      <c r="AM7" s="41">
        <f t="shared" si="19"/>
        <v>0.92615067961699438</v>
      </c>
      <c r="AN7" s="41">
        <f t="shared" si="20"/>
        <v>3.6049206042654824E-2</v>
      </c>
      <c r="AO7" s="41">
        <f t="shared" si="21"/>
        <v>0.89010147357433955</v>
      </c>
    </row>
    <row r="8" spans="1:41">
      <c r="A8" s="12">
        <v>5</v>
      </c>
      <c r="B8" s="12">
        <f t="shared" si="3"/>
        <v>0.23013698630136986</v>
      </c>
      <c r="C8" s="41">
        <f>'Survival-1cycle NMA'!BN9</f>
        <v>0.87597031834623129</v>
      </c>
      <c r="D8" s="41">
        <f>'Survival-1cycle NMA'!BO9</f>
        <v>0.75275627352747854</v>
      </c>
      <c r="E8" s="12">
        <f t="shared" si="4"/>
        <v>0.12321404481875275</v>
      </c>
      <c r="F8" s="12">
        <v>0.86611343419803599</v>
      </c>
      <c r="G8" s="12">
        <v>0.70169458109520499</v>
      </c>
      <c r="H8" s="12">
        <f t="shared" si="5"/>
        <v>0.164418853102831</v>
      </c>
      <c r="I8" s="41">
        <f>'Survival-1cycle NMA'!BP9</f>
        <v>0.89802717384819442</v>
      </c>
      <c r="J8" s="12">
        <f t="shared" si="6"/>
        <v>8.9308971894170197E-2</v>
      </c>
      <c r="K8" s="41">
        <f>'Survival-1cycle NMA'!BQ9</f>
        <v>0.80871820195402422</v>
      </c>
      <c r="L8" s="12">
        <v>0.87279806825126005</v>
      </c>
      <c r="M8" s="12">
        <v>0.86611343419803599</v>
      </c>
      <c r="N8" s="12">
        <v>0.70169458109520499</v>
      </c>
      <c r="O8" s="41">
        <f t="shared" si="7"/>
        <v>0.89802717384819442</v>
      </c>
      <c r="P8" s="41">
        <f t="shared" si="8"/>
        <v>8.9308971894170197E-2</v>
      </c>
      <c r="Q8" s="41">
        <f t="shared" si="9"/>
        <v>0.80871820195402422</v>
      </c>
      <c r="R8" s="12">
        <v>0.86611343419803599</v>
      </c>
      <c r="S8" s="12">
        <f t="shared" si="10"/>
        <v>0.164418853102831</v>
      </c>
      <c r="T8" s="12">
        <v>0.70169458109520499</v>
      </c>
      <c r="U8" s="41">
        <f>'Survival-1cycle NMA'!BR9</f>
        <v>0.86473752781180602</v>
      </c>
      <c r="V8" s="12">
        <f t="shared" si="11"/>
        <v>2.2111954988529692E-2</v>
      </c>
      <c r="W8" s="41">
        <f>'Survival-1cycle NMA'!BS9</f>
        <v>0.84262557282327633</v>
      </c>
      <c r="X8" s="41">
        <f t="shared" si="12"/>
        <v>0.89802717384819442</v>
      </c>
      <c r="Y8" s="41">
        <f t="shared" si="13"/>
        <v>8.9308971894170197E-2</v>
      </c>
      <c r="Z8" s="41">
        <f t="shared" si="14"/>
        <v>0.80871820195402422</v>
      </c>
      <c r="AA8" s="41">
        <f>'Survival-1cycle NMA'!BX9</f>
        <v>0.89389365566741719</v>
      </c>
      <c r="AB8" s="12">
        <f t="shared" si="15"/>
        <v>5.3884655996657482E-2</v>
      </c>
      <c r="AC8" s="41">
        <f>'Survival-1cycle NMA'!BY9</f>
        <v>0.8400089996707597</v>
      </c>
      <c r="AD8" s="41">
        <f>'Survival-1cycle NMA'!BT9</f>
        <v>0.92215239316464526</v>
      </c>
      <c r="AE8" s="12">
        <f t="shared" si="16"/>
        <v>7.2045819315595949E-2</v>
      </c>
      <c r="AF8" s="41">
        <f>'Survival-1cycle NMA'!BU9</f>
        <v>0.85010657384904931</v>
      </c>
      <c r="AG8" s="12">
        <v>0.86611343419803599</v>
      </c>
      <c r="AH8" s="12">
        <f t="shared" si="17"/>
        <v>0.164418853102831</v>
      </c>
      <c r="AI8" s="12">
        <v>0.70169458109520499</v>
      </c>
      <c r="AJ8" s="41">
        <f>'Survival-1cycle NMA'!BV9</f>
        <v>0.87100872023835418</v>
      </c>
      <c r="AK8" s="12">
        <f t="shared" si="18"/>
        <v>0</v>
      </c>
      <c r="AL8" s="41">
        <f>'Survival-1cycle NMA'!BW9</f>
        <v>0.92558859960956097</v>
      </c>
      <c r="AM8" s="41">
        <f t="shared" si="19"/>
        <v>0.89389365566741719</v>
      </c>
      <c r="AN8" s="41">
        <f t="shared" si="20"/>
        <v>5.3884655996657482E-2</v>
      </c>
      <c r="AO8" s="41">
        <f t="shared" si="21"/>
        <v>0.8400089996707597</v>
      </c>
    </row>
    <row r="9" spans="1:41">
      <c r="A9" s="12">
        <v>6</v>
      </c>
      <c r="B9" s="12">
        <f t="shared" si="3"/>
        <v>0.28767123287671231</v>
      </c>
      <c r="C9" s="41">
        <f>'Survival-1cycle NMA'!BN10</f>
        <v>0.83901300641191356</v>
      </c>
      <c r="D9" s="41">
        <f>'Survival-1cycle NMA'!BO10</f>
        <v>0.68316278074317172</v>
      </c>
      <c r="E9" s="12">
        <f t="shared" si="4"/>
        <v>0.15585022566874185</v>
      </c>
      <c r="F9" s="12">
        <v>0.826521747574675</v>
      </c>
      <c r="G9" s="12">
        <v>0.62172474730649396</v>
      </c>
      <c r="H9" s="12">
        <f t="shared" si="5"/>
        <v>0.20479700026818104</v>
      </c>
      <c r="I9" s="41">
        <f>'Survival-1cycle NMA'!BP10</f>
        <v>0.86713036854859549</v>
      </c>
      <c r="J9" s="12">
        <f t="shared" si="6"/>
        <v>0.11498074343041698</v>
      </c>
      <c r="K9" s="41">
        <f>'Survival-1cycle NMA'!BQ10</f>
        <v>0.75214962511817851</v>
      </c>
      <c r="L9" s="12">
        <v>0.83401082105864999</v>
      </c>
      <c r="M9" s="12">
        <v>0.826521747574675</v>
      </c>
      <c r="N9" s="12">
        <v>0.62172474730649396</v>
      </c>
      <c r="O9" s="41">
        <f t="shared" si="7"/>
        <v>0.86713036854859549</v>
      </c>
      <c r="P9" s="41">
        <f t="shared" si="8"/>
        <v>0.11498074343041698</v>
      </c>
      <c r="Q9" s="41">
        <f t="shared" si="9"/>
        <v>0.75214962511817851</v>
      </c>
      <c r="R9" s="12">
        <v>0.826521747574675</v>
      </c>
      <c r="S9" s="12">
        <f t="shared" si="10"/>
        <v>0.20479700026818104</v>
      </c>
      <c r="T9" s="12">
        <v>0.62172474730649396</v>
      </c>
      <c r="U9" s="41">
        <f>'Survival-1cycle NMA'!BR10</f>
        <v>0.82478177883199189</v>
      </c>
      <c r="V9" s="12">
        <f t="shared" si="11"/>
        <v>3.00249900771834E-2</v>
      </c>
      <c r="W9" s="41">
        <f>'Survival-1cycle NMA'!BS10</f>
        <v>0.79475678875480849</v>
      </c>
      <c r="X9" s="41">
        <f t="shared" si="12"/>
        <v>0.86713036854859549</v>
      </c>
      <c r="Y9" s="41">
        <f t="shared" si="13"/>
        <v>0.11498074343041698</v>
      </c>
      <c r="Z9" s="41">
        <f t="shared" si="14"/>
        <v>0.75214962511817851</v>
      </c>
      <c r="AA9" s="41">
        <f>'Survival-1cycle NMA'!BX10</f>
        <v>0.86184379413841361</v>
      </c>
      <c r="AB9" s="12">
        <f t="shared" si="15"/>
        <v>7.039612704676923E-2</v>
      </c>
      <c r="AC9" s="41">
        <f>'Survival-1cycle NMA'!BY10</f>
        <v>0.79144766709164438</v>
      </c>
      <c r="AD9" s="41">
        <f>'Survival-1cycle NMA'!BT10</f>
        <v>0.89814274774903413</v>
      </c>
      <c r="AE9" s="12">
        <f t="shared" si="16"/>
        <v>9.3905555624316461E-2</v>
      </c>
      <c r="AF9" s="41">
        <f>'Survival-1cycle NMA'!BU10</f>
        <v>0.80423719212471767</v>
      </c>
      <c r="AG9" s="12">
        <v>0.826521747574675</v>
      </c>
      <c r="AH9" s="12">
        <f t="shared" si="17"/>
        <v>0.20479700026818104</v>
      </c>
      <c r="AI9" s="12">
        <v>0.62172474730649396</v>
      </c>
      <c r="AJ9" s="41">
        <f>'Survival-1cycle NMA'!BV10</f>
        <v>0.83271960815544854</v>
      </c>
      <c r="AK9" s="12">
        <f t="shared" si="18"/>
        <v>0</v>
      </c>
      <c r="AL9" s="41">
        <f>'Survival-1cycle NMA'!BW10</f>
        <v>0.9014624845554805</v>
      </c>
      <c r="AM9" s="41">
        <f t="shared" si="19"/>
        <v>0.86184379413841361</v>
      </c>
      <c r="AN9" s="41">
        <f t="shared" si="20"/>
        <v>7.039612704676923E-2</v>
      </c>
      <c r="AO9" s="41">
        <f t="shared" si="21"/>
        <v>0.79144766709164438</v>
      </c>
    </row>
    <row r="10" spans="1:41">
      <c r="A10" s="12">
        <v>7</v>
      </c>
      <c r="B10" s="12">
        <f t="shared" si="3"/>
        <v>0.34520547945205482</v>
      </c>
      <c r="C10" s="41">
        <f>'Survival-1cycle NMA'!BN11</f>
        <v>0.80334482198295343</v>
      </c>
      <c r="D10" s="41">
        <f>'Survival-1cycle NMA'!BO11</f>
        <v>0.61988580276724436</v>
      </c>
      <c r="E10" s="12">
        <f t="shared" si="4"/>
        <v>0.18345901921570906</v>
      </c>
      <c r="F10" s="12">
        <v>0.78845211418338901</v>
      </c>
      <c r="G10" s="12">
        <v>0.55073858506055995</v>
      </c>
      <c r="H10" s="12">
        <f t="shared" si="5"/>
        <v>0.23771352912282906</v>
      </c>
      <c r="I10" s="41">
        <f>'Survival-1cycle NMA'!BP11</f>
        <v>0.83706798933437454</v>
      </c>
      <c r="J10" s="12">
        <f t="shared" si="6"/>
        <v>0.13762917044949963</v>
      </c>
      <c r="K10" s="41">
        <f>'Survival-1cycle NMA'!BQ11</f>
        <v>0.69943881888487491</v>
      </c>
      <c r="L10" s="12">
        <v>0.79930630047429996</v>
      </c>
      <c r="M10" s="12">
        <v>0.78845211418338901</v>
      </c>
      <c r="N10" s="12">
        <v>0.55073858506055995</v>
      </c>
      <c r="O10" s="41">
        <f t="shared" si="7"/>
        <v>0.83706798933437454</v>
      </c>
      <c r="P10" s="41">
        <f t="shared" si="8"/>
        <v>0.13762917044949963</v>
      </c>
      <c r="Q10" s="41">
        <f t="shared" si="9"/>
        <v>0.69943881888487491</v>
      </c>
      <c r="R10" s="12">
        <v>0.78845211418338901</v>
      </c>
      <c r="S10" s="12">
        <f t="shared" si="10"/>
        <v>0.23771352912282906</v>
      </c>
      <c r="T10" s="12">
        <v>0.55073858506055995</v>
      </c>
      <c r="U10" s="41">
        <f>'Survival-1cycle NMA'!BR11</f>
        <v>0.78638203338456469</v>
      </c>
      <c r="V10" s="12">
        <f t="shared" si="11"/>
        <v>3.6860308720157886E-2</v>
      </c>
      <c r="W10" s="41">
        <f>'Survival-1cycle NMA'!BS11</f>
        <v>0.74952172466440681</v>
      </c>
      <c r="X10" s="41">
        <f t="shared" si="12"/>
        <v>0.83706798933437454</v>
      </c>
      <c r="Y10" s="41">
        <f t="shared" si="13"/>
        <v>0.13762917044949963</v>
      </c>
      <c r="Z10" s="41">
        <f t="shared" si="14"/>
        <v>0.69943881888487491</v>
      </c>
      <c r="AA10" s="41">
        <f>'Survival-1cycle NMA'!BX11</f>
        <v>0.83070647604770409</v>
      </c>
      <c r="AB10" s="12">
        <f t="shared" si="15"/>
        <v>8.5099549114494133E-2</v>
      </c>
      <c r="AC10" s="41">
        <f>'Survival-1cycle NMA'!BY11</f>
        <v>0.74560692693320996</v>
      </c>
      <c r="AD10" s="41">
        <f>'Survival-1cycle NMA'!BT11</f>
        <v>0.87457827458900905</v>
      </c>
      <c r="AE10" s="12">
        <f t="shared" si="16"/>
        <v>0.1138179378532842</v>
      </c>
      <c r="AF10" s="41">
        <f>'Survival-1cycle NMA'!BU11</f>
        <v>0.76076033673572485</v>
      </c>
      <c r="AG10" s="12">
        <v>0.78845211418338901</v>
      </c>
      <c r="AH10" s="12">
        <f t="shared" si="17"/>
        <v>0.23771352912282906</v>
      </c>
      <c r="AI10" s="12">
        <v>0.55073858506055995</v>
      </c>
      <c r="AJ10" s="41">
        <f>'Survival-1cycle NMA'!BV11</f>
        <v>0.79583460511425008</v>
      </c>
      <c r="AK10" s="12">
        <f t="shared" si="18"/>
        <v>0</v>
      </c>
      <c r="AL10" s="41">
        <f>'Survival-1cycle NMA'!BW11</f>
        <v>0.87791992512531869</v>
      </c>
      <c r="AM10" s="41">
        <f t="shared" si="19"/>
        <v>0.83070647604770409</v>
      </c>
      <c r="AN10" s="41">
        <f t="shared" si="20"/>
        <v>8.5099549114494133E-2</v>
      </c>
      <c r="AO10" s="41">
        <f t="shared" si="21"/>
        <v>0.74560692693320996</v>
      </c>
    </row>
    <row r="11" spans="1:41">
      <c r="A11" s="12">
        <v>8</v>
      </c>
      <c r="B11" s="12">
        <f t="shared" si="3"/>
        <v>0.40273972602739727</v>
      </c>
      <c r="C11" s="41">
        <f>'Survival-1cycle NMA'!BN12</f>
        <v>0.76932934653609086</v>
      </c>
      <c r="D11" s="41">
        <f>'Survival-1cycle NMA'!BO12</f>
        <v>0.56308121411521195</v>
      </c>
      <c r="E11" s="12">
        <f t="shared" si="4"/>
        <v>0.20624813242087892</v>
      </c>
      <c r="F11" s="12">
        <v>0.75228072334732998</v>
      </c>
      <c r="G11" s="12">
        <v>0.48851894653121603</v>
      </c>
      <c r="H11" s="12">
        <f t="shared" si="5"/>
        <v>0.26376177681611396</v>
      </c>
      <c r="I11" s="41">
        <f>'Survival-1cycle NMA'!BP12</f>
        <v>0.80816419965218633</v>
      </c>
      <c r="J11" s="12">
        <f t="shared" si="6"/>
        <v>0.15721373606700306</v>
      </c>
      <c r="K11" s="41">
        <f>'Survival-1cycle NMA'!BQ12</f>
        <v>0.65095046358518327</v>
      </c>
      <c r="L11" s="12">
        <v>0.76871508575363501</v>
      </c>
      <c r="M11" s="12">
        <v>0.75228072334732998</v>
      </c>
      <c r="N11" s="12">
        <v>0.48851894653121603</v>
      </c>
      <c r="O11" s="41">
        <f t="shared" si="7"/>
        <v>0.80816419965218633</v>
      </c>
      <c r="P11" s="41">
        <f t="shared" si="8"/>
        <v>0.15721373606700306</v>
      </c>
      <c r="Q11" s="41">
        <f t="shared" si="9"/>
        <v>0.65095046358518327</v>
      </c>
      <c r="R11" s="12">
        <v>0.75228072334732998</v>
      </c>
      <c r="S11" s="12">
        <f t="shared" si="10"/>
        <v>0.26376177681611396</v>
      </c>
      <c r="T11" s="12">
        <v>0.48851894653121603</v>
      </c>
      <c r="U11" s="41">
        <f>'Survival-1cycle NMA'!BR12</f>
        <v>0.74991597677161892</v>
      </c>
      <c r="V11" s="12">
        <f t="shared" si="11"/>
        <v>4.2591499147354162E-2</v>
      </c>
      <c r="W11" s="41">
        <f>'Survival-1cycle NMA'!BS12</f>
        <v>0.70732447762426476</v>
      </c>
      <c r="X11" s="41">
        <f t="shared" si="12"/>
        <v>0.80816419965218633</v>
      </c>
      <c r="Y11" s="41">
        <f t="shared" si="13"/>
        <v>0.15721373606700306</v>
      </c>
      <c r="Z11" s="41">
        <f t="shared" si="14"/>
        <v>0.65095046358518327</v>
      </c>
      <c r="AA11" s="41">
        <f>'Survival-1cycle NMA'!BX12</f>
        <v>0.80081435944904</v>
      </c>
      <c r="AB11" s="12">
        <f t="shared" si="15"/>
        <v>9.7924439372684469E-2</v>
      </c>
      <c r="AC11" s="41">
        <f>'Survival-1cycle NMA'!BY12</f>
        <v>0.70288992007635553</v>
      </c>
      <c r="AD11" s="41">
        <f>'Survival-1cycle NMA'!BT12</f>
        <v>0.85172446913777955</v>
      </c>
      <c r="AE11" s="12">
        <f t="shared" si="16"/>
        <v>0.13164344066909506</v>
      </c>
      <c r="AF11" s="41">
        <f>'Survival-1cycle NMA'!BU12</f>
        <v>0.72008102846868449</v>
      </c>
      <c r="AG11" s="12">
        <v>0.75228072334732998</v>
      </c>
      <c r="AH11" s="12">
        <f t="shared" si="17"/>
        <v>0.26376177681611396</v>
      </c>
      <c r="AI11" s="12">
        <v>0.48851894653121603</v>
      </c>
      <c r="AJ11" s="41">
        <f>'Survival-1cycle NMA'!BV12</f>
        <v>0.76072404840987506</v>
      </c>
      <c r="AK11" s="12">
        <f t="shared" si="18"/>
        <v>0</v>
      </c>
      <c r="AL11" s="41">
        <f>'Survival-1cycle NMA'!BW12</f>
        <v>0.85524515229906495</v>
      </c>
      <c r="AM11" s="41">
        <f t="shared" si="19"/>
        <v>0.80081435944904</v>
      </c>
      <c r="AN11" s="41">
        <f t="shared" si="20"/>
        <v>9.7924439372684469E-2</v>
      </c>
      <c r="AO11" s="41">
        <f t="shared" si="21"/>
        <v>0.70288992007635553</v>
      </c>
    </row>
    <row r="12" spans="1:41">
      <c r="A12" s="12">
        <v>9</v>
      </c>
      <c r="B12" s="12">
        <f t="shared" si="3"/>
        <v>0.46027397260273972</v>
      </c>
      <c r="C12" s="41">
        <f>'Survival-1cycle NMA'!BN13</f>
        <v>0.73710072813595584</v>
      </c>
      <c r="D12" s="41">
        <f>'Survival-1cycle NMA'!BO13</f>
        <v>0.51237733033256316</v>
      </c>
      <c r="E12" s="12">
        <f t="shared" si="4"/>
        <v>0.22472339780339268</v>
      </c>
      <c r="F12" s="12">
        <v>0.71813524051974198</v>
      </c>
      <c r="G12" s="12">
        <v>0.43427485699450502</v>
      </c>
      <c r="H12" s="12">
        <f t="shared" si="5"/>
        <v>0.28386038352523696</v>
      </c>
      <c r="I12" s="41">
        <f>'Survival-1cycle NMA'!BP13</f>
        <v>0.78055654102646821</v>
      </c>
      <c r="J12" s="12">
        <f t="shared" si="6"/>
        <v>0.17394048365049664</v>
      </c>
      <c r="K12" s="41">
        <f>'Survival-1cycle NMA'!BQ13</f>
        <v>0.60661605737597157</v>
      </c>
      <c r="L12" s="12">
        <v>0.74125821462674502</v>
      </c>
      <c r="M12" s="12">
        <v>0.71813524051974198</v>
      </c>
      <c r="N12" s="12">
        <v>0.43427485699450502</v>
      </c>
      <c r="O12" s="41">
        <f t="shared" si="7"/>
        <v>0.78055654102646821</v>
      </c>
      <c r="P12" s="41">
        <f t="shared" si="8"/>
        <v>0.17394048365049664</v>
      </c>
      <c r="Q12" s="41">
        <f t="shared" si="9"/>
        <v>0.60661605737597157</v>
      </c>
      <c r="R12" s="12">
        <v>0.71813524051974198</v>
      </c>
      <c r="S12" s="12">
        <f t="shared" si="10"/>
        <v>0.28386038352523696</v>
      </c>
      <c r="T12" s="12">
        <v>0.43427485699450502</v>
      </c>
      <c r="U12" s="41">
        <f>'Survival-1cycle NMA'!BR13</f>
        <v>0.71551011256808006</v>
      </c>
      <c r="V12" s="12">
        <f t="shared" si="11"/>
        <v>4.730304327723589E-2</v>
      </c>
      <c r="W12" s="41">
        <f>'Survival-1cycle NMA'!BS13</f>
        <v>0.66820706929084417</v>
      </c>
      <c r="X12" s="41">
        <f t="shared" si="12"/>
        <v>0.78055654102646821</v>
      </c>
      <c r="Y12" s="41">
        <f t="shared" si="13"/>
        <v>0.17394048365049664</v>
      </c>
      <c r="Z12" s="41">
        <f t="shared" si="14"/>
        <v>0.60661605737597157</v>
      </c>
      <c r="AA12" s="41">
        <f>'Survival-1cycle NMA'!BX13</f>
        <v>0.77230546652959897</v>
      </c>
      <c r="AB12" s="12">
        <f t="shared" si="15"/>
        <v>0.1089734955036169</v>
      </c>
      <c r="AC12" s="41">
        <f>'Survival-1cycle NMA'!BY13</f>
        <v>0.66333197102598207</v>
      </c>
      <c r="AD12" s="41">
        <f>'Survival-1cycle NMA'!BT13</f>
        <v>0.82970663253591792</v>
      </c>
      <c r="AE12" s="12">
        <f t="shared" si="16"/>
        <v>0.14744781921489281</v>
      </c>
      <c r="AF12" s="41">
        <f>'Survival-1cycle NMA'!BU13</f>
        <v>0.68225881332102511</v>
      </c>
      <c r="AG12" s="12">
        <v>0.71813524051974198</v>
      </c>
      <c r="AH12" s="12">
        <f t="shared" si="17"/>
        <v>0.28386038352523696</v>
      </c>
      <c r="AI12" s="12">
        <v>0.43427485699450502</v>
      </c>
      <c r="AJ12" s="41">
        <f>'Survival-1cycle NMA'!BV13</f>
        <v>0.72751922307669481</v>
      </c>
      <c r="AK12" s="12">
        <f t="shared" si="18"/>
        <v>0</v>
      </c>
      <c r="AL12" s="41">
        <f>'Survival-1cycle NMA'!BW13</f>
        <v>0.83355281582988983</v>
      </c>
      <c r="AM12" s="41">
        <f t="shared" si="19"/>
        <v>0.77230546652959897</v>
      </c>
      <c r="AN12" s="41">
        <f t="shared" si="20"/>
        <v>0.1089734955036169</v>
      </c>
      <c r="AO12" s="41">
        <f t="shared" si="21"/>
        <v>0.66333197102598207</v>
      </c>
    </row>
    <row r="13" spans="1:41">
      <c r="A13" s="12">
        <v>10</v>
      </c>
      <c r="B13" s="12">
        <f t="shared" si="3"/>
        <v>0.51780821917808217</v>
      </c>
      <c r="C13" s="41">
        <f>'Survival-1cycle NMA'!BN14</f>
        <v>0.70667241264633252</v>
      </c>
      <c r="D13" s="41">
        <f>'Survival-1cycle NMA'!BO14</f>
        <v>0.46720957742980018</v>
      </c>
      <c r="E13" s="12">
        <f t="shared" si="4"/>
        <v>0.23946283521653233</v>
      </c>
      <c r="F13" s="12">
        <v>0.68601395664054599</v>
      </c>
      <c r="G13" s="12">
        <v>0.38705639372767903</v>
      </c>
      <c r="H13" s="12">
        <f t="shared" si="5"/>
        <v>0.29895756291286696</v>
      </c>
      <c r="I13" s="41">
        <f>'Survival-1cycle NMA'!BP14</f>
        <v>0.7542822888578955</v>
      </c>
      <c r="J13" s="12">
        <f t="shared" si="6"/>
        <v>0.18810187449486715</v>
      </c>
      <c r="K13" s="41">
        <f>'Survival-1cycle NMA'!BQ14</f>
        <v>0.56618041436302835</v>
      </c>
      <c r="L13" s="12">
        <v>0.71606992713011597</v>
      </c>
      <c r="M13" s="12">
        <v>0.68601395664054599</v>
      </c>
      <c r="N13" s="12">
        <v>0.38705639372767903</v>
      </c>
      <c r="O13" s="41">
        <f t="shared" si="7"/>
        <v>0.7542822888578955</v>
      </c>
      <c r="P13" s="41">
        <f t="shared" si="8"/>
        <v>0.18810187449486715</v>
      </c>
      <c r="Q13" s="41">
        <f t="shared" si="9"/>
        <v>0.56618041436302835</v>
      </c>
      <c r="R13" s="12">
        <v>0.68601395664054599</v>
      </c>
      <c r="S13" s="12">
        <f t="shared" si="10"/>
        <v>0.29895756291286696</v>
      </c>
      <c r="T13" s="12">
        <v>0.38705639372767903</v>
      </c>
      <c r="U13" s="41">
        <f>'Survival-1cycle NMA'!BR14</f>
        <v>0.68316038643398591</v>
      </c>
      <c r="V13" s="12">
        <f t="shared" si="11"/>
        <v>5.1115615839185558E-2</v>
      </c>
      <c r="W13" s="41">
        <f>'Survival-1cycle NMA'!BS14</f>
        <v>0.63204477059480035</v>
      </c>
      <c r="X13" s="41">
        <f t="shared" si="12"/>
        <v>0.7542822888578955</v>
      </c>
      <c r="Y13" s="41">
        <f t="shared" si="13"/>
        <v>0.18810187449486715</v>
      </c>
      <c r="Z13" s="41">
        <f t="shared" si="14"/>
        <v>0.56618041436302835</v>
      </c>
      <c r="AA13" s="41">
        <f>'Survival-1cycle NMA'!BX14</f>
        <v>0.74521363275809738</v>
      </c>
      <c r="AB13" s="12">
        <f t="shared" si="15"/>
        <v>0.11841386023389311</v>
      </c>
      <c r="AC13" s="41">
        <f>'Survival-1cycle NMA'!BY14</f>
        <v>0.62679977252420427</v>
      </c>
      <c r="AD13" s="41">
        <f>'Survival-1cycle NMA'!BT14</f>
        <v>0.80857326592234158</v>
      </c>
      <c r="AE13" s="12">
        <f t="shared" si="16"/>
        <v>0.16138112282912853</v>
      </c>
      <c r="AF13" s="41">
        <f>'Survival-1cycle NMA'!BU14</f>
        <v>0.64719214309321305</v>
      </c>
      <c r="AG13" s="12">
        <v>0.68601395664054599</v>
      </c>
      <c r="AH13" s="12">
        <f t="shared" si="17"/>
        <v>0.29895756291286696</v>
      </c>
      <c r="AI13" s="12">
        <v>0.38705639372767903</v>
      </c>
      <c r="AJ13" s="41">
        <f>'Survival-1cycle NMA'!BV14</f>
        <v>0.69622630533226793</v>
      </c>
      <c r="AK13" s="12">
        <f t="shared" si="18"/>
        <v>0</v>
      </c>
      <c r="AL13" s="41">
        <f>'Survival-1cycle NMA'!BW14</f>
        <v>0.81287069058138528</v>
      </c>
      <c r="AM13" s="41">
        <f t="shared" si="19"/>
        <v>0.74521363275809738</v>
      </c>
      <c r="AN13" s="41">
        <f t="shared" si="20"/>
        <v>0.11841386023389311</v>
      </c>
      <c r="AO13" s="41">
        <f t="shared" si="21"/>
        <v>0.62679977252420427</v>
      </c>
    </row>
    <row r="14" spans="1:41">
      <c r="A14" s="12">
        <v>11</v>
      </c>
      <c r="B14" s="12">
        <f t="shared" si="3"/>
        <v>0.57534246575342463</v>
      </c>
      <c r="C14" s="41">
        <f>'Survival-1cycle NMA'!BN15</f>
        <v>0.67799462973778635</v>
      </c>
      <c r="D14" s="41">
        <f>'Survival-1cycle NMA'!BO15</f>
        <v>0.42697205303853941</v>
      </c>
      <c r="E14" s="12">
        <f t="shared" si="4"/>
        <v>0.25102257669924694</v>
      </c>
      <c r="F14" s="12">
        <v>0.65584854103079604</v>
      </c>
      <c r="G14" s="12">
        <v>0.34593027625304301</v>
      </c>
      <c r="H14" s="12">
        <f t="shared" si="5"/>
        <v>0.30991826477775303</v>
      </c>
      <c r="I14" s="41">
        <f>'Survival-1cycle NMA'!BP15</f>
        <v>0.72932445445052196</v>
      </c>
      <c r="J14" s="12">
        <f t="shared" si="6"/>
        <v>0.20000507575990845</v>
      </c>
      <c r="K14" s="41">
        <f>'Survival-1cycle NMA'!BQ15</f>
        <v>0.52931937869061352</v>
      </c>
      <c r="L14" s="12">
        <v>0.69252980368105199</v>
      </c>
      <c r="M14" s="12">
        <v>0.65584854103079604</v>
      </c>
      <c r="N14" s="12">
        <v>0.34593027625304301</v>
      </c>
      <c r="O14" s="41">
        <f t="shared" si="7"/>
        <v>0.72932445445052196</v>
      </c>
      <c r="P14" s="41">
        <f t="shared" si="8"/>
        <v>0.20000507575990845</v>
      </c>
      <c r="Q14" s="41">
        <f t="shared" si="9"/>
        <v>0.52931937869061352</v>
      </c>
      <c r="R14" s="12">
        <v>0.65584854103079604</v>
      </c>
      <c r="S14" s="12">
        <f t="shared" si="10"/>
        <v>0.30991826477775303</v>
      </c>
      <c r="T14" s="12">
        <v>0.34593027625304301</v>
      </c>
      <c r="U14" s="41">
        <f>'Survival-1cycle NMA'!BR15</f>
        <v>0.65279568004516819</v>
      </c>
      <c r="V14" s="12">
        <f t="shared" si="11"/>
        <v>5.4153999049570301E-2</v>
      </c>
      <c r="W14" s="41">
        <f>'Survival-1cycle NMA'!BS15</f>
        <v>0.59864168099559789</v>
      </c>
      <c r="X14" s="41">
        <f t="shared" si="12"/>
        <v>0.72932445445052196</v>
      </c>
      <c r="Y14" s="41">
        <f t="shared" si="13"/>
        <v>0.20000507575990845</v>
      </c>
      <c r="Z14" s="41">
        <f t="shared" si="14"/>
        <v>0.52931937869061352</v>
      </c>
      <c r="AA14" s="41">
        <f>'Survival-1cycle NMA'!BX15</f>
        <v>0.71951662640293768</v>
      </c>
      <c r="AB14" s="12">
        <f t="shared" si="15"/>
        <v>0.12642793904681005</v>
      </c>
      <c r="AC14" s="41">
        <f>'Survival-1cycle NMA'!BY15</f>
        <v>0.59308868735612763</v>
      </c>
      <c r="AD14" s="41">
        <f>'Survival-1cycle NMA'!BT15</f>
        <v>0.7883300690987245</v>
      </c>
      <c r="AE14" s="12">
        <f t="shared" si="16"/>
        <v>0.17362104193936823</v>
      </c>
      <c r="AF14" s="41">
        <f>'Survival-1cycle NMA'!BU15</f>
        <v>0.61470902715935627</v>
      </c>
      <c r="AG14" s="12">
        <v>0.65584854103079604</v>
      </c>
      <c r="AH14" s="12">
        <f t="shared" si="17"/>
        <v>0.30991826477775303</v>
      </c>
      <c r="AI14" s="12">
        <v>0.34593027625304301</v>
      </c>
      <c r="AJ14" s="41">
        <f>'Survival-1cycle NMA'!BV15</f>
        <v>0.66678649031553561</v>
      </c>
      <c r="AK14" s="12">
        <f t="shared" si="18"/>
        <v>0</v>
      </c>
      <c r="AL14" s="41">
        <f>'Survival-1cycle NMA'!BW15</f>
        <v>0.79318186640592792</v>
      </c>
      <c r="AM14" s="41">
        <f t="shared" si="19"/>
        <v>0.71951662640293768</v>
      </c>
      <c r="AN14" s="41">
        <f t="shared" si="20"/>
        <v>0.12642793904681005</v>
      </c>
      <c r="AO14" s="41">
        <f t="shared" si="21"/>
        <v>0.59308868735612763</v>
      </c>
    </row>
    <row r="15" spans="1:41">
      <c r="A15" s="12">
        <v>12</v>
      </c>
      <c r="B15" s="12">
        <f t="shared" si="3"/>
        <v>0.63287671232876708</v>
      </c>
      <c r="C15" s="41">
        <f>'Survival-1cycle NMA'!BN16</f>
        <v>0.65098575984067553</v>
      </c>
      <c r="D15" s="41">
        <f>'Survival-1cycle NMA'!BO16</f>
        <v>0.39108407523297872</v>
      </c>
      <c r="E15" s="12">
        <f t="shared" si="4"/>
        <v>0.2599016846076968</v>
      </c>
      <c r="F15" s="12">
        <v>0.62753808655750798</v>
      </c>
      <c r="G15" s="12">
        <v>0.31004803435553102</v>
      </c>
      <c r="H15" s="12">
        <f t="shared" si="5"/>
        <v>0.31749005220197696</v>
      </c>
      <c r="I15" s="41">
        <f>'Survival-1cycle NMA'!BP16</f>
        <v>0.70563717267997539</v>
      </c>
      <c r="J15" s="12">
        <f t="shared" si="6"/>
        <v>0.20994103924686641</v>
      </c>
      <c r="K15" s="41">
        <f>'Survival-1cycle NMA'!BQ16</f>
        <v>0.49569613343310898</v>
      </c>
      <c r="L15" s="12">
        <v>0.67019944954518895</v>
      </c>
      <c r="M15" s="12">
        <v>0.62753808655750798</v>
      </c>
      <c r="N15" s="12">
        <v>0.31004803435553102</v>
      </c>
      <c r="O15" s="41">
        <f t="shared" si="7"/>
        <v>0.70563717267997539</v>
      </c>
      <c r="P15" s="41">
        <f t="shared" si="8"/>
        <v>0.20994103924686641</v>
      </c>
      <c r="Q15" s="41">
        <f t="shared" si="9"/>
        <v>0.49569613343310898</v>
      </c>
      <c r="R15" s="12">
        <v>0.62753808655750798</v>
      </c>
      <c r="S15" s="12">
        <f t="shared" si="10"/>
        <v>0.31749005220197696</v>
      </c>
      <c r="T15" s="12">
        <v>0.31004803435553102</v>
      </c>
      <c r="U15" s="41">
        <f>'Survival-1cycle NMA'!BR16</f>
        <v>0.6243122295772352</v>
      </c>
      <c r="V15" s="12">
        <f t="shared" si="11"/>
        <v>5.6534053085994018E-2</v>
      </c>
      <c r="W15" s="41">
        <f>'Survival-1cycle NMA'!BS16</f>
        <v>0.56777817649124118</v>
      </c>
      <c r="X15" s="41">
        <f t="shared" si="12"/>
        <v>0.70563717267997539</v>
      </c>
      <c r="Y15" s="41">
        <f t="shared" si="13"/>
        <v>0.20994103924686641</v>
      </c>
      <c r="Z15" s="41">
        <f t="shared" si="14"/>
        <v>0.49569613343310898</v>
      </c>
      <c r="AA15" s="41">
        <f>'Survival-1cycle NMA'!BX16</f>
        <v>0.69516265216642881</v>
      </c>
      <c r="AB15" s="12">
        <f t="shared" si="15"/>
        <v>0.13319172417918734</v>
      </c>
      <c r="AC15" s="41">
        <f>'Survival-1cycle NMA'!BY16</f>
        <v>0.56197092798724146</v>
      </c>
      <c r="AD15" s="41">
        <f>'Survival-1cycle NMA'!BT16</f>
        <v>0.76895889885655511</v>
      </c>
      <c r="AE15" s="12">
        <f t="shared" si="16"/>
        <v>0.18434654522713811</v>
      </c>
      <c r="AF15" s="41">
        <f>'Survival-1cycle NMA'!BU16</f>
        <v>0.58461235362941699</v>
      </c>
      <c r="AG15" s="12">
        <v>0.62753808655750798</v>
      </c>
      <c r="AH15" s="12">
        <f t="shared" si="17"/>
        <v>0.31749005220197696</v>
      </c>
      <c r="AI15" s="12">
        <v>0.31004803435553102</v>
      </c>
      <c r="AJ15" s="41">
        <f>'Survival-1cycle NMA'!BV16</f>
        <v>0.6391087077243901</v>
      </c>
      <c r="AK15" s="12">
        <f t="shared" si="18"/>
        <v>0</v>
      </c>
      <c r="AL15" s="41">
        <f>'Survival-1cycle NMA'!BW16</f>
        <v>0.7744470179313071</v>
      </c>
      <c r="AM15" s="41">
        <f t="shared" si="19"/>
        <v>0.69516265216642881</v>
      </c>
      <c r="AN15" s="41">
        <f t="shared" si="20"/>
        <v>0.13319172417918734</v>
      </c>
      <c r="AO15" s="41">
        <f t="shared" si="21"/>
        <v>0.56197092798724146</v>
      </c>
    </row>
    <row r="16" spans="1:41">
      <c r="A16" s="12">
        <v>13</v>
      </c>
      <c r="B16" s="12">
        <f t="shared" si="3"/>
        <v>0.69041095890410964</v>
      </c>
      <c r="C16" s="41">
        <f>'Survival-1cycle NMA'!BN17</f>
        <v>0.62554979705444991</v>
      </c>
      <c r="D16" s="41">
        <f>'Survival-1cycle NMA'!BO17</f>
        <v>0.35901668048090385</v>
      </c>
      <c r="E16" s="12">
        <f t="shared" si="4"/>
        <v>0.26653311657354606</v>
      </c>
      <c r="F16" s="12">
        <v>0.60096790947618695</v>
      </c>
      <c r="G16" s="12">
        <v>0.27866604278040302</v>
      </c>
      <c r="H16" s="12">
        <f t="shared" si="5"/>
        <v>0.32230186669578392</v>
      </c>
      <c r="I16" s="41">
        <f>'Survival-1cycle NMA'!BP17</f>
        <v>0.6831600653548342</v>
      </c>
      <c r="J16" s="12">
        <f t="shared" si="6"/>
        <v>0.21817263960470112</v>
      </c>
      <c r="K16" s="41">
        <f>'Survival-1cycle NMA'!BQ17</f>
        <v>0.46498742575013308</v>
      </c>
      <c r="L16" s="12">
        <v>0.64877011814075902</v>
      </c>
      <c r="M16" s="12">
        <v>0.60096790947618695</v>
      </c>
      <c r="N16" s="12">
        <v>0.27866604278040302</v>
      </c>
      <c r="O16" s="41">
        <f t="shared" si="7"/>
        <v>0.6831600653548342</v>
      </c>
      <c r="P16" s="41">
        <f t="shared" si="8"/>
        <v>0.21817263960470112</v>
      </c>
      <c r="Q16" s="41">
        <f t="shared" si="9"/>
        <v>0.46498742575013308</v>
      </c>
      <c r="R16" s="12">
        <v>0.60096790947618695</v>
      </c>
      <c r="S16" s="12">
        <f t="shared" si="10"/>
        <v>0.32230186669578392</v>
      </c>
      <c r="T16" s="12">
        <v>0.27866604278040302</v>
      </c>
      <c r="U16" s="41">
        <f>'Survival-1cycle NMA'!BR17</f>
        <v>0.5975926090612701</v>
      </c>
      <c r="V16" s="12">
        <f t="shared" si="11"/>
        <v>5.8358254076824712E-2</v>
      </c>
      <c r="W16" s="41">
        <f>'Survival-1cycle NMA'!BS17</f>
        <v>0.53923435498444539</v>
      </c>
      <c r="X16" s="41">
        <f t="shared" si="12"/>
        <v>0.6831600653548342</v>
      </c>
      <c r="Y16" s="41">
        <f t="shared" si="13"/>
        <v>0.21817263960470112</v>
      </c>
      <c r="Z16" s="41">
        <f t="shared" si="14"/>
        <v>0.46498742575013308</v>
      </c>
      <c r="AA16" s="41">
        <f>'Survival-1cycle NMA'!BX17</f>
        <v>0.67208530395170307</v>
      </c>
      <c r="AB16" s="12">
        <f t="shared" si="15"/>
        <v>0.13886603437239375</v>
      </c>
      <c r="AC16" s="41">
        <f>'Survival-1cycle NMA'!BY17</f>
        <v>0.53321926957930932</v>
      </c>
      <c r="AD16" s="41">
        <f>'Survival-1cycle NMA'!BT17</f>
        <v>0.75042865258850078</v>
      </c>
      <c r="AE16" s="12">
        <f t="shared" si="16"/>
        <v>0.19372612524916422</v>
      </c>
      <c r="AF16" s="41">
        <f>'Survival-1cycle NMA'!BU17</f>
        <v>0.55670252733933656</v>
      </c>
      <c r="AG16" s="12">
        <v>0.60096790947618695</v>
      </c>
      <c r="AH16" s="12">
        <f t="shared" si="17"/>
        <v>0.32230186669578392</v>
      </c>
      <c r="AI16" s="12">
        <v>0.27866604278040302</v>
      </c>
      <c r="AJ16" s="41">
        <f>'Survival-1cycle NMA'!BV17</f>
        <v>0.61308776234327456</v>
      </c>
      <c r="AK16" s="12">
        <f t="shared" si="18"/>
        <v>0</v>
      </c>
      <c r="AL16" s="41">
        <f>'Survival-1cycle NMA'!BW17</f>
        <v>0.75661644501007141</v>
      </c>
      <c r="AM16" s="41">
        <f t="shared" si="19"/>
        <v>0.67208530395170307</v>
      </c>
      <c r="AN16" s="41">
        <f t="shared" si="20"/>
        <v>0.13886603437239375</v>
      </c>
      <c r="AO16" s="41">
        <f t="shared" si="21"/>
        <v>0.53321926957930932</v>
      </c>
    </row>
    <row r="17" spans="1:41">
      <c r="A17" s="12">
        <v>14</v>
      </c>
      <c r="B17" s="12">
        <f t="shared" si="3"/>
        <v>0.74794520547945209</v>
      </c>
      <c r="C17" s="41">
        <f>'Survival-1cycle NMA'!BN18</f>
        <v>0.60158615110588309</v>
      </c>
      <c r="D17" s="41">
        <f>'Survival-1cycle NMA'!BO18</f>
        <v>0.33030026139800411</v>
      </c>
      <c r="E17" s="12">
        <f t="shared" si="4"/>
        <v>0.27128588970787898</v>
      </c>
      <c r="F17" s="12">
        <v>0.57601997939175398</v>
      </c>
      <c r="G17" s="12">
        <v>0.25114458602693002</v>
      </c>
      <c r="H17" s="12">
        <f t="shared" si="5"/>
        <v>0.32487539336482396</v>
      </c>
      <c r="I17" s="41">
        <f>'Survival-1cycle NMA'!BP18</f>
        <v>0.66182648758054696</v>
      </c>
      <c r="J17" s="12">
        <f t="shared" si="6"/>
        <v>0.22493169009088809</v>
      </c>
      <c r="K17" s="41">
        <f>'Survival-1cycle NMA'!BQ18</f>
        <v>0.43689479748965887</v>
      </c>
      <c r="L17" s="12">
        <v>0.62802464534062696</v>
      </c>
      <c r="M17" s="12">
        <v>0.57601997939175398</v>
      </c>
      <c r="N17" s="12">
        <v>0.25114458602693002</v>
      </c>
      <c r="O17" s="41">
        <f t="shared" si="7"/>
        <v>0.66182648758054696</v>
      </c>
      <c r="P17" s="41">
        <f t="shared" si="8"/>
        <v>0.22493169009088809</v>
      </c>
      <c r="Q17" s="41">
        <f t="shared" si="9"/>
        <v>0.43689479748965887</v>
      </c>
      <c r="R17" s="12">
        <v>0.57601997939175398</v>
      </c>
      <c r="S17" s="12">
        <f t="shared" si="10"/>
        <v>0.32487539336482396</v>
      </c>
      <c r="T17" s="12">
        <v>0.25114458602693002</v>
      </c>
      <c r="U17" s="41">
        <f>'Survival-1cycle NMA'!BR18</f>
        <v>0.57251624409771507</v>
      </c>
      <c r="V17" s="12">
        <f t="shared" si="11"/>
        <v>5.9715029236786954E-2</v>
      </c>
      <c r="W17" s="41">
        <f>'Survival-1cycle NMA'!BS18</f>
        <v>0.51280121486092811</v>
      </c>
      <c r="X17" s="41">
        <f t="shared" si="12"/>
        <v>0.66182648758054696</v>
      </c>
      <c r="Y17" s="41">
        <f t="shared" si="13"/>
        <v>0.22493169009088809</v>
      </c>
      <c r="Z17" s="41">
        <f t="shared" si="14"/>
        <v>0.43689479748965887</v>
      </c>
      <c r="AA17" s="41">
        <f>'Survival-1cycle NMA'!BX18</f>
        <v>0.65021211622517028</v>
      </c>
      <c r="AB17" s="12">
        <f t="shared" si="15"/>
        <v>0.14359383549831617</v>
      </c>
      <c r="AC17" s="41">
        <f>'Survival-1cycle NMA'!BY18</f>
        <v>0.50661828072685411</v>
      </c>
      <c r="AD17" s="41">
        <f>'Survival-1cycle NMA'!BT18</f>
        <v>0.73270164364065637</v>
      </c>
      <c r="AE17" s="12">
        <f t="shared" si="16"/>
        <v>0.20191318382650469</v>
      </c>
      <c r="AF17" s="41">
        <f>'Survival-1cycle NMA'!BU18</f>
        <v>0.53078845981415168</v>
      </c>
      <c r="AG17" s="12">
        <v>0.57601997939175398</v>
      </c>
      <c r="AH17" s="12">
        <f t="shared" si="17"/>
        <v>0.32487539336482396</v>
      </c>
      <c r="AI17" s="12">
        <v>0.25114458602693002</v>
      </c>
      <c r="AJ17" s="41">
        <f>'Survival-1cycle NMA'!BV18</f>
        <v>0.58861445807174773</v>
      </c>
      <c r="AK17" s="12">
        <f t="shared" si="18"/>
        <v>0</v>
      </c>
      <c r="AL17" s="41">
        <f>'Survival-1cycle NMA'!BW18</f>
        <v>0.73963666502644465</v>
      </c>
      <c r="AM17" s="41">
        <f t="shared" si="19"/>
        <v>0.65021211622517028</v>
      </c>
      <c r="AN17" s="41">
        <f t="shared" si="20"/>
        <v>0.14359383549831617</v>
      </c>
      <c r="AO17" s="41">
        <f t="shared" si="21"/>
        <v>0.50661828072685411</v>
      </c>
    </row>
    <row r="18" spans="1:41">
      <c r="A18" s="12">
        <v>15</v>
      </c>
      <c r="B18" s="12">
        <f t="shared" si="3"/>
        <v>0.80547945205479454</v>
      </c>
      <c r="C18" s="41">
        <f>'Survival-1cycle NMA'!BN19</f>
        <v>0.57899511483667443</v>
      </c>
      <c r="D18" s="41">
        <f>'Survival-1cycle NMA'!BO19</f>
        <v>0.30452354934250075</v>
      </c>
      <c r="E18" s="12">
        <f t="shared" si="4"/>
        <v>0.27447156549417367</v>
      </c>
      <c r="F18" s="12">
        <v>0.55257863695953802</v>
      </c>
      <c r="G18" s="12">
        <v>0.22693852527641001</v>
      </c>
      <c r="H18" s="12">
        <f t="shared" si="5"/>
        <v>0.32564011168312801</v>
      </c>
      <c r="I18" s="41">
        <f>'Survival-1cycle NMA'!BP19</f>
        <v>0.64156827948850204</v>
      </c>
      <c r="J18" s="12">
        <f t="shared" si="6"/>
        <v>0.23041996494241085</v>
      </c>
      <c r="K18" s="41">
        <f>'Survival-1cycle NMA'!BQ19</f>
        <v>0.41114831454609119</v>
      </c>
      <c r="L18" s="12">
        <v>0.60781081909901402</v>
      </c>
      <c r="M18" s="12">
        <v>0.55257863695953802</v>
      </c>
      <c r="N18" s="12">
        <v>0.22693852527641001</v>
      </c>
      <c r="O18" s="41">
        <f t="shared" si="7"/>
        <v>0.64156827948850204</v>
      </c>
      <c r="P18" s="41">
        <f t="shared" si="8"/>
        <v>0.23041996494241085</v>
      </c>
      <c r="Q18" s="41">
        <f t="shared" si="9"/>
        <v>0.41114831454609119</v>
      </c>
      <c r="R18" s="12">
        <v>0.55257863695953802</v>
      </c>
      <c r="S18" s="12">
        <f t="shared" si="10"/>
        <v>0.32564011168312801</v>
      </c>
      <c r="T18" s="12">
        <v>0.22693852527641001</v>
      </c>
      <c r="U18" s="41">
        <f>'Survival-1cycle NMA'!BR19</f>
        <v>0.54896516058076894</v>
      </c>
      <c r="V18" s="12">
        <f t="shared" si="11"/>
        <v>6.06796853138728E-2</v>
      </c>
      <c r="W18" s="41">
        <f>'Survival-1cycle NMA'!BS19</f>
        <v>0.48828547526689614</v>
      </c>
      <c r="X18" s="41">
        <f t="shared" si="12"/>
        <v>0.64156827948850204</v>
      </c>
      <c r="Y18" s="41">
        <f t="shared" si="13"/>
        <v>0.23041996494241085</v>
      </c>
      <c r="Z18" s="41">
        <f t="shared" si="14"/>
        <v>0.41114831454609119</v>
      </c>
      <c r="AA18" s="41">
        <f>'Survival-1cycle NMA'!BX19</f>
        <v>0.6294694644115959</v>
      </c>
      <c r="AB18" s="12">
        <f t="shared" si="15"/>
        <v>0.14750036461212213</v>
      </c>
      <c r="AC18" s="41">
        <f>'Survival-1cycle NMA'!BY19</f>
        <v>0.48196909979947378</v>
      </c>
      <c r="AD18" s="41">
        <f>'Survival-1cycle NMA'!BT19</f>
        <v>0.71573737859811448</v>
      </c>
      <c r="AE18" s="12">
        <f t="shared" si="16"/>
        <v>0.20904489717742403</v>
      </c>
      <c r="AF18" s="41">
        <f>'Survival-1cycle NMA'!BU19</f>
        <v>0.50669248142069045</v>
      </c>
      <c r="AG18" s="12">
        <v>0.55257863695953802</v>
      </c>
      <c r="AH18" s="12">
        <f t="shared" si="17"/>
        <v>0.32564011168312801</v>
      </c>
      <c r="AI18" s="12">
        <v>0.22693852527641001</v>
      </c>
      <c r="AJ18" s="41">
        <f>'Survival-1cycle NMA'!BV19</f>
        <v>0.56558119734873591</v>
      </c>
      <c r="AK18" s="12">
        <f t="shared" si="18"/>
        <v>0</v>
      </c>
      <c r="AL18" s="41">
        <f>'Survival-1cycle NMA'!BW19</f>
        <v>0.72345401755529282</v>
      </c>
      <c r="AM18" s="41">
        <f t="shared" si="19"/>
        <v>0.6294694644115959</v>
      </c>
      <c r="AN18" s="41">
        <f t="shared" si="20"/>
        <v>0.14750036461212213</v>
      </c>
      <c r="AO18" s="41">
        <f t="shared" si="21"/>
        <v>0.48196909979947378</v>
      </c>
    </row>
    <row r="19" spans="1:41">
      <c r="A19" s="12">
        <v>16</v>
      </c>
      <c r="B19" s="12">
        <f t="shared" si="3"/>
        <v>0.86301369863013699</v>
      </c>
      <c r="C19" s="41">
        <f>'Survival-1cycle NMA'!BN20</f>
        <v>0.55768083170669491</v>
      </c>
      <c r="D19" s="41">
        <f>'Survival-1cycle NMA'!BO20</f>
        <v>0.28132891505038971</v>
      </c>
      <c r="E19" s="12">
        <f t="shared" si="4"/>
        <v>0.27635191665630521</v>
      </c>
      <c r="F19" s="12">
        <v>0.53053361157013301</v>
      </c>
      <c r="G19" s="12">
        <v>0.20558535782729701</v>
      </c>
      <c r="H19" s="12">
        <f t="shared" si="5"/>
        <v>0.32494825374283598</v>
      </c>
      <c r="I19" s="41">
        <f>'Survival-1cycle NMA'!BP20</f>
        <v>0.62231847620552949</v>
      </c>
      <c r="J19" s="12">
        <f t="shared" si="6"/>
        <v>0.23481187303011775</v>
      </c>
      <c r="K19" s="41">
        <f>'Survival-1cycle NMA'!BQ20</f>
        <v>0.38750660317541175</v>
      </c>
      <c r="L19" s="12">
        <v>0.58802288864905805</v>
      </c>
      <c r="M19" s="12">
        <v>0.53053361157013301</v>
      </c>
      <c r="N19" s="12">
        <v>0.20558535782729701</v>
      </c>
      <c r="O19" s="41">
        <f t="shared" si="7"/>
        <v>0.62231847620552949</v>
      </c>
      <c r="P19" s="41">
        <f t="shared" si="8"/>
        <v>0.23481187303011775</v>
      </c>
      <c r="Q19" s="41">
        <f t="shared" si="9"/>
        <v>0.38750660317541175</v>
      </c>
      <c r="R19" s="12">
        <v>0.53053361157013301</v>
      </c>
      <c r="S19" s="12">
        <f t="shared" si="10"/>
        <v>0.32494825374283598</v>
      </c>
      <c r="T19" s="12">
        <v>0.20558535782729701</v>
      </c>
      <c r="U19" s="41">
        <f>'Survival-1cycle NMA'!BR20</f>
        <v>0.52682700582789976</v>
      </c>
      <c r="V19" s="12">
        <f t="shared" si="11"/>
        <v>6.1315908822749732E-2</v>
      </c>
      <c r="W19" s="41">
        <f>'Survival-1cycle NMA'!BS20</f>
        <v>0.46551109700515003</v>
      </c>
      <c r="X19" s="41">
        <f t="shared" si="12"/>
        <v>0.62231847620552949</v>
      </c>
      <c r="Y19" s="41">
        <f t="shared" si="13"/>
        <v>0.23481187303011775</v>
      </c>
      <c r="Z19" s="41">
        <f t="shared" si="14"/>
        <v>0.38750660317541175</v>
      </c>
      <c r="AA19" s="41">
        <f>'Survival-1cycle NMA'!BX20</f>
        <v>0.60978533695474468</v>
      </c>
      <c r="AB19" s="12">
        <f t="shared" si="15"/>
        <v>0.15069446331945202</v>
      </c>
      <c r="AC19" s="41">
        <f>'Survival-1cycle NMA'!BY20</f>
        <v>0.45909087363529266</v>
      </c>
      <c r="AD19" s="41">
        <f>'Survival-1cycle NMA'!BT20</f>
        <v>0.69949479898834077</v>
      </c>
      <c r="AE19" s="12">
        <f t="shared" si="16"/>
        <v>0.21524272929208965</v>
      </c>
      <c r="AF19" s="41">
        <f>'Survival-1cycle NMA'!BU20</f>
        <v>0.48425206969625112</v>
      </c>
      <c r="AG19" s="12">
        <v>0.53053361157013301</v>
      </c>
      <c r="AH19" s="12">
        <f t="shared" si="17"/>
        <v>0.32494825374283598</v>
      </c>
      <c r="AI19" s="12">
        <v>0.20558535782729701</v>
      </c>
      <c r="AJ19" s="41">
        <f>'Survival-1cycle NMA'!BV20</f>
        <v>0.54388497939862568</v>
      </c>
      <c r="AK19" s="12">
        <f t="shared" si="18"/>
        <v>0</v>
      </c>
      <c r="AL19" s="41">
        <f>'Survival-1cycle NMA'!BW20</f>
        <v>0.70801659418158336</v>
      </c>
      <c r="AM19" s="41">
        <f t="shared" si="19"/>
        <v>0.60978533695474468</v>
      </c>
      <c r="AN19" s="41">
        <f t="shared" si="20"/>
        <v>0.15069446331945202</v>
      </c>
      <c r="AO19" s="41">
        <f t="shared" si="21"/>
        <v>0.45909087363529266</v>
      </c>
    </row>
    <row r="20" spans="1:41">
      <c r="A20" s="12">
        <v>17</v>
      </c>
      <c r="B20" s="12">
        <f t="shared" si="3"/>
        <v>0.92054794520547945</v>
      </c>
      <c r="C20" s="41">
        <f>'Survival-1cycle NMA'!BN21</f>
        <v>0.53755280395678828</v>
      </c>
      <c r="D20" s="41">
        <f>'Survival-1cycle NMA'!BO21</f>
        <v>0.26040640703800699</v>
      </c>
      <c r="E20" s="12">
        <f t="shared" si="4"/>
        <v>0.27714639691878129</v>
      </c>
      <c r="F20" s="12">
        <v>0.50978147673853802</v>
      </c>
      <c r="G20" s="12">
        <v>0.18669325626788</v>
      </c>
      <c r="H20" s="12">
        <f t="shared" si="5"/>
        <v>0.32308822047065799</v>
      </c>
      <c r="I20" s="41">
        <f>'Survival-1cycle NMA'!BP21</f>
        <v>0.60401280553312287</v>
      </c>
      <c r="J20" s="12">
        <f t="shared" si="6"/>
        <v>0.23825764832203583</v>
      </c>
      <c r="K20" s="41">
        <f>'Survival-1cycle NMA'!BQ21</f>
        <v>0.36575515721108703</v>
      </c>
      <c r="L20" s="12">
        <v>0.56860894291923902</v>
      </c>
      <c r="M20" s="12">
        <v>0.50978147673853802</v>
      </c>
      <c r="N20" s="12">
        <v>0.18669325626788</v>
      </c>
      <c r="O20" s="41">
        <f t="shared" si="7"/>
        <v>0.60401280553312287</v>
      </c>
      <c r="P20" s="41">
        <f t="shared" si="8"/>
        <v>0.23825764832203583</v>
      </c>
      <c r="Q20" s="41">
        <f t="shared" si="9"/>
        <v>0.36575515721108703</v>
      </c>
      <c r="R20" s="12">
        <v>0.50978147673853802</v>
      </c>
      <c r="S20" s="12">
        <f t="shared" si="10"/>
        <v>0.32308822047065799</v>
      </c>
      <c r="T20" s="12">
        <v>0.18669325626788</v>
      </c>
      <c r="U20" s="41">
        <f>'Survival-1cycle NMA'!BR21</f>
        <v>0.50599649349855291</v>
      </c>
      <c r="V20" s="12">
        <f t="shared" si="11"/>
        <v>6.1677372446685474E-2</v>
      </c>
      <c r="W20" s="41">
        <f>'Survival-1cycle NMA'!BS21</f>
        <v>0.44431912105186744</v>
      </c>
      <c r="X20" s="41">
        <f t="shared" si="12"/>
        <v>0.60401280553312287</v>
      </c>
      <c r="Y20" s="41">
        <f t="shared" si="13"/>
        <v>0.23825764832203583</v>
      </c>
      <c r="Z20" s="41">
        <f t="shared" si="14"/>
        <v>0.36575515721108703</v>
      </c>
      <c r="AA20" s="41">
        <f>'Survival-1cycle NMA'!BX21</f>
        <v>0.5910908473787897</v>
      </c>
      <c r="AB20" s="12">
        <f t="shared" si="15"/>
        <v>0.15327034400916817</v>
      </c>
      <c r="AC20" s="41">
        <f>'Survival-1cycle NMA'!BY21</f>
        <v>0.43782050336962153</v>
      </c>
      <c r="AD20" s="41">
        <f>'Survival-1cycle NMA'!BT21</f>
        <v>0.68393359741901316</v>
      </c>
      <c r="AE20" s="12">
        <f t="shared" si="16"/>
        <v>0.22061366660264708</v>
      </c>
      <c r="AF20" s="41">
        <f>'Survival-1cycle NMA'!BU21</f>
        <v>0.46331993081636608</v>
      </c>
      <c r="AG20" s="12">
        <v>0.50978147673853802</v>
      </c>
      <c r="AH20" s="12">
        <f t="shared" si="17"/>
        <v>0.32308822047065799</v>
      </c>
      <c r="AI20" s="12">
        <v>0.18669325626788</v>
      </c>
      <c r="AJ20" s="41">
        <f>'Survival-1cycle NMA'!BV21</f>
        <v>0.52342888662392528</v>
      </c>
      <c r="AK20" s="12">
        <f t="shared" si="18"/>
        <v>0</v>
      </c>
      <c r="AL20" s="41">
        <f>'Survival-1cycle NMA'!BW21</f>
        <v>0.69327521551885052</v>
      </c>
      <c r="AM20" s="41">
        <f t="shared" si="19"/>
        <v>0.5910908473787897</v>
      </c>
      <c r="AN20" s="41">
        <f t="shared" si="20"/>
        <v>0.15327034400916817</v>
      </c>
      <c r="AO20" s="41">
        <f t="shared" si="21"/>
        <v>0.43782050336962153</v>
      </c>
    </row>
    <row r="21" spans="1:41">
      <c r="A21" s="12">
        <v>18</v>
      </c>
      <c r="B21" s="12">
        <f t="shared" si="3"/>
        <v>0.9780821917808219</v>
      </c>
      <c r="C21" s="41">
        <f>'Survival-1cycle NMA'!BN22</f>
        <v>0.51852654536411036</v>
      </c>
      <c r="D21" s="41">
        <f>'Survival-1cycle NMA'!BO22</f>
        <v>0.24148767927441381</v>
      </c>
      <c r="E21" s="12">
        <f t="shared" si="4"/>
        <v>0.27703886608969652</v>
      </c>
      <c r="F21" s="12">
        <v>0.49022620063422401</v>
      </c>
      <c r="G21" s="12">
        <v>0.16993015236801201</v>
      </c>
      <c r="H21" s="12">
        <f t="shared" si="5"/>
        <v>0.320296048266212</v>
      </c>
      <c r="I21" s="41">
        <f>'Survival-1cycle NMA'!BP22</f>
        <v>0.58659045877228544</v>
      </c>
      <c r="J21" s="12">
        <f t="shared" si="6"/>
        <v>0.24088652533144311</v>
      </c>
      <c r="K21" s="41">
        <f>'Survival-1cycle NMA'!BQ22</f>
        <v>0.34570393344084233</v>
      </c>
      <c r="L21" s="12">
        <v>0.54962902319858298</v>
      </c>
      <c r="M21" s="12">
        <v>0.49022620063422401</v>
      </c>
      <c r="N21" s="12">
        <v>0.16993015236801201</v>
      </c>
      <c r="O21" s="41">
        <f t="shared" si="7"/>
        <v>0.58659045877228544</v>
      </c>
      <c r="P21" s="41">
        <f t="shared" si="8"/>
        <v>0.24088652533144311</v>
      </c>
      <c r="Q21" s="41">
        <f t="shared" si="9"/>
        <v>0.34570393344084233</v>
      </c>
      <c r="R21" s="12">
        <v>0.49022620063422401</v>
      </c>
      <c r="S21" s="12">
        <f t="shared" si="10"/>
        <v>0.320296048266212</v>
      </c>
      <c r="T21" s="12">
        <v>0.16993015236801201</v>
      </c>
      <c r="U21" s="41">
        <f>'Survival-1cycle NMA'!BR22</f>
        <v>0.48637593721545525</v>
      </c>
      <c r="V21" s="12">
        <f t="shared" si="11"/>
        <v>6.1809246478881086E-2</v>
      </c>
      <c r="W21" s="41">
        <f>'Survival-1cycle NMA'!BS22</f>
        <v>0.42456669073657416</v>
      </c>
      <c r="X21" s="41">
        <f t="shared" si="12"/>
        <v>0.58659045877228544</v>
      </c>
      <c r="Y21" s="41">
        <f t="shared" si="13"/>
        <v>0.24088652533144311</v>
      </c>
      <c r="Z21" s="41">
        <f t="shared" si="14"/>
        <v>0.34570393344084233</v>
      </c>
      <c r="AA21" s="41">
        <f>'Survival-1cycle NMA'!BX22</f>
        <v>0.57332099379524182</v>
      </c>
      <c r="AB21" s="12">
        <f t="shared" si="15"/>
        <v>0.15530941745508314</v>
      </c>
      <c r="AC21" s="41">
        <f>'Survival-1cycle NMA'!BY22</f>
        <v>0.41801157634015867</v>
      </c>
      <c r="AD21" s="41">
        <f>'Survival-1cycle NMA'!BT22</f>
        <v>0.66901496782715819</v>
      </c>
      <c r="AE21" s="12">
        <f t="shared" si="16"/>
        <v>0.22525170535289302</v>
      </c>
      <c r="AF21" s="41">
        <f>'Survival-1cycle NMA'!BU22</f>
        <v>0.44376326247426517</v>
      </c>
      <c r="AG21" s="12">
        <v>0.49022620063422401</v>
      </c>
      <c r="AH21" s="12">
        <f t="shared" si="17"/>
        <v>0.320296048266212</v>
      </c>
      <c r="AI21" s="12">
        <v>0.16993015236801201</v>
      </c>
      <c r="AJ21" s="41">
        <f>'Survival-1cycle NMA'!BV22</f>
        <v>0.50412268999030829</v>
      </c>
      <c r="AK21" s="12">
        <f t="shared" si="18"/>
        <v>0</v>
      </c>
      <c r="AL21" s="41">
        <f>'Survival-1cycle NMA'!BW22</f>
        <v>0.67918386257941676</v>
      </c>
      <c r="AM21" s="41">
        <f t="shared" si="19"/>
        <v>0.57332099379524182</v>
      </c>
      <c r="AN21" s="41">
        <f t="shared" si="20"/>
        <v>0.15530941745508314</v>
      </c>
      <c r="AO21" s="41">
        <f t="shared" si="21"/>
        <v>0.41801157634015867</v>
      </c>
    </row>
    <row r="22" spans="1:41">
      <c r="A22" s="12">
        <v>19</v>
      </c>
      <c r="B22" s="12">
        <f t="shared" si="3"/>
        <v>1.0356164383561643</v>
      </c>
      <c r="C22" s="41">
        <f>'Survival-1cycle NMA'!BN23</f>
        <v>0.50052373538331651</v>
      </c>
      <c r="D22" s="41">
        <f>'Survival-1cycle NMA'!BO23</f>
        <v>0.22434032413659447</v>
      </c>
      <c r="E22" s="12">
        <f t="shared" si="4"/>
        <v>0.27618341124672208</v>
      </c>
      <c r="F22" s="12">
        <v>0.47177917802376201</v>
      </c>
      <c r="G22" s="12">
        <v>0.15501421321463499</v>
      </c>
      <c r="H22" s="12">
        <f t="shared" si="5"/>
        <v>0.31676496480912703</v>
      </c>
      <c r="I22" s="41">
        <f>'Survival-1cycle NMA'!BP23</f>
        <v>0.56999442456615557</v>
      </c>
      <c r="J22" s="12">
        <f t="shared" si="6"/>
        <v>0.24280966755051409</v>
      </c>
      <c r="K22" s="41">
        <f>'Survival-1cycle NMA'!BQ23</f>
        <v>0.32718475701564148</v>
      </c>
      <c r="L22" s="12">
        <v>0.53113916133299799</v>
      </c>
      <c r="M22" s="12">
        <v>0.47177917802376201</v>
      </c>
      <c r="N22" s="12">
        <v>0.15501421321463499</v>
      </c>
      <c r="O22" s="41">
        <f t="shared" si="7"/>
        <v>0.56999442456615557</v>
      </c>
      <c r="P22" s="41">
        <f t="shared" si="8"/>
        <v>0.24280966755051409</v>
      </c>
      <c r="Q22" s="41">
        <f t="shared" si="9"/>
        <v>0.32718475701564148</v>
      </c>
      <c r="R22" s="12">
        <v>0.47177917802376201</v>
      </c>
      <c r="S22" s="12">
        <f t="shared" si="10"/>
        <v>0.31676496480912703</v>
      </c>
      <c r="T22" s="12">
        <v>0.15501421321463499</v>
      </c>
      <c r="U22" s="41">
        <f>'Survival-1cycle NMA'!BR23</f>
        <v>0.46787526323804551</v>
      </c>
      <c r="V22" s="12">
        <f t="shared" si="11"/>
        <v>6.1749539972743184E-2</v>
      </c>
      <c r="W22" s="41">
        <f>'Survival-1cycle NMA'!BS23</f>
        <v>0.40612572326530233</v>
      </c>
      <c r="X22" s="41">
        <f t="shared" si="12"/>
        <v>0.56999442456615557</v>
      </c>
      <c r="Y22" s="41">
        <f t="shared" si="13"/>
        <v>0.24280966755051409</v>
      </c>
      <c r="Z22" s="41">
        <f t="shared" si="14"/>
        <v>0.32718475701564148</v>
      </c>
      <c r="AA22" s="41">
        <f>'Survival-1cycle NMA'!BX23</f>
        <v>0.55641496831035442</v>
      </c>
      <c r="AB22" s="12">
        <f t="shared" si="15"/>
        <v>0.1568820130760028</v>
      </c>
      <c r="AC22" s="41">
        <f>'Survival-1cycle NMA'!BY23</f>
        <v>0.39953295523435162</v>
      </c>
      <c r="AD22" s="41">
        <f>'Survival-1cycle NMA'!BT23</f>
        <v>0.65470200666788225</v>
      </c>
      <c r="AE22" s="12">
        <f t="shared" si="16"/>
        <v>0.22923935938326484</v>
      </c>
      <c r="AF22" s="41">
        <f>'Survival-1cycle NMA'!BU23</f>
        <v>0.42546264728461741</v>
      </c>
      <c r="AG22" s="12">
        <v>0.47177917802376201</v>
      </c>
      <c r="AH22" s="12">
        <f t="shared" si="17"/>
        <v>0.31676496480912703</v>
      </c>
      <c r="AI22" s="12">
        <v>0.15501421321463499</v>
      </c>
      <c r="AJ22" s="41">
        <f>'Survival-1cycle NMA'!BV23</f>
        <v>0.48588294508868496</v>
      </c>
      <c r="AK22" s="12">
        <f t="shared" si="18"/>
        <v>0</v>
      </c>
      <c r="AL22" s="41">
        <f>'Survival-1cycle NMA'!BW23</f>
        <v>0.66569979669125623</v>
      </c>
      <c r="AM22" s="41">
        <f t="shared" si="19"/>
        <v>0.55641496831035442</v>
      </c>
      <c r="AN22" s="41">
        <f t="shared" si="20"/>
        <v>0.1568820130760028</v>
      </c>
      <c r="AO22" s="41">
        <f t="shared" si="21"/>
        <v>0.39953295523435162</v>
      </c>
    </row>
    <row r="23" spans="1:41">
      <c r="A23" s="12">
        <v>20</v>
      </c>
      <c r="B23" s="12">
        <f t="shared" si="3"/>
        <v>1.0931506849315069</v>
      </c>
      <c r="C23" s="41">
        <f>'Survival-1cycle NMA'!BN24</f>
        <v>0.48347208822496857</v>
      </c>
      <c r="D23" s="41">
        <f>'Survival-1cycle NMA'!BO24</f>
        <v>0.20876280899448216</v>
      </c>
      <c r="E23" s="12">
        <f t="shared" si="4"/>
        <v>0.27470927923048638</v>
      </c>
      <c r="F23" s="12">
        <v>0.45435897320501101</v>
      </c>
      <c r="G23" s="12">
        <v>0.14170572959003799</v>
      </c>
      <c r="H23" s="12">
        <f t="shared" si="5"/>
        <v>0.31265324361497304</v>
      </c>
      <c r="I23" s="41">
        <f>'Survival-1cycle NMA'!BP24</f>
        <v>0.55417156161887204</v>
      </c>
      <c r="J23" s="12">
        <f t="shared" si="6"/>
        <v>0.2441227653654644</v>
      </c>
      <c r="K23" s="41">
        <f>'Survival-1cycle NMA'!BQ24</f>
        <v>0.31004879625340764</v>
      </c>
      <c r="L23" s="12">
        <v>0.513179035154253</v>
      </c>
      <c r="M23" s="12">
        <v>0.45435897320501101</v>
      </c>
      <c r="N23" s="12">
        <v>0.14170572959003799</v>
      </c>
      <c r="O23" s="41">
        <f t="shared" si="7"/>
        <v>0.55417156161887204</v>
      </c>
      <c r="P23" s="41">
        <f t="shared" si="8"/>
        <v>0.2441227653654644</v>
      </c>
      <c r="Q23" s="41">
        <f t="shared" si="9"/>
        <v>0.31004879625340764</v>
      </c>
      <c r="R23" s="12">
        <v>0.45435897320501101</v>
      </c>
      <c r="S23" s="12">
        <f t="shared" si="10"/>
        <v>0.31265324361497304</v>
      </c>
      <c r="T23" s="12">
        <v>0.14170572959003799</v>
      </c>
      <c r="U23" s="41">
        <f>'Survival-1cycle NMA'!BR24</f>
        <v>0.45041173395123812</v>
      </c>
      <c r="V23" s="12">
        <f t="shared" si="11"/>
        <v>6.1530254988380273E-2</v>
      </c>
      <c r="W23" s="41">
        <f>'Survival-1cycle NMA'!BS24</f>
        <v>0.38888147896285785</v>
      </c>
      <c r="X23" s="41">
        <f t="shared" si="12"/>
        <v>0.55417156161887204</v>
      </c>
      <c r="Y23" s="41">
        <f t="shared" si="13"/>
        <v>0.2441227653654644</v>
      </c>
      <c r="Z23" s="41">
        <f t="shared" si="14"/>
        <v>0.31004879625340764</v>
      </c>
      <c r="AA23" s="41">
        <f>'Survival-1cycle NMA'!BX24</f>
        <v>0.54031619939903963</v>
      </c>
      <c r="AB23" s="12">
        <f t="shared" si="15"/>
        <v>0.15804892472211007</v>
      </c>
      <c r="AC23" s="41">
        <f>'Survival-1cycle NMA'!BY24</f>
        <v>0.38226727467692956</v>
      </c>
      <c r="AD23" s="41">
        <f>'Survival-1cycle NMA'!BT24</f>
        <v>0.64095989816309762</v>
      </c>
      <c r="AE23" s="12">
        <f t="shared" si="16"/>
        <v>0.23264907905801896</v>
      </c>
      <c r="AF23" s="41">
        <f>'Survival-1cycle NMA'!BU24</f>
        <v>0.40831081910507866</v>
      </c>
      <c r="AG23" s="12">
        <v>0.45435897320501101</v>
      </c>
      <c r="AH23" s="12">
        <f t="shared" si="17"/>
        <v>0.31265324361497304</v>
      </c>
      <c r="AI23" s="12">
        <v>0.14170572959003799</v>
      </c>
      <c r="AJ23" s="41">
        <f>'Survival-1cycle NMA'!BV24</f>
        <v>0.46863280057273815</v>
      </c>
      <c r="AK23" s="12">
        <f t="shared" si="18"/>
        <v>0</v>
      </c>
      <c r="AL23" s="41">
        <f>'Survival-1cycle NMA'!BW24</f>
        <v>0.65278350468416846</v>
      </c>
      <c r="AM23" s="41">
        <f t="shared" si="19"/>
        <v>0.54031619939903963</v>
      </c>
      <c r="AN23" s="41">
        <f t="shared" si="20"/>
        <v>0.15804892472211007</v>
      </c>
      <c r="AO23" s="41">
        <f t="shared" si="21"/>
        <v>0.38226727467692956</v>
      </c>
    </row>
    <row r="24" spans="1:41">
      <c r="A24" s="12">
        <v>21</v>
      </c>
      <c r="B24" s="12">
        <f t="shared" si="3"/>
        <v>1.1506849315068493</v>
      </c>
      <c r="C24" s="41">
        <f>'Survival-1cycle NMA'!BN25</f>
        <v>0.46730506572283081</v>
      </c>
      <c r="D24" s="41">
        <f>'Survival-1cycle NMA'!BO25</f>
        <v>0.1945800589884418</v>
      </c>
      <c r="E24" s="12">
        <f t="shared" si="4"/>
        <v>0.27272500673438904</v>
      </c>
      <c r="F24" s="12">
        <v>0.43789091120986101</v>
      </c>
      <c r="G24" s="12">
        <v>0.12980029846076399</v>
      </c>
      <c r="H24" s="12">
        <f t="shared" si="5"/>
        <v>0.30809061274909699</v>
      </c>
      <c r="I24" s="41">
        <f>'Survival-1cycle NMA'!BP25</f>
        <v>0.53907251823336977</v>
      </c>
      <c r="J24" s="12">
        <f t="shared" si="6"/>
        <v>0.24490829179522411</v>
      </c>
      <c r="K24" s="41">
        <f>'Survival-1cycle NMA'!BQ25</f>
        <v>0.29416422643814566</v>
      </c>
      <c r="L24" s="12">
        <v>0.49577535808385098</v>
      </c>
      <c r="M24" s="12">
        <v>0.43789091120986101</v>
      </c>
      <c r="N24" s="12">
        <v>0.12980029846076399</v>
      </c>
      <c r="O24" s="41">
        <f t="shared" si="7"/>
        <v>0.53907251823336977</v>
      </c>
      <c r="P24" s="41">
        <f t="shared" si="8"/>
        <v>0.24490829179522411</v>
      </c>
      <c r="Q24" s="41">
        <f t="shared" si="9"/>
        <v>0.29416422643814566</v>
      </c>
      <c r="R24" s="12">
        <v>0.43789091120986101</v>
      </c>
      <c r="S24" s="12">
        <f t="shared" si="10"/>
        <v>0.30809061274909699</v>
      </c>
      <c r="T24" s="12">
        <v>0.12980029846076399</v>
      </c>
      <c r="U24" s="41">
        <f>'Survival-1cycle NMA'!BR25</f>
        <v>0.4339095205672307</v>
      </c>
      <c r="V24" s="12">
        <f t="shared" si="11"/>
        <v>6.1178363338259212E-2</v>
      </c>
      <c r="W24" s="41">
        <f>'Survival-1cycle NMA'!BS25</f>
        <v>0.37273115722897149</v>
      </c>
      <c r="X24" s="41">
        <f t="shared" si="12"/>
        <v>0.53907251823336977</v>
      </c>
      <c r="Y24" s="41">
        <f t="shared" si="13"/>
        <v>0.24490829179522411</v>
      </c>
      <c r="Z24" s="41">
        <f t="shared" si="14"/>
        <v>0.29416422643814566</v>
      </c>
      <c r="AA24" s="41">
        <f>'Survival-1cycle NMA'!BX25</f>
        <v>0.52497223928397996</v>
      </c>
      <c r="AB24" s="12">
        <f t="shared" si="15"/>
        <v>0.15886276496834389</v>
      </c>
      <c r="AC24" s="41">
        <f>'Survival-1cycle NMA'!BY25</f>
        <v>0.36610947431563606</v>
      </c>
      <c r="AD24" s="41">
        <f>'Survival-1cycle NMA'!BT25</f>
        <v>0.62775596654198984</v>
      </c>
      <c r="AE24" s="12">
        <f t="shared" si="16"/>
        <v>0.23554453609108889</v>
      </c>
      <c r="AF24" s="41">
        <f>'Survival-1cycle NMA'!BU25</f>
        <v>0.39221143045090096</v>
      </c>
      <c r="AG24" s="12">
        <v>0.43789091120986101</v>
      </c>
      <c r="AH24" s="12">
        <f t="shared" si="17"/>
        <v>0.30809061274909699</v>
      </c>
      <c r="AI24" s="12">
        <v>0.12980029846076399</v>
      </c>
      <c r="AJ24" s="41">
        <f>'Survival-1cycle NMA'!BV25</f>
        <v>0.45230165214842261</v>
      </c>
      <c r="AK24" s="12">
        <f t="shared" si="18"/>
        <v>0</v>
      </c>
      <c r="AL24" s="41">
        <f>'Survival-1cycle NMA'!BW25</f>
        <v>0.64039854993244549</v>
      </c>
      <c r="AM24" s="41">
        <f t="shared" si="19"/>
        <v>0.52497223928397996</v>
      </c>
      <c r="AN24" s="41">
        <f t="shared" si="20"/>
        <v>0.15886276496834389</v>
      </c>
      <c r="AO24" s="41">
        <f t="shared" si="21"/>
        <v>0.36610947431563606</v>
      </c>
    </row>
    <row r="25" spans="1:41">
      <c r="A25" s="12">
        <v>22</v>
      </c>
      <c r="B25" s="12">
        <f t="shared" si="3"/>
        <v>1.2082191780821918</v>
      </c>
      <c r="C25" s="41">
        <f>'Survival-1cycle NMA'!BN26</f>
        <v>0.4519615119294359</v>
      </c>
      <c r="D25" s="41">
        <f>'Survival-1cycle NMA'!BO26</f>
        <v>0.18163965577923577</v>
      </c>
      <c r="E25" s="12">
        <f t="shared" si="4"/>
        <v>0.2703218561502001</v>
      </c>
      <c r="F25" s="12">
        <v>0.42230659933084502</v>
      </c>
      <c r="G25" s="12">
        <v>0.11912313431006499</v>
      </c>
      <c r="H25" s="12">
        <f t="shared" si="5"/>
        <v>0.30318346502078003</v>
      </c>
      <c r="I25" s="41">
        <f>'Survival-1cycle NMA'!BP26</f>
        <v>0.52465156541364477</v>
      </c>
      <c r="J25" s="12">
        <f t="shared" si="6"/>
        <v>0.24523743719921209</v>
      </c>
      <c r="K25" s="41">
        <f>'Survival-1cycle NMA'!BQ26</f>
        <v>0.27941412821443268</v>
      </c>
      <c r="L25" s="12">
        <v>0.47894453485957</v>
      </c>
      <c r="M25" s="12">
        <v>0.42230659933084502</v>
      </c>
      <c r="N25" s="12">
        <v>0.11912313431006499</v>
      </c>
      <c r="O25" s="41">
        <f t="shared" si="7"/>
        <v>0.52465156541364477</v>
      </c>
      <c r="P25" s="41">
        <f t="shared" si="8"/>
        <v>0.24523743719921209</v>
      </c>
      <c r="Q25" s="41">
        <f t="shared" si="9"/>
        <v>0.27941412821443268</v>
      </c>
      <c r="R25" s="12">
        <v>0.42230659933084502</v>
      </c>
      <c r="S25" s="12">
        <f t="shared" si="10"/>
        <v>0.30318346502078003</v>
      </c>
      <c r="T25" s="12">
        <v>0.11912313431006499</v>
      </c>
      <c r="U25" s="41">
        <f>'Survival-1cycle NMA'!BR26</f>
        <v>0.41829920761868578</v>
      </c>
      <c r="V25" s="12">
        <f t="shared" si="11"/>
        <v>6.0716625359667431E-2</v>
      </c>
      <c r="W25" s="41">
        <f>'Survival-1cycle NMA'!BS26</f>
        <v>0.35758258225901834</v>
      </c>
      <c r="X25" s="41">
        <f t="shared" si="12"/>
        <v>0.52465156541364477</v>
      </c>
      <c r="Y25" s="41">
        <f t="shared" si="13"/>
        <v>0.24523743719921209</v>
      </c>
      <c r="Z25" s="41">
        <f t="shared" si="14"/>
        <v>0.27941412821443268</v>
      </c>
      <c r="AA25" s="41">
        <f>'Survival-1cycle NMA'!BX26</f>
        <v>0.51033456534157984</v>
      </c>
      <c r="AB25" s="12">
        <f t="shared" si="15"/>
        <v>0.15936913461022517</v>
      </c>
      <c r="AC25" s="41">
        <f>'Survival-1cycle NMA'!BY26</f>
        <v>0.35096543073135467</v>
      </c>
      <c r="AD25" s="41">
        <f>'Survival-1cycle NMA'!BT26</f>
        <v>0.6150596475150848</v>
      </c>
      <c r="AE25" s="12">
        <f t="shared" si="16"/>
        <v>0.23798176190280257</v>
      </c>
      <c r="AF25" s="41">
        <f>'Survival-1cycle NMA'!BU26</f>
        <v>0.37707788561228223</v>
      </c>
      <c r="AG25" s="12">
        <v>0.42230659933084502</v>
      </c>
      <c r="AH25" s="12">
        <f t="shared" si="17"/>
        <v>0.30318346502078003</v>
      </c>
      <c r="AI25" s="12">
        <v>0.11912313431006499</v>
      </c>
      <c r="AJ25" s="41">
        <f>'Survival-1cycle NMA'!BV26</f>
        <v>0.43682472220512741</v>
      </c>
      <c r="AK25" s="12">
        <f t="shared" si="18"/>
        <v>0</v>
      </c>
      <c r="AL25" s="41">
        <f>'Survival-1cycle NMA'!BW26</f>
        <v>0.62851137692713666</v>
      </c>
      <c r="AM25" s="41">
        <f t="shared" si="19"/>
        <v>0.51033456534157984</v>
      </c>
      <c r="AN25" s="41">
        <f t="shared" si="20"/>
        <v>0.15936913461022517</v>
      </c>
      <c r="AO25" s="41">
        <f t="shared" si="21"/>
        <v>0.35096543073135467</v>
      </c>
    </row>
    <row r="26" spans="1:41">
      <c r="A26" s="12">
        <v>23</v>
      </c>
      <c r="B26" s="12">
        <f t="shared" si="3"/>
        <v>1.2657534246575342</v>
      </c>
      <c r="C26" s="41">
        <f>'Survival-1cycle NMA'!BN27</f>
        <v>0.43738525637578796</v>
      </c>
      <c r="D26" s="41">
        <f>'Survival-1cycle NMA'!BO27</f>
        <v>0.16980859170642335</v>
      </c>
      <c r="E26" s="12">
        <f t="shared" si="4"/>
        <v>0.26757666466936458</v>
      </c>
      <c r="F26" s="12">
        <v>0.40754342759378598</v>
      </c>
      <c r="G26" s="12">
        <v>0.109524339224392</v>
      </c>
      <c r="H26" s="12">
        <f t="shared" si="5"/>
        <v>0.29801908836939395</v>
      </c>
      <c r="I26" s="41">
        <f>'Survival-1cycle NMA'!BP27</f>
        <v>0.51086638490796987</v>
      </c>
      <c r="J26" s="12">
        <f t="shared" si="6"/>
        <v>0.24517175710951661</v>
      </c>
      <c r="K26" s="41">
        <f>'Survival-1cycle NMA'!BQ27</f>
        <v>0.26569462779845326</v>
      </c>
      <c r="L26" s="12">
        <v>0.46269477233622203</v>
      </c>
      <c r="M26" s="12">
        <v>0.40754342759378598</v>
      </c>
      <c r="N26" s="12">
        <v>0.109524339224392</v>
      </c>
      <c r="O26" s="41">
        <f t="shared" si="7"/>
        <v>0.51086638490796987</v>
      </c>
      <c r="P26" s="41">
        <f t="shared" si="8"/>
        <v>0.24517175710951661</v>
      </c>
      <c r="Q26" s="41">
        <f t="shared" si="9"/>
        <v>0.26569462779845326</v>
      </c>
      <c r="R26" s="12">
        <v>0.40754342759378598</v>
      </c>
      <c r="S26" s="12">
        <f t="shared" si="10"/>
        <v>0.29801908836939395</v>
      </c>
      <c r="T26" s="12">
        <v>0.109524339224392</v>
      </c>
      <c r="U26" s="41">
        <f>'Survival-1cycle NMA'!BR27</f>
        <v>0.4035172780554791</v>
      </c>
      <c r="V26" s="12">
        <f t="shared" si="11"/>
        <v>6.016427279745068E-2</v>
      </c>
      <c r="W26" s="41">
        <f>'Survival-1cycle NMA'!BS27</f>
        <v>0.34335300525802842</v>
      </c>
      <c r="X26" s="41">
        <f t="shared" si="12"/>
        <v>0.51086638490796987</v>
      </c>
      <c r="Y26" s="41">
        <f t="shared" si="13"/>
        <v>0.24517175710951661</v>
      </c>
      <c r="Z26" s="41">
        <f t="shared" si="14"/>
        <v>0.26569462779845326</v>
      </c>
      <c r="AA26" s="41">
        <f>'Survival-1cycle NMA'!BX27</f>
        <v>0.49635833811741109</v>
      </c>
      <c r="AB26" s="12">
        <f t="shared" si="15"/>
        <v>0.15960762423689595</v>
      </c>
      <c r="AC26" s="41">
        <f>'Survival-1cycle NMA'!BY27</f>
        <v>0.33675071388051514</v>
      </c>
      <c r="AD26" s="41">
        <f>'Survival-1cycle NMA'!BT27</f>
        <v>0.60284241213896517</v>
      </c>
      <c r="AE26" s="12">
        <f t="shared" si="16"/>
        <v>0.2400101434216792</v>
      </c>
      <c r="AF26" s="41">
        <f>'Survival-1cycle NMA'!BU27</f>
        <v>0.36283226871728597</v>
      </c>
      <c r="AG26" s="12">
        <v>0.40754342759378598</v>
      </c>
      <c r="AH26" s="12">
        <f t="shared" si="17"/>
        <v>0.29801908836939395</v>
      </c>
      <c r="AI26" s="12">
        <v>0.109524339224392</v>
      </c>
      <c r="AJ26" s="41">
        <f>'Survival-1cycle NMA'!BV27</f>
        <v>0.42214261294259187</v>
      </c>
      <c r="AK26" s="12">
        <f t="shared" si="18"/>
        <v>0</v>
      </c>
      <c r="AL26" s="41">
        <f>'Survival-1cycle NMA'!BW27</f>
        <v>0.61709109747446433</v>
      </c>
      <c r="AM26" s="41">
        <f t="shared" si="19"/>
        <v>0.49635833811741109</v>
      </c>
      <c r="AN26" s="41">
        <f t="shared" si="20"/>
        <v>0.15960762423689595</v>
      </c>
      <c r="AO26" s="41">
        <f t="shared" si="21"/>
        <v>0.33675071388051514</v>
      </c>
    </row>
    <row r="27" spans="1:41">
      <c r="A27" s="12">
        <v>24</v>
      </c>
      <c r="B27" s="12">
        <f t="shared" si="3"/>
        <v>1.3232876712328767</v>
      </c>
      <c r="C27" s="41">
        <f>'Survival-1cycle NMA'!BN28</f>
        <v>0.42352471386962337</v>
      </c>
      <c r="D27" s="41">
        <f>'Survival-1cycle NMA'!BO28</f>
        <v>0.15897050979031457</v>
      </c>
      <c r="E27" s="12">
        <f t="shared" si="4"/>
        <v>0.2645542040793088</v>
      </c>
      <c r="F27" s="12">
        <v>0.39354407639084898</v>
      </c>
      <c r="G27" s="12">
        <v>0.100874975056891</v>
      </c>
      <c r="H27" s="12">
        <f t="shared" si="5"/>
        <v>0.29266910133395796</v>
      </c>
      <c r="I27" s="41">
        <f>'Survival-1cycle NMA'!BP28</f>
        <v>0.49767783775730973</v>
      </c>
      <c r="J27" s="12">
        <f t="shared" si="6"/>
        <v>0.24476457051827499</v>
      </c>
      <c r="K27" s="41">
        <f>'Survival-1cycle NMA'!BQ28</f>
        <v>0.25291326723903473</v>
      </c>
      <c r="L27" s="12">
        <v>0.44702777442355102</v>
      </c>
      <c r="M27" s="12">
        <v>0.39354407639084898</v>
      </c>
      <c r="N27" s="12">
        <v>0.100874975056891</v>
      </c>
      <c r="O27" s="41">
        <f t="shared" si="7"/>
        <v>0.49767783775730973</v>
      </c>
      <c r="P27" s="41">
        <f t="shared" si="8"/>
        <v>0.24476457051827499</v>
      </c>
      <c r="Q27" s="41">
        <f t="shared" si="9"/>
        <v>0.25291326723903473</v>
      </c>
      <c r="R27" s="12">
        <v>0.39354407639084898</v>
      </c>
      <c r="S27" s="12">
        <f t="shared" si="10"/>
        <v>0.29266910133395796</v>
      </c>
      <c r="T27" s="12">
        <v>0.100874975056891</v>
      </c>
      <c r="U27" s="41">
        <f>'Survival-1cycle NMA'!BR28</f>
        <v>0.38950560716810972</v>
      </c>
      <c r="V27" s="12">
        <f t="shared" si="11"/>
        <v>5.9537577007287179E-2</v>
      </c>
      <c r="W27" s="41">
        <f>'Survival-1cycle NMA'!BS28</f>
        <v>0.32996803016082255</v>
      </c>
      <c r="X27" s="41">
        <f t="shared" si="12"/>
        <v>0.49767783775730973</v>
      </c>
      <c r="Y27" s="41">
        <f t="shared" si="13"/>
        <v>0.24476457051827499</v>
      </c>
      <c r="Z27" s="41">
        <f t="shared" si="14"/>
        <v>0.25291326723903473</v>
      </c>
      <c r="AA27" s="41">
        <f>'Survival-1cycle NMA'!BX28</f>
        <v>0.48300214209315873</v>
      </c>
      <c r="AB27" s="12">
        <f t="shared" si="15"/>
        <v>0.15961266808508162</v>
      </c>
      <c r="AC27" s="41">
        <f>'Survival-1cycle NMA'!BY28</f>
        <v>0.3233894740080771</v>
      </c>
      <c r="AD27" s="41">
        <f>'Survival-1cycle NMA'!BT28</f>
        <v>0.59107766419134466</v>
      </c>
      <c r="AE27" s="12">
        <f t="shared" si="16"/>
        <v>0.24167328768257618</v>
      </c>
      <c r="AF27" s="41">
        <f>'Survival-1cycle NMA'!BU28</f>
        <v>0.34940437650876849</v>
      </c>
      <c r="AG27" s="12">
        <v>0.39354407639084898</v>
      </c>
      <c r="AH27" s="12">
        <f t="shared" si="17"/>
        <v>0.29266910133395796</v>
      </c>
      <c r="AI27" s="12">
        <v>0.100874975056891</v>
      </c>
      <c r="AJ27" s="41">
        <f>'Survival-1cycle NMA'!BV28</f>
        <v>0.40820086109854614</v>
      </c>
      <c r="AK27" s="12">
        <f t="shared" si="18"/>
        <v>0</v>
      </c>
      <c r="AL27" s="41">
        <f>'Survival-1cycle NMA'!BW28</f>
        <v>0.60610927484896004</v>
      </c>
      <c r="AM27" s="41">
        <f t="shared" si="19"/>
        <v>0.48300214209315873</v>
      </c>
      <c r="AN27" s="41">
        <f t="shared" si="20"/>
        <v>0.15961266808508162</v>
      </c>
      <c r="AO27" s="41">
        <f t="shared" si="21"/>
        <v>0.3233894740080771</v>
      </c>
    </row>
    <row r="28" spans="1:41">
      <c r="A28" s="12">
        <v>25</v>
      </c>
      <c r="B28" s="12">
        <f t="shared" si="3"/>
        <v>1.3808219178082193</v>
      </c>
      <c r="C28" s="41">
        <f>'Survival-1cycle NMA'!BN29</f>
        <v>0.41033249691751639</v>
      </c>
      <c r="D28" s="41">
        <f>'Survival-1cycle NMA'!BO29</f>
        <v>0.14902336132858612</v>
      </c>
      <c r="E28" s="12">
        <f t="shared" si="4"/>
        <v>0.26130913558893026</v>
      </c>
      <c r="F28" s="12">
        <v>0.38025604698015802</v>
      </c>
      <c r="G28" s="12">
        <v>9.3063800880406403E-2</v>
      </c>
      <c r="H28" s="12">
        <f t="shared" si="5"/>
        <v>0.28719224609975164</v>
      </c>
      <c r="I28" s="41">
        <f>'Survival-1cycle NMA'!BP29</f>
        <v>0.48504972896694437</v>
      </c>
      <c r="J28" s="12">
        <f t="shared" si="6"/>
        <v>0.2440621444663757</v>
      </c>
      <c r="K28" s="41">
        <f>'Survival-1cycle NMA'!BQ29</f>
        <v>0.24098758450056867</v>
      </c>
      <c r="L28" s="12">
        <v>0.43194011274979</v>
      </c>
      <c r="M28" s="12">
        <v>0.38025604698015802</v>
      </c>
      <c r="N28" s="12">
        <v>9.3063800880406403E-2</v>
      </c>
      <c r="O28" s="41">
        <f t="shared" si="7"/>
        <v>0.48504972896694437</v>
      </c>
      <c r="P28" s="41">
        <f t="shared" si="8"/>
        <v>0.2440621444663757</v>
      </c>
      <c r="Q28" s="41">
        <f t="shared" si="9"/>
        <v>0.24098758450056867</v>
      </c>
      <c r="R28" s="12">
        <v>0.38025604698015802</v>
      </c>
      <c r="S28" s="12">
        <f t="shared" si="10"/>
        <v>0.28719224609975164</v>
      </c>
      <c r="T28" s="12">
        <v>9.3063800880406403E-2</v>
      </c>
      <c r="U28" s="41">
        <f>'Survival-1cycle NMA'!BR29</f>
        <v>0.37621098095852595</v>
      </c>
      <c r="V28" s="12">
        <f t="shared" si="11"/>
        <v>5.8850321435563457E-2</v>
      </c>
      <c r="W28" s="41">
        <f>'Survival-1cycle NMA'!BS29</f>
        <v>0.3173606595229625</v>
      </c>
      <c r="X28" s="41">
        <f t="shared" si="12"/>
        <v>0.48504972896694437</v>
      </c>
      <c r="Y28" s="41">
        <f t="shared" si="13"/>
        <v>0.2440621444663757</v>
      </c>
      <c r="Z28" s="41">
        <f t="shared" si="14"/>
        <v>0.24098758450056867</v>
      </c>
      <c r="AA28" s="41">
        <f>'Survival-1cycle NMA'!BX29</f>
        <v>0.47022772503508592</v>
      </c>
      <c r="AB28" s="12">
        <f t="shared" si="15"/>
        <v>0.15941427035426564</v>
      </c>
      <c r="AC28" s="41">
        <f>'Survival-1cycle NMA'!BY29</f>
        <v>0.31081345468082028</v>
      </c>
      <c r="AD28" s="41">
        <f>'Survival-1cycle NMA'!BT29</f>
        <v>0.57974062449480401</v>
      </c>
      <c r="AE28" s="12">
        <f t="shared" si="16"/>
        <v>0.24300976933961316</v>
      </c>
      <c r="AF28" s="41">
        <f>'Survival-1cycle NMA'!BU29</f>
        <v>0.33673085515519086</v>
      </c>
      <c r="AG28" s="12">
        <v>0.38025604698015802</v>
      </c>
      <c r="AH28" s="12">
        <f t="shared" si="17"/>
        <v>0.28719224609975164</v>
      </c>
      <c r="AI28" s="12">
        <v>9.3063800880406403E-2</v>
      </c>
      <c r="AJ28" s="41">
        <f>'Survival-1cycle NMA'!BV29</f>
        <v>0.39494951022148261</v>
      </c>
      <c r="AK28" s="12">
        <f t="shared" si="18"/>
        <v>0</v>
      </c>
      <c r="AL28" s="41">
        <f>'Survival-1cycle NMA'!BW29</f>
        <v>0.59553971510854686</v>
      </c>
      <c r="AM28" s="41">
        <f t="shared" si="19"/>
        <v>0.47022772503508592</v>
      </c>
      <c r="AN28" s="41">
        <f t="shared" si="20"/>
        <v>0.15941427035426564</v>
      </c>
      <c r="AO28" s="41">
        <f t="shared" si="21"/>
        <v>0.31081345468082028</v>
      </c>
    </row>
    <row r="29" spans="1:41">
      <c r="A29" s="12">
        <v>26</v>
      </c>
      <c r="B29" s="12">
        <f t="shared" si="3"/>
        <v>1.4383561643835616</v>
      </c>
      <c r="C29" s="41">
        <f>'Survival-1cycle NMA'!BN30</f>
        <v>0.39776504955170705</v>
      </c>
      <c r="D29" s="41">
        <f>'Survival-1cycle NMA'!BO30</f>
        <v>0.13987741872482726</v>
      </c>
      <c r="E29" s="12">
        <f t="shared" si="4"/>
        <v>0.25788763082687982</v>
      </c>
      <c r="F29" s="12">
        <v>0.36763122289748401</v>
      </c>
      <c r="G29" s="12">
        <v>8.5994559753459807E-2</v>
      </c>
      <c r="H29" s="12">
        <f t="shared" si="5"/>
        <v>0.28163666314402419</v>
      </c>
      <c r="I29" s="41">
        <f>'Survival-1cycle NMA'!BP30</f>
        <v>0.4729485776249826</v>
      </c>
      <c r="J29" s="12">
        <f t="shared" si="6"/>
        <v>0.24310469731034026</v>
      </c>
      <c r="K29" s="41">
        <f>'Survival-1cycle NMA'!BQ30</f>
        <v>0.22984388031464234</v>
      </c>
      <c r="L29" s="12">
        <v>0.41742434025078901</v>
      </c>
      <c r="M29" s="12">
        <v>0.36763122289748401</v>
      </c>
      <c r="N29" s="12">
        <v>8.5994559753459807E-2</v>
      </c>
      <c r="O29" s="41">
        <f t="shared" si="7"/>
        <v>0.4729485776249826</v>
      </c>
      <c r="P29" s="41">
        <f t="shared" si="8"/>
        <v>0.24310469731034026</v>
      </c>
      <c r="Q29" s="41">
        <f t="shared" si="9"/>
        <v>0.22984388031464234</v>
      </c>
      <c r="R29" s="12">
        <v>0.36763122289748401</v>
      </c>
      <c r="S29" s="12">
        <f t="shared" si="10"/>
        <v>0.28163666314402419</v>
      </c>
      <c r="T29" s="12">
        <v>8.5994559753459807E-2</v>
      </c>
      <c r="U29" s="41">
        <f>'Survival-1cycle NMA'!BR30</f>
        <v>0.36358464687428255</v>
      </c>
      <c r="V29" s="12">
        <f t="shared" si="11"/>
        <v>5.811419468927137E-2</v>
      </c>
      <c r="W29" s="41">
        <f>'Survival-1cycle NMA'!BS30</f>
        <v>0.30547045218501118</v>
      </c>
      <c r="X29" s="41">
        <f t="shared" si="12"/>
        <v>0.4729485776249826</v>
      </c>
      <c r="Y29" s="41">
        <f t="shared" si="13"/>
        <v>0.24310469731034026</v>
      </c>
      <c r="Z29" s="41">
        <f t="shared" si="14"/>
        <v>0.22984388031464234</v>
      </c>
      <c r="AA29" s="41">
        <f>'Survival-1cycle NMA'!BX30</f>
        <v>0.4579997452512875</v>
      </c>
      <c r="AB29" s="12">
        <f t="shared" si="15"/>
        <v>0.15903862261673368</v>
      </c>
      <c r="AC29" s="41">
        <f>'Survival-1cycle NMA'!BY30</f>
        <v>0.29896112263455382</v>
      </c>
      <c r="AD29" s="41">
        <f>'Survival-1cycle NMA'!BT30</f>
        <v>0.56880821068047505</v>
      </c>
      <c r="AE29" s="12">
        <f t="shared" si="16"/>
        <v>0.24405377557591906</v>
      </c>
      <c r="AF29" s="41">
        <f>'Survival-1cycle NMA'!BU30</f>
        <v>0.32475443510455598</v>
      </c>
      <c r="AG29" s="12">
        <v>0.36763122289748401</v>
      </c>
      <c r="AH29" s="12">
        <f t="shared" si="17"/>
        <v>0.28163666314402419</v>
      </c>
      <c r="AI29" s="12">
        <v>8.5994559753459807E-2</v>
      </c>
      <c r="AJ29" s="41">
        <f>'Survival-1cycle NMA'!BV30</f>
        <v>0.38234270894080219</v>
      </c>
      <c r="AK29" s="12">
        <f t="shared" si="18"/>
        <v>0</v>
      </c>
      <c r="AL29" s="41">
        <f>'Survival-1cycle NMA'!BW30</f>
        <v>0.58535827046045541</v>
      </c>
      <c r="AM29" s="41">
        <f t="shared" si="19"/>
        <v>0.4579997452512875</v>
      </c>
      <c r="AN29" s="41">
        <f t="shared" si="20"/>
        <v>0.15903862261673368</v>
      </c>
      <c r="AO29" s="41">
        <f t="shared" si="21"/>
        <v>0.29896112263455382</v>
      </c>
    </row>
    <row r="30" spans="1:41">
      <c r="A30" s="12">
        <v>27</v>
      </c>
      <c r="B30" s="12">
        <f t="shared" si="3"/>
        <v>1.4958904109589042</v>
      </c>
      <c r="C30" s="41">
        <f>'Survival-1cycle NMA'!BN31</f>
        <v>0.38578230683180637</v>
      </c>
      <c r="D30" s="41">
        <f>'Survival-1cycle NMA'!BO31</f>
        <v>0.13145358868954618</v>
      </c>
      <c r="E30" s="12">
        <f t="shared" si="4"/>
        <v>0.25432871814226021</v>
      </c>
      <c r="F30" s="12">
        <v>0.35562546566663999</v>
      </c>
      <c r="G30" s="12">
        <v>7.9583718113543006E-2</v>
      </c>
      <c r="H30" s="12">
        <f t="shared" si="5"/>
        <v>0.27604174755309696</v>
      </c>
      <c r="I30" s="41">
        <f>'Survival-1cycle NMA'!BP31</f>
        <v>0.4613433977979744</v>
      </c>
      <c r="J30" s="12">
        <f t="shared" si="6"/>
        <v>0.24192724895058132</v>
      </c>
      <c r="K30" s="41">
        <f>'Survival-1cycle NMA'!BQ31</f>
        <v>0.21941614884739308</v>
      </c>
      <c r="L30" s="12">
        <v>0.40346989839839698</v>
      </c>
      <c r="M30" s="12">
        <v>0.35562546566663999</v>
      </c>
      <c r="N30" s="12">
        <v>7.9583718113543006E-2</v>
      </c>
      <c r="O30" s="41">
        <f t="shared" si="7"/>
        <v>0.4613433977979744</v>
      </c>
      <c r="P30" s="41">
        <f t="shared" si="8"/>
        <v>0.24192724895058132</v>
      </c>
      <c r="Q30" s="41">
        <f t="shared" si="9"/>
        <v>0.21941614884739308</v>
      </c>
      <c r="R30" s="12">
        <v>0.35562546566663999</v>
      </c>
      <c r="S30" s="12">
        <f t="shared" si="10"/>
        <v>0.27604174755309696</v>
      </c>
      <c r="T30" s="12">
        <v>7.9583718113543006E-2</v>
      </c>
      <c r="U30" s="41">
        <f>'Survival-1cycle NMA'!BR31</f>
        <v>0.35158190014712976</v>
      </c>
      <c r="V30" s="12">
        <f t="shared" si="11"/>
        <v>5.733911793743518E-2</v>
      </c>
      <c r="W30" s="41">
        <f>'Survival-1cycle NMA'!BS31</f>
        <v>0.29424278220969458</v>
      </c>
      <c r="X30" s="41">
        <f t="shared" si="12"/>
        <v>0.4613433977979744</v>
      </c>
      <c r="Y30" s="41">
        <f t="shared" si="13"/>
        <v>0.24192724895058132</v>
      </c>
      <c r="Z30" s="41">
        <f t="shared" si="14"/>
        <v>0.21941614884739308</v>
      </c>
      <c r="AA30" s="41">
        <f>'Survival-1cycle NMA'!BX31</f>
        <v>0.44628553197757936</v>
      </c>
      <c r="AB30" s="12">
        <f t="shared" si="15"/>
        <v>0.15850862883281508</v>
      </c>
      <c r="AC30" s="41">
        <f>'Survival-1cycle NMA'!BY31</f>
        <v>0.28777690314476428</v>
      </c>
      <c r="AD30" s="41">
        <f>'Survival-1cycle NMA'!BT31</f>
        <v>0.55825891767574487</v>
      </c>
      <c r="AE30" s="12">
        <f t="shared" si="16"/>
        <v>0.2448356620849278</v>
      </c>
      <c r="AF30" s="41">
        <f>'Survival-1cycle NMA'!BU31</f>
        <v>0.31342325559081707</v>
      </c>
      <c r="AG30" s="12">
        <v>0.35562546566663999</v>
      </c>
      <c r="AH30" s="12">
        <f t="shared" si="17"/>
        <v>0.27604174755309696</v>
      </c>
      <c r="AI30" s="12">
        <v>7.9583718113543006E-2</v>
      </c>
      <c r="AJ30" s="41">
        <f>'Survival-1cycle NMA'!BV31</f>
        <v>0.37033833909403757</v>
      </c>
      <c r="AK30" s="12">
        <f t="shared" si="18"/>
        <v>0</v>
      </c>
      <c r="AL30" s="41">
        <f>'Survival-1cycle NMA'!BW31</f>
        <v>0.57554265695744433</v>
      </c>
      <c r="AM30" s="41">
        <f t="shared" si="19"/>
        <v>0.44628553197757936</v>
      </c>
      <c r="AN30" s="41">
        <f t="shared" si="20"/>
        <v>0.15850862883281508</v>
      </c>
      <c r="AO30" s="41">
        <f t="shared" si="21"/>
        <v>0.28777690314476428</v>
      </c>
    </row>
    <row r="31" spans="1:41">
      <c r="A31" s="12">
        <v>28</v>
      </c>
      <c r="B31" s="12">
        <f t="shared" si="3"/>
        <v>1.5534246575342465</v>
      </c>
      <c r="C31" s="41">
        <f>'Survival-1cycle NMA'!BN32</f>
        <v>0.37434738153397679</v>
      </c>
      <c r="D31" s="41">
        <f>'Survival-1cycle NMA'!BO32</f>
        <v>0.1236819786066562</v>
      </c>
      <c r="E31" s="12">
        <f t="shared" si="4"/>
        <v>0.25066540292732059</v>
      </c>
      <c r="F31" s="12">
        <v>0.34419824540650301</v>
      </c>
      <c r="G31" s="12">
        <v>7.3758577984126106E-2</v>
      </c>
      <c r="H31" s="12">
        <f t="shared" si="5"/>
        <v>0.27043966742237691</v>
      </c>
      <c r="I31" s="41">
        <f>'Survival-1cycle NMA'!BP32</f>
        <v>0.45020549300400864</v>
      </c>
      <c r="J31" s="12">
        <f t="shared" si="6"/>
        <v>0.24056034225007408</v>
      </c>
      <c r="K31" s="41">
        <f>'Survival-1cycle NMA'!BQ32</f>
        <v>0.20964515075393456</v>
      </c>
      <c r="L31" s="12">
        <v>0.39006385723281001</v>
      </c>
      <c r="M31" s="12">
        <v>0.34419824540650301</v>
      </c>
      <c r="N31" s="12">
        <v>7.3758577984126106E-2</v>
      </c>
      <c r="O31" s="41">
        <f t="shared" si="7"/>
        <v>0.45020549300400864</v>
      </c>
      <c r="P31" s="41">
        <f t="shared" si="8"/>
        <v>0.24056034225007408</v>
      </c>
      <c r="Q31" s="41">
        <f t="shared" si="9"/>
        <v>0.20964515075393456</v>
      </c>
      <c r="R31" s="12">
        <v>0.34419824540650301</v>
      </c>
      <c r="S31" s="12">
        <f t="shared" si="10"/>
        <v>0.27043966742237691</v>
      </c>
      <c r="T31" s="12">
        <v>7.3758577984126106E-2</v>
      </c>
      <c r="U31" s="41">
        <f>'Survival-1cycle NMA'!BR32</f>
        <v>0.34016170618804642</v>
      </c>
      <c r="V31" s="12">
        <f t="shared" si="11"/>
        <v>5.6533518074303346E-2</v>
      </c>
      <c r="W31" s="41">
        <f>'Survival-1cycle NMA'!BS32</f>
        <v>0.28362818811374307</v>
      </c>
      <c r="X31" s="41">
        <f t="shared" si="12"/>
        <v>0.45020549300400864</v>
      </c>
      <c r="Y31" s="41">
        <f t="shared" si="13"/>
        <v>0.24056034225007408</v>
      </c>
      <c r="Z31" s="41">
        <f t="shared" si="14"/>
        <v>0.20964515075393456</v>
      </c>
      <c r="AA31" s="41">
        <f>'Survival-1cycle NMA'!BX32</f>
        <v>0.43505486152469064</v>
      </c>
      <c r="AB31" s="12">
        <f t="shared" si="15"/>
        <v>0.15784435225707211</v>
      </c>
      <c r="AC31" s="41">
        <f>'Survival-1cycle NMA'!BY32</f>
        <v>0.27721050926761853</v>
      </c>
      <c r="AD31" s="41">
        <f>'Survival-1cycle NMA'!BT32</f>
        <v>0.54807270211252357</v>
      </c>
      <c r="AE31" s="12">
        <f t="shared" si="16"/>
        <v>0.24538243248456237</v>
      </c>
      <c r="AF31" s="41">
        <f>'Survival-1cycle NMA'!BU32</f>
        <v>0.30269026962796119</v>
      </c>
      <c r="AG31" s="12">
        <v>0.34419824540650301</v>
      </c>
      <c r="AH31" s="12">
        <f t="shared" si="17"/>
        <v>0.27043966742237691</v>
      </c>
      <c r="AI31" s="12">
        <v>7.3758577984126106E-2</v>
      </c>
      <c r="AJ31" s="41">
        <f>'Survival-1cycle NMA'!BV32</f>
        <v>0.35889767479152263</v>
      </c>
      <c r="AK31" s="12">
        <f t="shared" si="18"/>
        <v>0</v>
      </c>
      <c r="AL31" s="41">
        <f>'Survival-1cycle NMA'!BW32</f>
        <v>0.56607228724505942</v>
      </c>
      <c r="AM31" s="41">
        <f t="shared" si="19"/>
        <v>0.43505486152469064</v>
      </c>
      <c r="AN31" s="41">
        <f t="shared" si="20"/>
        <v>0.15784435225707211</v>
      </c>
      <c r="AO31" s="41">
        <f t="shared" si="21"/>
        <v>0.27721050926761853</v>
      </c>
    </row>
    <row r="32" spans="1:41">
      <c r="A32" s="12">
        <v>29</v>
      </c>
      <c r="B32" s="12">
        <f t="shared" si="3"/>
        <v>1.6109589041095891</v>
      </c>
      <c r="C32" s="41">
        <f>'Survival-1cycle NMA'!BN33</f>
        <v>0.36342627788824494</v>
      </c>
      <c r="D32" s="41">
        <f>'Survival-1cycle NMA'!BO33</f>
        <v>0.1165006759782786</v>
      </c>
      <c r="E32" s="12">
        <f t="shared" si="4"/>
        <v>0.24692560190996635</v>
      </c>
      <c r="F32" s="12">
        <v>0.33331230531277101</v>
      </c>
      <c r="G32" s="12">
        <v>6.8455696474986893E-2</v>
      </c>
      <c r="H32" s="12">
        <f t="shared" si="5"/>
        <v>0.26485660883778411</v>
      </c>
      <c r="I32" s="41">
        <f>'Survival-1cycle NMA'!BP33</f>
        <v>0.43950826547225613</v>
      </c>
      <c r="J32" s="12">
        <f t="shared" si="6"/>
        <v>0.23903065615710969</v>
      </c>
      <c r="K32" s="41">
        <f>'Survival-1cycle NMA'!BQ33</f>
        <v>0.20047760931514644</v>
      </c>
      <c r="L32" s="12">
        <v>0.37719151900662501</v>
      </c>
      <c r="M32" s="12">
        <v>0.33331230531277101</v>
      </c>
      <c r="N32" s="12">
        <v>6.8455696474986893E-2</v>
      </c>
      <c r="O32" s="41">
        <f t="shared" si="7"/>
        <v>0.43950826547225613</v>
      </c>
      <c r="P32" s="41">
        <f t="shared" si="8"/>
        <v>0.23903065615710969</v>
      </c>
      <c r="Q32" s="41">
        <f t="shared" si="9"/>
        <v>0.20047760931514644</v>
      </c>
      <c r="R32" s="12">
        <v>0.33331230531277101</v>
      </c>
      <c r="S32" s="12">
        <f t="shared" si="10"/>
        <v>0.26485660883778411</v>
      </c>
      <c r="T32" s="12">
        <v>6.8455696474986893E-2</v>
      </c>
      <c r="U32" s="41">
        <f>'Survival-1cycle NMA'!BR33</f>
        <v>0.32928635787869609</v>
      </c>
      <c r="V32" s="12">
        <f t="shared" si="11"/>
        <v>5.5704556082909418E-2</v>
      </c>
      <c r="W32" s="41">
        <f>'Survival-1cycle NMA'!BS33</f>
        <v>0.27358180179578667</v>
      </c>
      <c r="X32" s="41">
        <f t="shared" si="12"/>
        <v>0.43950826547225613</v>
      </c>
      <c r="Y32" s="41">
        <f t="shared" si="13"/>
        <v>0.23903065615710969</v>
      </c>
      <c r="Z32" s="41">
        <f t="shared" si="14"/>
        <v>0.20047760931514644</v>
      </c>
      <c r="AA32" s="41">
        <f>'Survival-1cycle NMA'!BX33</f>
        <v>0.42427975020422443</v>
      </c>
      <c r="AB32" s="12">
        <f t="shared" si="15"/>
        <v>0.15706339642188455</v>
      </c>
      <c r="AC32" s="41">
        <f>'Survival-1cycle NMA'!BY33</f>
        <v>0.26721635378233988</v>
      </c>
      <c r="AD32" s="41">
        <f>'Survival-1cycle NMA'!BT33</f>
        <v>0.53823087249295531</v>
      </c>
      <c r="AE32" s="12">
        <f t="shared" si="16"/>
        <v>0.24571815205951913</v>
      </c>
      <c r="AF32" s="41">
        <f>'Survival-1cycle NMA'!BU33</f>
        <v>0.29251272043343618</v>
      </c>
      <c r="AG32" s="12">
        <v>0.33331230531277101</v>
      </c>
      <c r="AH32" s="12">
        <f t="shared" si="17"/>
        <v>0.26485660883778411</v>
      </c>
      <c r="AI32" s="12">
        <v>6.8455696474986893E-2</v>
      </c>
      <c r="AJ32" s="41">
        <f>'Survival-1cycle NMA'!BV33</f>
        <v>0.34798507185805011</v>
      </c>
      <c r="AK32" s="12">
        <f t="shared" si="18"/>
        <v>0</v>
      </c>
      <c r="AL32" s="41">
        <f>'Survival-1cycle NMA'!BW33</f>
        <v>0.55692811817067378</v>
      </c>
      <c r="AM32" s="41">
        <f t="shared" si="19"/>
        <v>0.42427975020422443</v>
      </c>
      <c r="AN32" s="41">
        <f t="shared" si="20"/>
        <v>0.15706339642188455</v>
      </c>
      <c r="AO32" s="41">
        <f t="shared" si="21"/>
        <v>0.26721635378233988</v>
      </c>
    </row>
    <row r="33" spans="1:41">
      <c r="A33" s="12">
        <v>30</v>
      </c>
      <c r="B33" s="12">
        <f t="shared" si="3"/>
        <v>1.6684931506849314</v>
      </c>
      <c r="C33" s="41">
        <f>'Survival-1cycle NMA'!BN34</f>
        <v>0.35298763127072197</v>
      </c>
      <c r="D33" s="41">
        <f>'Survival-1cycle NMA'!BO34</f>
        <v>0.10985470717807891</v>
      </c>
      <c r="E33" s="12">
        <f t="shared" si="4"/>
        <v>0.24313292409264306</v>
      </c>
      <c r="F33" s="12">
        <v>0.32293335810255203</v>
      </c>
      <c r="G33" s="12">
        <v>6.3619558940737495E-2</v>
      </c>
      <c r="H33" s="12">
        <f t="shared" si="5"/>
        <v>0.25931379916181452</v>
      </c>
      <c r="I33" s="41">
        <f>'Survival-1cycle NMA'!BP34</f>
        <v>0.4292270404110477</v>
      </c>
      <c r="J33" s="12">
        <f t="shared" si="6"/>
        <v>0.23736152777803776</v>
      </c>
      <c r="K33" s="41">
        <f>'Survival-1cycle NMA'!BQ34</f>
        <v>0.19186551263300994</v>
      </c>
      <c r="L33" s="12">
        <v>0.36483691002636698</v>
      </c>
      <c r="M33" s="12">
        <v>0.32293335810255203</v>
      </c>
      <c r="N33" s="12">
        <v>6.3619558940737495E-2</v>
      </c>
      <c r="O33" s="41">
        <f t="shared" si="7"/>
        <v>0.4292270404110477</v>
      </c>
      <c r="P33" s="41">
        <f t="shared" si="8"/>
        <v>0.23736152777803776</v>
      </c>
      <c r="Q33" s="41">
        <f t="shared" si="9"/>
        <v>0.19186551263300994</v>
      </c>
      <c r="R33" s="12">
        <v>0.32293335810255203</v>
      </c>
      <c r="S33" s="12">
        <f t="shared" si="10"/>
        <v>0.25931379916181452</v>
      </c>
      <c r="T33" s="12">
        <v>6.3619558940737495E-2</v>
      </c>
      <c r="U33" s="41">
        <f>'Survival-1cycle NMA'!BR34</f>
        <v>0.31892116572089668</v>
      </c>
      <c r="V33" s="12">
        <f t="shared" si="11"/>
        <v>5.4858318361540537E-2</v>
      </c>
      <c r="W33" s="41">
        <f>'Survival-1cycle NMA'!BS34</f>
        <v>0.26406284735935615</v>
      </c>
      <c r="X33" s="41">
        <f t="shared" si="12"/>
        <v>0.4292270404110477</v>
      </c>
      <c r="Y33" s="41">
        <f t="shared" si="13"/>
        <v>0.23736152777803776</v>
      </c>
      <c r="Z33" s="41">
        <f t="shared" si="14"/>
        <v>0.19186551263300994</v>
      </c>
      <c r="AA33" s="41">
        <f>'Survival-1cycle NMA'!BX34</f>
        <v>0.41393426405974515</v>
      </c>
      <c r="AB33" s="12">
        <f t="shared" si="15"/>
        <v>0.15618123050474236</v>
      </c>
      <c r="AC33" s="41">
        <f>'Survival-1cycle NMA'!BY34</f>
        <v>0.25775303355500279</v>
      </c>
      <c r="AD33" s="41">
        <f>'Survival-1cycle NMA'!BT34</f>
        <v>0.52871598606649606</v>
      </c>
      <c r="AE33" s="12">
        <f t="shared" si="16"/>
        <v>0.24586430528759345</v>
      </c>
      <c r="AF33" s="41">
        <f>'Survival-1cycle NMA'!BU34</f>
        <v>0.2828516807789026</v>
      </c>
      <c r="AG33" s="12">
        <v>0.32293335810255203</v>
      </c>
      <c r="AH33" s="12">
        <f t="shared" si="17"/>
        <v>0.25931379916181452</v>
      </c>
      <c r="AI33" s="12">
        <v>6.3619558940737495E-2</v>
      </c>
      <c r="AJ33" s="41">
        <f>'Survival-1cycle NMA'!BV34</f>
        <v>0.33756768616516086</v>
      </c>
      <c r="AK33" s="12">
        <f t="shared" si="18"/>
        <v>0</v>
      </c>
      <c r="AL33" s="41">
        <f>'Survival-1cycle NMA'!BW34</f>
        <v>0.54809251255641944</v>
      </c>
      <c r="AM33" s="41">
        <f t="shared" si="19"/>
        <v>0.41393426405974515</v>
      </c>
      <c r="AN33" s="41">
        <f t="shared" si="20"/>
        <v>0.15618123050474236</v>
      </c>
      <c r="AO33" s="41">
        <f t="shared" si="21"/>
        <v>0.25775303355500279</v>
      </c>
    </row>
    <row r="34" spans="1:41">
      <c r="A34" s="12">
        <v>31</v>
      </c>
      <c r="B34" s="12">
        <f t="shared" si="3"/>
        <v>1.726027397260274</v>
      </c>
      <c r="C34" s="41">
        <f>'Survival-1cycle NMA'!BN35</f>
        <v>0.34300247224354369</v>
      </c>
      <c r="D34" s="41">
        <f>'Survival-1cycle NMA'!BO35</f>
        <v>0.1036951471978798</v>
      </c>
      <c r="E34" s="12">
        <f t="shared" si="4"/>
        <v>0.23930732504566388</v>
      </c>
      <c r="F34" s="12">
        <v>0.31302981207318897</v>
      </c>
      <c r="G34" s="12">
        <v>5.92014619361994E-2</v>
      </c>
      <c r="H34" s="12">
        <f t="shared" si="5"/>
        <v>0.25382835013698957</v>
      </c>
      <c r="I34" s="41">
        <f>'Survival-1cycle NMA'!BP35</f>
        <v>0.41933890491043802</v>
      </c>
      <c r="J34" s="12">
        <f t="shared" si="6"/>
        <v>0.23557339784023526</v>
      </c>
      <c r="K34" s="41">
        <f>'Survival-1cycle NMA'!BQ35</f>
        <v>0.18376550707020275</v>
      </c>
      <c r="L34" s="12">
        <v>0.35298318053122402</v>
      </c>
      <c r="M34" s="12">
        <v>0.31302981207318897</v>
      </c>
      <c r="N34" s="12">
        <v>5.92014619361994E-2</v>
      </c>
      <c r="O34" s="41">
        <f t="shared" si="7"/>
        <v>0.41933890491043802</v>
      </c>
      <c r="P34" s="41">
        <f t="shared" si="8"/>
        <v>0.23557339784023526</v>
      </c>
      <c r="Q34" s="41">
        <f t="shared" si="9"/>
        <v>0.18376550707020275</v>
      </c>
      <c r="R34" s="12">
        <v>0.31302981207318897</v>
      </c>
      <c r="S34" s="12">
        <f t="shared" si="10"/>
        <v>0.25382835013698957</v>
      </c>
      <c r="T34" s="12">
        <v>5.92014619361994E-2</v>
      </c>
      <c r="U34" s="41">
        <f>'Survival-1cycle NMA'!BR35</f>
        <v>0.30903417838200692</v>
      </c>
      <c r="V34" s="12">
        <f t="shared" si="11"/>
        <v>5.3999977385283116E-2</v>
      </c>
      <c r="W34" s="41">
        <f>'Survival-1cycle NMA'!BS35</f>
        <v>0.2550342009967238</v>
      </c>
      <c r="X34" s="41">
        <f t="shared" si="12"/>
        <v>0.41933890491043802</v>
      </c>
      <c r="Y34" s="41">
        <f t="shared" si="13"/>
        <v>0.23557339784023526</v>
      </c>
      <c r="Z34" s="41">
        <f t="shared" si="14"/>
        <v>0.18376550707020275</v>
      </c>
      <c r="AA34" s="41">
        <f>'Survival-1cycle NMA'!BX35</f>
        <v>0.40399434483994739</v>
      </c>
      <c r="AB34" s="12">
        <f t="shared" si="15"/>
        <v>0.15521146775129685</v>
      </c>
      <c r="AC34" s="41">
        <f>'Survival-1cycle NMA'!BY35</f>
        <v>0.24878287708865054</v>
      </c>
      <c r="AD34" s="41">
        <f>'Survival-1cycle NMA'!BT35</f>
        <v>0.51951175280363404</v>
      </c>
      <c r="AE34" s="12">
        <f t="shared" si="16"/>
        <v>0.24584010527877265</v>
      </c>
      <c r="AF34" s="41">
        <f>'Survival-1cycle NMA'!BU35</f>
        <v>0.27367164752486139</v>
      </c>
      <c r="AG34" s="12">
        <v>0.31302981207318897</v>
      </c>
      <c r="AH34" s="12">
        <f t="shared" si="17"/>
        <v>0.25382835013698957</v>
      </c>
      <c r="AI34" s="12">
        <v>5.92014619361994E-2</v>
      </c>
      <c r="AJ34" s="41">
        <f>'Survival-1cycle NMA'!BV35</f>
        <v>0.32761521888922157</v>
      </c>
      <c r="AK34" s="12">
        <f t="shared" si="18"/>
        <v>0</v>
      </c>
      <c r="AL34" s="41">
        <f>'Survival-1cycle NMA'!BW35</f>
        <v>0.5395491141768527</v>
      </c>
      <c r="AM34" s="41">
        <f t="shared" si="19"/>
        <v>0.40399434483994739</v>
      </c>
      <c r="AN34" s="41">
        <f t="shared" si="20"/>
        <v>0.15521146775129685</v>
      </c>
      <c r="AO34" s="41">
        <f t="shared" si="21"/>
        <v>0.24878287708865054</v>
      </c>
    </row>
    <row r="35" spans="1:41">
      <c r="A35" s="12">
        <v>32</v>
      </c>
      <c r="B35" s="12">
        <f t="shared" si="3"/>
        <v>1.7835616438356163</v>
      </c>
      <c r="C35" s="41">
        <f>'Survival-1cycle NMA'!BN36</f>
        <v>0.33344401309634092</v>
      </c>
      <c r="D35" s="41">
        <f>'Survival-1cycle NMA'!BO36</f>
        <v>9.7978356704698163E-2</v>
      </c>
      <c r="E35" s="12">
        <f t="shared" si="4"/>
        <v>0.23546565639164274</v>
      </c>
      <c r="F35" s="12">
        <v>0.30357252426796999</v>
      </c>
      <c r="G35" s="12">
        <v>5.5158570092440198E-2</v>
      </c>
      <c r="H35" s="12">
        <f t="shared" si="5"/>
        <v>0.24841395417552981</v>
      </c>
      <c r="I35" s="41">
        <f>'Survival-1cycle NMA'!BP36</f>
        <v>0.40982256076129209</v>
      </c>
      <c r="J35" s="12">
        <f t="shared" si="6"/>
        <v>0.23368419161136672</v>
      </c>
      <c r="K35" s="41">
        <f>'Survival-1cycle NMA'!BQ36</f>
        <v>0.17613836914992537</v>
      </c>
      <c r="L35" s="12">
        <v>0.34161292875521698</v>
      </c>
      <c r="M35" s="12">
        <v>0.30357252426796999</v>
      </c>
      <c r="N35" s="12">
        <v>5.5158570092440198E-2</v>
      </c>
      <c r="O35" s="41">
        <f t="shared" si="7"/>
        <v>0.40982256076129209</v>
      </c>
      <c r="P35" s="41">
        <f t="shared" si="8"/>
        <v>0.23368419161136672</v>
      </c>
      <c r="Q35" s="41">
        <f t="shared" si="9"/>
        <v>0.17613836914992537</v>
      </c>
      <c r="R35" s="12">
        <v>0.30357252426796999</v>
      </c>
      <c r="S35" s="12">
        <f t="shared" si="10"/>
        <v>0.24841395417552981</v>
      </c>
      <c r="T35" s="12">
        <v>5.5158570092440198E-2</v>
      </c>
      <c r="U35" s="41">
        <f>'Survival-1cycle NMA'!BR36</f>
        <v>0.29959593102838683</v>
      </c>
      <c r="V35" s="12">
        <f t="shared" si="11"/>
        <v>5.3133926931013764E-2</v>
      </c>
      <c r="W35" s="41">
        <f>'Survival-1cycle NMA'!BS36</f>
        <v>0.24646200409737307</v>
      </c>
      <c r="X35" s="41">
        <f t="shared" si="12"/>
        <v>0.40982256076129209</v>
      </c>
      <c r="Y35" s="41">
        <f t="shared" si="13"/>
        <v>0.23368419161136672</v>
      </c>
      <c r="Z35" s="41">
        <f t="shared" si="14"/>
        <v>0.17613836914992537</v>
      </c>
      <c r="AA35" s="41">
        <f>'Survival-1cycle NMA'!BX36</f>
        <v>0.39443765131942837</v>
      </c>
      <c r="AB35" s="12">
        <f t="shared" si="15"/>
        <v>0.15416610423073168</v>
      </c>
      <c r="AC35" s="41">
        <f>'Survival-1cycle NMA'!BY36</f>
        <v>0.24027154708869669</v>
      </c>
      <c r="AD35" s="41">
        <f>'Survival-1cycle NMA'!BT36</f>
        <v>0.51060294649075144</v>
      </c>
      <c r="AE35" s="12">
        <f t="shared" si="16"/>
        <v>0.24566276207376003</v>
      </c>
      <c r="AF35" s="41">
        <f>'Survival-1cycle NMA'!BU36</f>
        <v>0.26494018441699141</v>
      </c>
      <c r="AG35" s="12">
        <v>0.30357252426796999</v>
      </c>
      <c r="AH35" s="12">
        <f t="shared" si="17"/>
        <v>0.24841395417552981</v>
      </c>
      <c r="AI35" s="12">
        <v>5.5158570092440198E-2</v>
      </c>
      <c r="AJ35" s="41">
        <f>'Survival-1cycle NMA'!BV36</f>
        <v>0.3180996865290488</v>
      </c>
      <c r="AK35" s="12">
        <f t="shared" si="18"/>
        <v>0</v>
      </c>
      <c r="AL35" s="41">
        <f>'Survival-1cycle NMA'!BW36</f>
        <v>0.5312827348720327</v>
      </c>
      <c r="AM35" s="41">
        <f t="shared" si="19"/>
        <v>0.39443765131942837</v>
      </c>
      <c r="AN35" s="41">
        <f t="shared" si="20"/>
        <v>0.15416610423073168</v>
      </c>
      <c r="AO35" s="41">
        <f t="shared" si="21"/>
        <v>0.24027154708869669</v>
      </c>
    </row>
    <row r="36" spans="1:41">
      <c r="A36" s="12">
        <v>33</v>
      </c>
      <c r="B36" s="12">
        <f t="shared" si="3"/>
        <v>1.8410958904109589</v>
      </c>
      <c r="C36" s="41">
        <f>'Survival-1cycle NMA'!BN37</f>
        <v>0.32428745497362987</v>
      </c>
      <c r="D36" s="41">
        <f>'Survival-1cycle NMA'!BO37</f>
        <v>9.2665326619582433E-2</v>
      </c>
      <c r="E36" s="12">
        <f t="shared" si="4"/>
        <v>0.23162212835404744</v>
      </c>
      <c r="F36" s="12">
        <v>0.29453457824947499</v>
      </c>
      <c r="G36" s="12">
        <v>5.1453117537806903E-2</v>
      </c>
      <c r="H36" s="12">
        <f t="shared" si="5"/>
        <v>0.24308146071166808</v>
      </c>
      <c r="I36" s="41">
        <f>'Survival-1cycle NMA'!BP37</f>
        <v>0.40065819029135569</v>
      </c>
      <c r="J36" s="12">
        <f t="shared" si="6"/>
        <v>0.2317096453501134</v>
      </c>
      <c r="K36" s="41">
        <f>'Survival-1cycle NMA'!BQ37</f>
        <v>0.16894854494124228</v>
      </c>
      <c r="L36" s="12">
        <v>0.33070846239770901</v>
      </c>
      <c r="M36" s="12">
        <v>0.29453457824947499</v>
      </c>
      <c r="N36" s="12">
        <v>5.1453117537806903E-2</v>
      </c>
      <c r="O36" s="41">
        <f t="shared" si="7"/>
        <v>0.40065819029135569</v>
      </c>
      <c r="P36" s="41">
        <f t="shared" si="8"/>
        <v>0.2317096453501134</v>
      </c>
      <c r="Q36" s="41">
        <f t="shared" si="9"/>
        <v>0.16894854494124228</v>
      </c>
      <c r="R36" s="12">
        <v>0.29453457824947499</v>
      </c>
      <c r="S36" s="12">
        <f t="shared" si="10"/>
        <v>0.24308146071166808</v>
      </c>
      <c r="T36" s="12">
        <v>5.1453117537806903E-2</v>
      </c>
      <c r="U36" s="41">
        <f>'Survival-1cycle NMA'!BR37</f>
        <v>0.29057921885949117</v>
      </c>
      <c r="V36" s="12">
        <f t="shared" si="11"/>
        <v>5.2263896158033063E-2</v>
      </c>
      <c r="W36" s="41">
        <f>'Survival-1cycle NMA'!BS37</f>
        <v>0.23831532270145811</v>
      </c>
      <c r="X36" s="41">
        <f t="shared" si="12"/>
        <v>0.40065819029135569</v>
      </c>
      <c r="Y36" s="41">
        <f t="shared" si="13"/>
        <v>0.2317096453501134</v>
      </c>
      <c r="Z36" s="41">
        <f t="shared" si="14"/>
        <v>0.16894854494124228</v>
      </c>
      <c r="AA36" s="41">
        <f>'Survival-1cycle NMA'!BX37</f>
        <v>0.38524341490609432</v>
      </c>
      <c r="AB36" s="12">
        <f t="shared" si="15"/>
        <v>0.15305572402166823</v>
      </c>
      <c r="AC36" s="41">
        <f>'Survival-1cycle NMA'!BY37</f>
        <v>0.23218769088442609</v>
      </c>
      <c r="AD36" s="41">
        <f>'Survival-1cycle NMA'!BT37</f>
        <v>0.50197532274777723</v>
      </c>
      <c r="AE36" s="12">
        <f t="shared" si="16"/>
        <v>0.2453477157179344</v>
      </c>
      <c r="AF36" s="41">
        <f>'Survival-1cycle NMA'!BU37</f>
        <v>0.25662760702984283</v>
      </c>
      <c r="AG36" s="12">
        <v>0.29453457824947499</v>
      </c>
      <c r="AH36" s="12">
        <f t="shared" si="17"/>
        <v>0.24308146071166808</v>
      </c>
      <c r="AI36" s="12">
        <v>5.1453117537806903E-2</v>
      </c>
      <c r="AJ36" s="41">
        <f>'Survival-1cycle NMA'!BV37</f>
        <v>0.30899521348415265</v>
      </c>
      <c r="AK36" s="12">
        <f t="shared" si="18"/>
        <v>0</v>
      </c>
      <c r="AL36" s="41">
        <f>'Survival-1cycle NMA'!BW37</f>
        <v>0.52327925270715381</v>
      </c>
      <c r="AM36" s="41">
        <f t="shared" si="19"/>
        <v>0.38524341490609432</v>
      </c>
      <c r="AN36" s="41">
        <f t="shared" si="20"/>
        <v>0.15305572402166823</v>
      </c>
      <c r="AO36" s="41">
        <f t="shared" si="21"/>
        <v>0.23218769088442609</v>
      </c>
    </row>
    <row r="37" spans="1:41">
      <c r="A37" s="12">
        <v>34</v>
      </c>
      <c r="B37" s="12">
        <f t="shared" si="3"/>
        <v>1.8986301369863015</v>
      </c>
      <c r="C37" s="41">
        <f>'Survival-1cycle NMA'!BN38</f>
        <v>0.31550981370486231</v>
      </c>
      <c r="D37" s="41">
        <f>'Survival-1cycle NMA'!BO38</f>
        <v>8.7721113682930105E-2</v>
      </c>
      <c r="E37" s="12">
        <f t="shared" si="4"/>
        <v>0.22778870002193219</v>
      </c>
      <c r="F37" s="12">
        <v>0.28589108408555802</v>
      </c>
      <c r="G37" s="12">
        <v>4.80517297716299E-2</v>
      </c>
      <c r="H37" s="12">
        <f t="shared" si="5"/>
        <v>0.23783935431392811</v>
      </c>
      <c r="I37" s="41">
        <f>'Survival-1cycle NMA'!BP38</f>
        <v>0.39182733424055238</v>
      </c>
      <c r="J37" s="12">
        <f t="shared" si="6"/>
        <v>0.22966358670303066</v>
      </c>
      <c r="K37" s="41">
        <f>'Survival-1cycle NMA'!BQ38</f>
        <v>0.16216374753752172</v>
      </c>
      <c r="L37" s="12">
        <v>0.32025200838666601</v>
      </c>
      <c r="M37" s="12">
        <v>0.28589108408555802</v>
      </c>
      <c r="N37" s="12">
        <v>4.80517297716299E-2</v>
      </c>
      <c r="O37" s="41">
        <f t="shared" si="7"/>
        <v>0.39182733424055238</v>
      </c>
      <c r="P37" s="41">
        <f t="shared" si="8"/>
        <v>0.22966358670303066</v>
      </c>
      <c r="Q37" s="41">
        <f t="shared" si="9"/>
        <v>0.16216374753752172</v>
      </c>
      <c r="R37" s="12">
        <v>0.28589108408555802</v>
      </c>
      <c r="S37" s="12">
        <f t="shared" si="10"/>
        <v>0.23783935431392811</v>
      </c>
      <c r="T37" s="12">
        <v>4.80517297716299E-2</v>
      </c>
      <c r="U37" s="41">
        <f>'Survival-1cycle NMA'!BR38</f>
        <v>0.28195889337064101</v>
      </c>
      <c r="V37" s="12">
        <f t="shared" si="11"/>
        <v>5.1393046072142762E-2</v>
      </c>
      <c r="W37" s="41">
        <f>'Survival-1cycle NMA'!BS38</f>
        <v>0.23056584729849824</v>
      </c>
      <c r="X37" s="41">
        <f t="shared" si="12"/>
        <v>0.39182733424055238</v>
      </c>
      <c r="Y37" s="41">
        <f t="shared" si="13"/>
        <v>0.22966358670303066</v>
      </c>
      <c r="Z37" s="41">
        <f t="shared" si="14"/>
        <v>0.16216374753752172</v>
      </c>
      <c r="AA37" s="41">
        <f>'Survival-1cycle NMA'!BX38</f>
        <v>0.3763923084118394</v>
      </c>
      <c r="AB37" s="12">
        <f t="shared" si="15"/>
        <v>0.15188967593847147</v>
      </c>
      <c r="AC37" s="41">
        <f>'Survival-1cycle NMA'!BY38</f>
        <v>0.22450263247336794</v>
      </c>
      <c r="AD37" s="41">
        <f>'Survival-1cycle NMA'!BT38</f>
        <v>0.49361554363870902</v>
      </c>
      <c r="AE37" s="12">
        <f t="shared" si="16"/>
        <v>0.24490883913977354</v>
      </c>
      <c r="AF37" s="41">
        <f>'Survival-1cycle NMA'!BU38</f>
        <v>0.24870670449893548</v>
      </c>
      <c r="AG37" s="12">
        <v>0.28589108408555802</v>
      </c>
      <c r="AH37" s="12">
        <f t="shared" si="17"/>
        <v>0.23783935431392811</v>
      </c>
      <c r="AI37" s="12">
        <v>4.80517297716299E-2</v>
      </c>
      <c r="AJ37" s="41">
        <f>'Survival-1cycle NMA'!BV38</f>
        <v>0.30027784506135535</v>
      </c>
      <c r="AK37" s="12">
        <f t="shared" si="18"/>
        <v>0</v>
      </c>
      <c r="AL37" s="41">
        <f>'Survival-1cycle NMA'!BW38</f>
        <v>0.51552552012298081</v>
      </c>
      <c r="AM37" s="41">
        <f t="shared" si="19"/>
        <v>0.3763923084118394</v>
      </c>
      <c r="AN37" s="41">
        <f t="shared" si="20"/>
        <v>0.15188967593847147</v>
      </c>
      <c r="AO37" s="41">
        <f t="shared" si="21"/>
        <v>0.22450263247336794</v>
      </c>
    </row>
    <row r="38" spans="1:41">
      <c r="A38" s="12">
        <v>35</v>
      </c>
      <c r="B38" s="12">
        <f t="shared" si="3"/>
        <v>1.9561643835616438</v>
      </c>
      <c r="C38" s="41">
        <f>'Survival-1cycle NMA'!BN39</f>
        <v>0.30708976254469011</v>
      </c>
      <c r="D38" s="41">
        <f>'Survival-1cycle NMA'!BO39</f>
        <v>8.3114353178908279E-2</v>
      </c>
      <c r="E38" s="12">
        <f t="shared" si="4"/>
        <v>0.22397540936578184</v>
      </c>
      <c r="F38" s="12">
        <v>0.27761899830882503</v>
      </c>
      <c r="G38" s="12">
        <v>4.4924846191095102E-2</v>
      </c>
      <c r="H38" s="12">
        <f t="shared" si="5"/>
        <v>0.23269415211772992</v>
      </c>
      <c r="I38" s="41">
        <f>'Survival-1cycle NMA'!BP39</f>
        <v>0.38331278068433533</v>
      </c>
      <c r="J38" s="12">
        <f t="shared" si="6"/>
        <v>0.22755817608154791</v>
      </c>
      <c r="K38" s="41">
        <f>'Survival-1cycle NMA'!BQ39</f>
        <v>0.15575460460278742</v>
      </c>
      <c r="L38" s="12">
        <v>0.31022587992498901</v>
      </c>
      <c r="M38" s="12">
        <v>0.27761899830882503</v>
      </c>
      <c r="N38" s="12">
        <v>4.4924846191095102E-2</v>
      </c>
      <c r="O38" s="41">
        <f t="shared" si="7"/>
        <v>0.38331278068433533</v>
      </c>
      <c r="P38" s="41">
        <f t="shared" si="8"/>
        <v>0.22755817608154791</v>
      </c>
      <c r="Q38" s="41">
        <f t="shared" si="9"/>
        <v>0.15575460460278742</v>
      </c>
      <c r="R38" s="12">
        <v>0.27761899830882503</v>
      </c>
      <c r="S38" s="12">
        <f t="shared" si="10"/>
        <v>0.23269415211772992</v>
      </c>
      <c r="T38" s="12">
        <v>4.4924846191095102E-2</v>
      </c>
      <c r="U38" s="41">
        <f>'Survival-1cycle NMA'!BR39</f>
        <v>0.27371167903844335</v>
      </c>
      <c r="V38" s="12">
        <f t="shared" si="11"/>
        <v>5.05240512775047E-2</v>
      </c>
      <c r="W38" s="41">
        <f>'Survival-1cycle NMA'!BS39</f>
        <v>0.22318762776093864</v>
      </c>
      <c r="X38" s="41">
        <f t="shared" si="12"/>
        <v>0.38331278068433533</v>
      </c>
      <c r="Y38" s="41">
        <f t="shared" si="13"/>
        <v>0.22755817608154791</v>
      </c>
      <c r="Z38" s="41">
        <f t="shared" si="14"/>
        <v>0.15575460460278742</v>
      </c>
      <c r="AA38" s="41">
        <f>'Survival-1cycle NMA'!BX39</f>
        <v>0.36786632686520498</v>
      </c>
      <c r="AB38" s="12">
        <f t="shared" si="15"/>
        <v>0.15067622608221318</v>
      </c>
      <c r="AC38" s="41">
        <f>'Survival-1cycle NMA'!BY39</f>
        <v>0.21719010078299181</v>
      </c>
      <c r="AD38" s="41">
        <f>'Survival-1cycle NMA'!BT39</f>
        <v>0.4855111084737318</v>
      </c>
      <c r="AE38" s="12">
        <f t="shared" si="16"/>
        <v>0.24435861510584758</v>
      </c>
      <c r="AF38" s="41">
        <f>'Survival-1cycle NMA'!BU39</f>
        <v>0.24115249336788422</v>
      </c>
      <c r="AG38" s="12">
        <v>0.27761899830882503</v>
      </c>
      <c r="AH38" s="12">
        <f t="shared" si="17"/>
        <v>0.23269415211772992</v>
      </c>
      <c r="AI38" s="12">
        <v>4.4924846191095102E-2</v>
      </c>
      <c r="AJ38" s="41">
        <f>'Survival-1cycle NMA'!BV39</f>
        <v>0.29192537889957337</v>
      </c>
      <c r="AK38" s="12">
        <f t="shared" si="18"/>
        <v>0</v>
      </c>
      <c r="AL38" s="41">
        <f>'Survival-1cycle NMA'!BW39</f>
        <v>0.50800928108325283</v>
      </c>
      <c r="AM38" s="41">
        <f t="shared" si="19"/>
        <v>0.36786632686520498</v>
      </c>
      <c r="AN38" s="41">
        <f t="shared" si="20"/>
        <v>0.15067622608221318</v>
      </c>
      <c r="AO38" s="41">
        <f t="shared" si="21"/>
        <v>0.21719010078299181</v>
      </c>
    </row>
    <row r="39" spans="1:41">
      <c r="A39" s="12">
        <v>36</v>
      </c>
      <c r="B39" s="12">
        <f t="shared" si="3"/>
        <v>2.0136986301369864</v>
      </c>
      <c r="C39" s="41">
        <f>'Survival-1cycle NMA'!BN40</f>
        <v>0.29900749015268285</v>
      </c>
      <c r="D39" s="41">
        <f>'Survival-1cycle NMA'!BO40</f>
        <v>7.8816837241354784E-2</v>
      </c>
      <c r="E39" s="12">
        <f t="shared" si="4"/>
        <v>0.22019065291132806</v>
      </c>
      <c r="F39" s="12">
        <v>0.26969696179004299</v>
      </c>
      <c r="G39" s="12">
        <v>4.2046226962028199E-2</v>
      </c>
      <c r="H39" s="12">
        <f t="shared" si="5"/>
        <v>0.22765073482801479</v>
      </c>
      <c r="I39" s="41">
        <f>'Survival-1cycle NMA'!BP40</f>
        <v>0.37509846403999836</v>
      </c>
      <c r="J39" s="12">
        <f t="shared" si="6"/>
        <v>0.22540411490692019</v>
      </c>
      <c r="K39" s="41">
        <f>'Survival-1cycle NMA'!BQ40</f>
        <v>0.14969434913307816</v>
      </c>
      <c r="L39" s="12">
        <v>0.30061260826528902</v>
      </c>
      <c r="M39" s="12">
        <v>0.26969696179004299</v>
      </c>
      <c r="N39" s="12">
        <v>4.2046226962028199E-2</v>
      </c>
      <c r="O39" s="41">
        <f t="shared" si="7"/>
        <v>0.37509846403999836</v>
      </c>
      <c r="P39" s="41">
        <f t="shared" si="8"/>
        <v>0.22540411490692019</v>
      </c>
      <c r="Q39" s="41">
        <f t="shared" si="9"/>
        <v>0.14969434913307816</v>
      </c>
      <c r="R39" s="12">
        <v>0.26969696179004299</v>
      </c>
      <c r="S39" s="12">
        <f t="shared" si="10"/>
        <v>0.22765073482801479</v>
      </c>
      <c r="T39" s="12">
        <v>4.2046226962028199E-2</v>
      </c>
      <c r="U39" s="41">
        <f>'Survival-1cycle NMA'!BR40</f>
        <v>0.2658160083112851</v>
      </c>
      <c r="V39" s="12">
        <f t="shared" si="11"/>
        <v>4.965916941205617E-2</v>
      </c>
      <c r="W39" s="41">
        <f>'Survival-1cycle NMA'!BS40</f>
        <v>0.21615683889922893</v>
      </c>
      <c r="X39" s="41">
        <f t="shared" si="12"/>
        <v>0.37509846403999836</v>
      </c>
      <c r="Y39" s="41">
        <f t="shared" si="13"/>
        <v>0.22540411490692019</v>
      </c>
      <c r="Z39" s="41">
        <f t="shared" si="14"/>
        <v>0.14969434913307816</v>
      </c>
      <c r="AA39" s="41">
        <f>'Survival-1cycle NMA'!BX40</f>
        <v>0.35964867928538519</v>
      </c>
      <c r="AB39" s="12">
        <f t="shared" si="15"/>
        <v>0.14942268981239931</v>
      </c>
      <c r="AC39" s="41">
        <f>'Survival-1cycle NMA'!BY40</f>
        <v>0.21022598947298587</v>
      </c>
      <c r="AD39" s="41">
        <f>'Survival-1cycle NMA'!BT40</f>
        <v>0.47765029036971818</v>
      </c>
      <c r="AE39" s="12">
        <f t="shared" si="16"/>
        <v>0.24370829088196427</v>
      </c>
      <c r="AF39" s="41">
        <f>'Survival-1cycle NMA'!BU40</f>
        <v>0.2339419994877539</v>
      </c>
      <c r="AG39" s="12">
        <v>0.26969696179004299</v>
      </c>
      <c r="AH39" s="12">
        <f t="shared" si="17"/>
        <v>0.22765073482801479</v>
      </c>
      <c r="AI39" s="12">
        <v>4.2046226962028199E-2</v>
      </c>
      <c r="AJ39" s="41">
        <f>'Survival-1cycle NMA'!BV40</f>
        <v>0.28391721295212985</v>
      </c>
      <c r="AK39" s="12">
        <f t="shared" si="18"/>
        <v>0</v>
      </c>
      <c r="AL39" s="41">
        <f>'Survival-1cycle NMA'!BW40</f>
        <v>0.50071909630114764</v>
      </c>
      <c r="AM39" s="41">
        <f t="shared" si="19"/>
        <v>0.35964867928538519</v>
      </c>
      <c r="AN39" s="41">
        <f t="shared" si="20"/>
        <v>0.14942268981239931</v>
      </c>
      <c r="AO39" s="41">
        <f t="shared" si="21"/>
        <v>0.21022598947298587</v>
      </c>
    </row>
    <row r="40" spans="1:41">
      <c r="A40" s="12">
        <v>37</v>
      </c>
      <c r="B40" s="12">
        <f t="shared" si="3"/>
        <v>2.0712328767123287</v>
      </c>
      <c r="C40" s="41">
        <f>'Survival-1cycle NMA'!BN41</f>
        <v>0.29124457227692024</v>
      </c>
      <c r="D40" s="41">
        <f>'Survival-1cycle NMA'!BO41</f>
        <v>7.4803149031394692E-2</v>
      </c>
      <c r="E40" s="12">
        <f t="shared" si="4"/>
        <v>0.21644142324552557</v>
      </c>
      <c r="F40" s="12">
        <v>0.26210515365207399</v>
      </c>
      <c r="G40" s="12">
        <v>3.9392530765736199E-2</v>
      </c>
      <c r="H40" s="12">
        <f t="shared" si="5"/>
        <v>0.22271262288633778</v>
      </c>
      <c r="I40" s="41">
        <f>'Survival-1cycle NMA'!BP41</f>
        <v>0.36716937323988763</v>
      </c>
      <c r="J40" s="12">
        <f t="shared" si="6"/>
        <v>0.22321082565974903</v>
      </c>
      <c r="K40" s="41">
        <f>'Survival-1cycle NMA'!BQ41</f>
        <v>0.1439585475801386</v>
      </c>
      <c r="L40" s="12">
        <v>0.29139504539076699</v>
      </c>
      <c r="M40" s="12">
        <v>0.26210515365207399</v>
      </c>
      <c r="N40" s="12">
        <v>3.9392530765736199E-2</v>
      </c>
      <c r="O40" s="41">
        <f t="shared" si="7"/>
        <v>0.36716937323988763</v>
      </c>
      <c r="P40" s="41">
        <f t="shared" si="8"/>
        <v>0.22321082565974903</v>
      </c>
      <c r="Q40" s="41">
        <f t="shared" si="9"/>
        <v>0.1439585475801386</v>
      </c>
      <c r="R40" s="12">
        <v>0.26210515365207399</v>
      </c>
      <c r="S40" s="12">
        <f t="shared" si="10"/>
        <v>0.22271262288633778</v>
      </c>
      <c r="T40" s="12">
        <v>3.9392530765736199E-2</v>
      </c>
      <c r="U40" s="41">
        <f>'Survival-1cycle NMA'!BR41</f>
        <v>0.25825187298125712</v>
      </c>
      <c r="V40" s="12">
        <f t="shared" si="11"/>
        <v>4.8800300247079931E-2</v>
      </c>
      <c r="W40" s="41">
        <f>'Survival-1cycle NMA'!BS41</f>
        <v>0.20945157273417719</v>
      </c>
      <c r="X40" s="41">
        <f t="shared" si="12"/>
        <v>0.36716937323988763</v>
      </c>
      <c r="Y40" s="41">
        <f t="shared" si="13"/>
        <v>0.22321082565974903</v>
      </c>
      <c r="Z40" s="41">
        <f t="shared" si="14"/>
        <v>0.1439585475801386</v>
      </c>
      <c r="AA40" s="41">
        <f>'Survival-1cycle NMA'!BX41</f>
        <v>0.35172369039936424</v>
      </c>
      <c r="AB40" s="12">
        <f t="shared" si="15"/>
        <v>0.14813554616250532</v>
      </c>
      <c r="AC40" s="41">
        <f>'Survival-1cycle NMA'!BY41</f>
        <v>0.20358814423685892</v>
      </c>
      <c r="AD40" s="41">
        <f>'Survival-1cycle NMA'!BT41</f>
        <v>0.47002207812935665</v>
      </c>
      <c r="AE40" s="12">
        <f t="shared" si="16"/>
        <v>0.24296801368633703</v>
      </c>
      <c r="AF40" s="41">
        <f>'Survival-1cycle NMA'!BU41</f>
        <v>0.22705406444301962</v>
      </c>
      <c r="AG40" s="12">
        <v>0.26210515365207399</v>
      </c>
      <c r="AH40" s="12">
        <f t="shared" si="17"/>
        <v>0.22271262288633778</v>
      </c>
      <c r="AI40" s="12">
        <v>3.9392530765736199E-2</v>
      </c>
      <c r="AJ40" s="41">
        <f>'Survival-1cycle NMA'!BV41</f>
        <v>0.27623420832579432</v>
      </c>
      <c r="AK40" s="12">
        <f t="shared" si="18"/>
        <v>0</v>
      </c>
      <c r="AL40" s="41">
        <f>'Survival-1cycle NMA'!BW41</f>
        <v>0.49364427570773972</v>
      </c>
      <c r="AM40" s="41">
        <f t="shared" si="19"/>
        <v>0.35172369039936424</v>
      </c>
      <c r="AN40" s="41">
        <f t="shared" si="20"/>
        <v>0.14813554616250532</v>
      </c>
      <c r="AO40" s="41">
        <f t="shared" si="21"/>
        <v>0.20358814423685892</v>
      </c>
    </row>
    <row r="41" spans="1:41">
      <c r="A41" s="12">
        <v>38</v>
      </c>
      <c r="B41" s="12">
        <f t="shared" si="3"/>
        <v>2.128767123287671</v>
      </c>
      <c r="C41" s="41">
        <f>'Survival-1cycle NMA'!BN42</f>
        <v>0.28378385574368153</v>
      </c>
      <c r="D41" s="41">
        <f>'Survival-1cycle NMA'!BO42</f>
        <v>7.1050344628114576E-2</v>
      </c>
      <c r="E41" s="12">
        <f t="shared" si="4"/>
        <v>0.21273351111556696</v>
      </c>
      <c r="F41" s="12">
        <v>0.254825159533284</v>
      </c>
      <c r="G41" s="12">
        <v>3.6942952271280902E-2</v>
      </c>
      <c r="H41" s="12">
        <f t="shared" si="5"/>
        <v>0.21788220726200308</v>
      </c>
      <c r="I41" s="41">
        <f>'Survival-1cycle NMA'!BP42</f>
        <v>0.35951146821654467</v>
      </c>
      <c r="J41" s="12">
        <f t="shared" si="6"/>
        <v>0.22098660788091659</v>
      </c>
      <c r="K41" s="41">
        <f>'Survival-1cycle NMA'!BQ42</f>
        <v>0.13852486033562808</v>
      </c>
      <c r="L41" s="12">
        <v>0.282555198144542</v>
      </c>
      <c r="M41" s="12">
        <v>0.254825159533284</v>
      </c>
      <c r="N41" s="12">
        <v>3.6942952271280902E-2</v>
      </c>
      <c r="O41" s="41">
        <f t="shared" si="7"/>
        <v>0.35951146821654467</v>
      </c>
      <c r="P41" s="41">
        <f t="shared" si="8"/>
        <v>0.22098660788091659</v>
      </c>
      <c r="Q41" s="41">
        <f t="shared" si="9"/>
        <v>0.13852486033562808</v>
      </c>
      <c r="R41" s="12">
        <v>0.254825159533284</v>
      </c>
      <c r="S41" s="12">
        <f t="shared" si="10"/>
        <v>0.21788220726200308</v>
      </c>
      <c r="T41" s="12">
        <v>3.6942952271280902E-2</v>
      </c>
      <c r="U41" s="41">
        <f>'Survival-1cycle NMA'!BR42</f>
        <v>0.25100069020297905</v>
      </c>
      <c r="V41" s="12">
        <f t="shared" si="11"/>
        <v>4.7949036092022917E-2</v>
      </c>
      <c r="W41" s="41">
        <f>'Survival-1cycle NMA'!BS42</f>
        <v>0.20305165411095613</v>
      </c>
      <c r="X41" s="41">
        <f t="shared" si="12"/>
        <v>0.35951146821654467</v>
      </c>
      <c r="Y41" s="41">
        <f t="shared" si="13"/>
        <v>0.22098660788091659</v>
      </c>
      <c r="Z41" s="41">
        <f t="shared" si="14"/>
        <v>0.13852486033562808</v>
      </c>
      <c r="AA41" s="41">
        <f>'Survival-1cycle NMA'!BX42</f>
        <v>0.34407671135714929</v>
      </c>
      <c r="AB41" s="12">
        <f t="shared" si="15"/>
        <v>0.14682053724501667</v>
      </c>
      <c r="AC41" s="41">
        <f>'Survival-1cycle NMA'!BY42</f>
        <v>0.19725617411213262</v>
      </c>
      <c r="AD41" s="41">
        <f>'Survival-1cycle NMA'!BT42</f>
        <v>0.4626161230084902</v>
      </c>
      <c r="AE41" s="12">
        <f t="shared" si="16"/>
        <v>0.24214694956123523</v>
      </c>
      <c r="AF41" s="41">
        <f>'Survival-1cycle NMA'!BU42</f>
        <v>0.22046917344725497</v>
      </c>
      <c r="AG41" s="12">
        <v>0.254825159533284</v>
      </c>
      <c r="AH41" s="12">
        <f t="shared" si="17"/>
        <v>0.21788220726200308</v>
      </c>
      <c r="AI41" s="12">
        <v>3.6942952271280902E-2</v>
      </c>
      <c r="AJ41" s="41">
        <f>'Survival-1cycle NMA'!BV42</f>
        <v>0.2688585654351322</v>
      </c>
      <c r="AK41" s="12">
        <f t="shared" si="18"/>
        <v>0</v>
      </c>
      <c r="AL41" s="41">
        <f>'Survival-1cycle NMA'!BW42</f>
        <v>0.48677481740572576</v>
      </c>
      <c r="AM41" s="41">
        <f t="shared" si="19"/>
        <v>0.34407671135714929</v>
      </c>
      <c r="AN41" s="41">
        <f t="shared" si="20"/>
        <v>0.14682053724501667</v>
      </c>
      <c r="AO41" s="41">
        <f t="shared" si="21"/>
        <v>0.19725617411213262</v>
      </c>
    </row>
    <row r="42" spans="1:41">
      <c r="A42" s="12">
        <v>39</v>
      </c>
      <c r="B42" s="12">
        <f t="shared" si="3"/>
        <v>2.1863013698630138</v>
      </c>
      <c r="C42" s="41">
        <f>'Survival-1cycle NMA'!BN43</f>
        <v>0.27660935348965709</v>
      </c>
      <c r="D42" s="41">
        <f>'Survival-1cycle NMA'!BO43</f>
        <v>6.7537675762779942E-2</v>
      </c>
      <c r="E42" s="12">
        <f t="shared" si="4"/>
        <v>0.20907167772687715</v>
      </c>
      <c r="F42" s="12">
        <v>0.247839852682331</v>
      </c>
      <c r="G42" s="12">
        <v>3.4678910076255703E-2</v>
      </c>
      <c r="H42" s="12">
        <f t="shared" si="5"/>
        <v>0.21316094260607529</v>
      </c>
      <c r="I42" s="41">
        <f>'Survival-1cycle NMA'!BP43</f>
        <v>0.3521116039112635</v>
      </c>
      <c r="J42" s="12">
        <f t="shared" si="6"/>
        <v>0.21873877361458777</v>
      </c>
      <c r="K42" s="41">
        <f>'Survival-1cycle NMA'!BQ43</f>
        <v>0.13337283029667574</v>
      </c>
      <c r="L42" s="12">
        <v>0.27407380033414103</v>
      </c>
      <c r="M42" s="12">
        <v>0.247839852682331</v>
      </c>
      <c r="N42" s="12">
        <v>3.4678910076255703E-2</v>
      </c>
      <c r="O42" s="41">
        <f t="shared" si="7"/>
        <v>0.3521116039112635</v>
      </c>
      <c r="P42" s="41">
        <f t="shared" si="8"/>
        <v>0.21873877361458777</v>
      </c>
      <c r="Q42" s="41">
        <f t="shared" si="9"/>
        <v>0.13337283029667574</v>
      </c>
      <c r="R42" s="12">
        <v>0.247839852682331</v>
      </c>
      <c r="S42" s="12">
        <f t="shared" si="10"/>
        <v>0.21316094260607529</v>
      </c>
      <c r="T42" s="12">
        <v>3.4678910076255703E-2</v>
      </c>
      <c r="U42" s="41">
        <f>'Survival-1cycle NMA'!BR43</f>
        <v>0.24404518160359501</v>
      </c>
      <c r="V42" s="12">
        <f t="shared" si="11"/>
        <v>4.7106704867719118E-2</v>
      </c>
      <c r="W42" s="41">
        <f>'Survival-1cycle NMA'!BS43</f>
        <v>0.19693847673587589</v>
      </c>
      <c r="X42" s="41">
        <f t="shared" si="12"/>
        <v>0.3521116039112635</v>
      </c>
      <c r="Y42" s="41">
        <f t="shared" si="13"/>
        <v>0.21873877361458777</v>
      </c>
      <c r="Z42" s="41">
        <f t="shared" si="14"/>
        <v>0.13337283029667574</v>
      </c>
      <c r="AA42" s="41">
        <f>'Survival-1cycle NMA'!BX43</f>
        <v>0.33669403857731994</v>
      </c>
      <c r="AB42" s="12">
        <f t="shared" si="15"/>
        <v>0.14548275479398856</v>
      </c>
      <c r="AC42" s="41">
        <f>'Survival-1cycle NMA'!BY43</f>
        <v>0.19121128378333138</v>
      </c>
      <c r="AD42" s="41">
        <f>'Survival-1cycle NMA'!BT43</f>
        <v>0.45542268996035773</v>
      </c>
      <c r="AE42" s="12">
        <f t="shared" si="16"/>
        <v>0.24125338790182968</v>
      </c>
      <c r="AF42" s="41">
        <f>'Survival-1cycle NMA'!BU43</f>
        <v>0.21416930205852805</v>
      </c>
      <c r="AG42" s="12">
        <v>0.247839852682331</v>
      </c>
      <c r="AH42" s="12">
        <f t="shared" si="17"/>
        <v>0.21316094260607529</v>
      </c>
      <c r="AI42" s="12">
        <v>3.4678910076255703E-2</v>
      </c>
      <c r="AJ42" s="41">
        <f>'Survival-1cycle NMA'!BV43</f>
        <v>0.26177371208377748</v>
      </c>
      <c r="AK42" s="12">
        <f t="shared" si="18"/>
        <v>0</v>
      </c>
      <c r="AL42" s="41">
        <f>'Survival-1cycle NMA'!BW43</f>
        <v>0.4801013524284039</v>
      </c>
      <c r="AM42" s="41">
        <f t="shared" si="19"/>
        <v>0.33669403857731994</v>
      </c>
      <c r="AN42" s="41">
        <f t="shared" si="20"/>
        <v>0.14548275479398856</v>
      </c>
      <c r="AO42" s="41">
        <f t="shared" si="21"/>
        <v>0.19121128378333138</v>
      </c>
    </row>
    <row r="43" spans="1:41">
      <c r="A43" s="12">
        <v>40</v>
      </c>
      <c r="B43" s="12">
        <f t="shared" si="3"/>
        <v>2.2438356164383562</v>
      </c>
      <c r="C43" s="41">
        <f>'Survival-1cycle NMA'!BN44</f>
        <v>0.26970614949975102</v>
      </c>
      <c r="D43" s="41">
        <f>'Survival-1cycle NMA'!BO44</f>
        <v>6.4246347599861989E-2</v>
      </c>
      <c r="E43" s="12">
        <f t="shared" si="4"/>
        <v>0.20545980189988905</v>
      </c>
      <c r="F43" s="12">
        <v>0.241133286526476</v>
      </c>
      <c r="G43" s="12">
        <v>3.2583777410269098E-2</v>
      </c>
      <c r="H43" s="12">
        <f t="shared" si="5"/>
        <v>0.2085495091162069</v>
      </c>
      <c r="I43" s="41">
        <f>'Survival-1cycle NMA'!BP44</f>
        <v>0.34495746108468323</v>
      </c>
      <c r="J43" s="12">
        <f t="shared" si="6"/>
        <v>0.21647376523776099</v>
      </c>
      <c r="K43" s="41">
        <f>'Survival-1cycle NMA'!BQ44</f>
        <v>0.12848369584692224</v>
      </c>
      <c r="L43" s="12">
        <v>0.26593269794977198</v>
      </c>
      <c r="M43" s="12">
        <v>0.241133286526476</v>
      </c>
      <c r="N43" s="12">
        <v>3.2583777410269098E-2</v>
      </c>
      <c r="O43" s="41">
        <f t="shared" si="7"/>
        <v>0.34495746108468323</v>
      </c>
      <c r="P43" s="41">
        <f t="shared" si="8"/>
        <v>0.21647376523776099</v>
      </c>
      <c r="Q43" s="41">
        <f t="shared" si="9"/>
        <v>0.12848369584692224</v>
      </c>
      <c r="R43" s="12">
        <v>0.241133286526476</v>
      </c>
      <c r="S43" s="12">
        <f t="shared" si="10"/>
        <v>0.2085495091162069</v>
      </c>
      <c r="T43" s="12">
        <v>3.2583777410269098E-2</v>
      </c>
      <c r="U43" s="41">
        <f>'Survival-1cycle NMA'!BR44</f>
        <v>0.23736926409350567</v>
      </c>
      <c r="V43" s="12">
        <f t="shared" si="11"/>
        <v>4.6274406982962812E-2</v>
      </c>
      <c r="W43" s="41">
        <f>'Survival-1cycle NMA'!BS44</f>
        <v>0.19109485711054286</v>
      </c>
      <c r="X43" s="41">
        <f t="shared" si="12"/>
        <v>0.34495746108468323</v>
      </c>
      <c r="Y43" s="41">
        <f t="shared" si="13"/>
        <v>0.21647376523776099</v>
      </c>
      <c r="Z43" s="41">
        <f t="shared" si="14"/>
        <v>0.12848369584692224</v>
      </c>
      <c r="AA43" s="41">
        <f>'Survival-1cycle NMA'!BX44</f>
        <v>0.32956283993183111</v>
      </c>
      <c r="AB43" s="12">
        <f t="shared" si="15"/>
        <v>0.14412671566119747</v>
      </c>
      <c r="AC43" s="41">
        <f>'Survival-1cycle NMA'!BY44</f>
        <v>0.18543612427063363</v>
      </c>
      <c r="AD43" s="41">
        <f>'Survival-1cycle NMA'!BT44</f>
        <v>0.44843261296981068</v>
      </c>
      <c r="AE43" s="12">
        <f t="shared" si="16"/>
        <v>0.24029483355342873</v>
      </c>
      <c r="AF43" s="41">
        <f>'Survival-1cycle NMA'!BU44</f>
        <v>0.20813777941638195</v>
      </c>
      <c r="AG43" s="12">
        <v>0.241133286526476</v>
      </c>
      <c r="AH43" s="12">
        <f t="shared" si="17"/>
        <v>0.2085495091162069</v>
      </c>
      <c r="AI43" s="12">
        <v>3.2583777410269098E-2</v>
      </c>
      <c r="AJ43" s="41">
        <f>'Survival-1cycle NMA'!BV44</f>
        <v>0.25496420222722893</v>
      </c>
      <c r="AK43" s="12">
        <f t="shared" si="18"/>
        <v>0</v>
      </c>
      <c r="AL43" s="41">
        <f>'Survival-1cycle NMA'!BW44</f>
        <v>0.47361509469532809</v>
      </c>
      <c r="AM43" s="41">
        <f t="shared" si="19"/>
        <v>0.32956283993183111</v>
      </c>
      <c r="AN43" s="41">
        <f t="shared" si="20"/>
        <v>0.14412671566119747</v>
      </c>
      <c r="AO43" s="41">
        <f t="shared" si="21"/>
        <v>0.18543612427063363</v>
      </c>
    </row>
    <row r="44" spans="1:41">
      <c r="A44" s="12">
        <v>41</v>
      </c>
      <c r="B44" s="12">
        <f t="shared" si="3"/>
        <v>2.3013698630136985</v>
      </c>
      <c r="C44" s="41">
        <f>'Survival-1cycle NMA'!BN45</f>
        <v>0.26306031263104424</v>
      </c>
      <c r="D44" s="41">
        <f>'Survival-1cycle NMA'!BO45</f>
        <v>6.1159306662323873E-2</v>
      </c>
      <c r="E44" s="12">
        <f t="shared" si="4"/>
        <v>0.20190100596872035</v>
      </c>
      <c r="F44" s="12">
        <v>0.23469059750212401</v>
      </c>
      <c r="G44" s="12">
        <v>3.06426491690165E-2</v>
      </c>
      <c r="H44" s="12">
        <f t="shared" si="5"/>
        <v>0.20404794833310752</v>
      </c>
      <c r="I44" s="41">
        <f>'Survival-1cycle NMA'!BP45</f>
        <v>0.33803748327347383</v>
      </c>
      <c r="J44" s="12">
        <f t="shared" si="6"/>
        <v>0.21419725816570728</v>
      </c>
      <c r="K44" s="41">
        <f>'Survival-1cycle NMA'!BQ45</f>
        <v>0.12384022510776656</v>
      </c>
      <c r="L44" s="12">
        <v>0.25811481475439102</v>
      </c>
      <c r="M44" s="12">
        <v>0.23469059750212401</v>
      </c>
      <c r="N44" s="12">
        <v>3.06426491690165E-2</v>
      </c>
      <c r="O44" s="41">
        <f t="shared" si="7"/>
        <v>0.33803748327347383</v>
      </c>
      <c r="P44" s="41">
        <f t="shared" si="8"/>
        <v>0.21419725816570728</v>
      </c>
      <c r="Q44" s="41">
        <f t="shared" si="9"/>
        <v>0.12384022510776656</v>
      </c>
      <c r="R44" s="12">
        <v>0.23469059750212401</v>
      </c>
      <c r="S44" s="12">
        <f t="shared" si="10"/>
        <v>0.20404794833310752</v>
      </c>
      <c r="T44" s="12">
        <v>3.06426491690165E-2</v>
      </c>
      <c r="U44" s="41">
        <f>'Survival-1cycle NMA'!BR45</f>
        <v>0.23095795113831627</v>
      </c>
      <c r="V44" s="12">
        <f t="shared" si="11"/>
        <v>4.5453046961784649E-2</v>
      </c>
      <c r="W44" s="41">
        <f>'Survival-1cycle NMA'!BS45</f>
        <v>0.18550490417653162</v>
      </c>
      <c r="X44" s="41">
        <f t="shared" si="12"/>
        <v>0.33803748327347383</v>
      </c>
      <c r="Y44" s="41">
        <f t="shared" si="13"/>
        <v>0.21419725816570728</v>
      </c>
      <c r="Z44" s="41">
        <f t="shared" si="14"/>
        <v>0.12384022510776656</v>
      </c>
      <c r="AA44" s="41">
        <f>'Survival-1cycle NMA'!BX45</f>
        <v>0.32267108755289214</v>
      </c>
      <c r="AB44" s="12">
        <f t="shared" si="15"/>
        <v>0.1427564278047018</v>
      </c>
      <c r="AC44" s="41">
        <f>'Survival-1cycle NMA'!BY45</f>
        <v>0.17991465974819035</v>
      </c>
      <c r="AD44" s="41">
        <f>'Survival-1cycle NMA'!BT45</f>
        <v>0.44163725411770899</v>
      </c>
      <c r="AE44" s="12">
        <f t="shared" si="16"/>
        <v>0.239278088111682</v>
      </c>
      <c r="AF44" s="41">
        <f>'Survival-1cycle NMA'!BU45</f>
        <v>0.20235916600602699</v>
      </c>
      <c r="AG44" s="12">
        <v>0.23469059750212401</v>
      </c>
      <c r="AH44" s="12">
        <f t="shared" si="17"/>
        <v>0.20404794833310752</v>
      </c>
      <c r="AI44" s="12">
        <v>3.06426491690165E-2</v>
      </c>
      <c r="AJ44" s="41">
        <f>'Survival-1cycle NMA'!BV45</f>
        <v>0.24841562430343492</v>
      </c>
      <c r="AK44" s="12">
        <f t="shared" si="18"/>
        <v>0</v>
      </c>
      <c r="AL44" s="41">
        <f>'Survival-1cycle NMA'!BW45</f>
        <v>0.46730779562151559</v>
      </c>
      <c r="AM44" s="41">
        <f t="shared" si="19"/>
        <v>0.32267108755289214</v>
      </c>
      <c r="AN44" s="41">
        <f t="shared" si="20"/>
        <v>0.1427564278047018</v>
      </c>
      <c r="AO44" s="41">
        <f t="shared" si="21"/>
        <v>0.17991465974819035</v>
      </c>
    </row>
    <row r="45" spans="1:41">
      <c r="A45" s="12">
        <v>42</v>
      </c>
      <c r="B45" s="12">
        <f t="shared" si="3"/>
        <v>2.3589041095890413</v>
      </c>
      <c r="C45" s="41">
        <f>'Survival-1cycle NMA'!BN46</f>
        <v>0.25665881841084398</v>
      </c>
      <c r="D45" s="41">
        <f>'Survival-1cycle NMA'!BO46</f>
        <v>5.8261054745270061E-2</v>
      </c>
      <c r="E45" s="12">
        <f t="shared" si="4"/>
        <v>0.19839776366557393</v>
      </c>
      <c r="F45" s="12">
        <v>0.22849791706877301</v>
      </c>
      <c r="G45" s="12">
        <v>2.8842139895331E-2</v>
      </c>
      <c r="H45" s="12">
        <f t="shared" si="5"/>
        <v>0.19965577717344202</v>
      </c>
      <c r="I45" s="41">
        <f>'Survival-1cycle NMA'!BP46</f>
        <v>0.33134081929909059</v>
      </c>
      <c r="J45" s="12">
        <f t="shared" si="6"/>
        <v>0.21191425054248869</v>
      </c>
      <c r="K45" s="41">
        <f>'Survival-1cycle NMA'!BQ46</f>
        <v>0.1194265687566019</v>
      </c>
      <c r="L45" s="12">
        <v>0.25060408270878598</v>
      </c>
      <c r="M45" s="12">
        <v>0.22849791706877301</v>
      </c>
      <c r="N45" s="12">
        <v>2.8842139895331E-2</v>
      </c>
      <c r="O45" s="41">
        <f t="shared" si="7"/>
        <v>0.33134081929909059</v>
      </c>
      <c r="P45" s="41">
        <f t="shared" si="8"/>
        <v>0.21191425054248869</v>
      </c>
      <c r="Q45" s="41">
        <f t="shared" si="9"/>
        <v>0.1194265687566019</v>
      </c>
      <c r="R45" s="12">
        <v>0.22849791706877301</v>
      </c>
      <c r="S45" s="12">
        <f t="shared" si="10"/>
        <v>0.19965577717344202</v>
      </c>
      <c r="T45" s="12">
        <v>2.8842139895331E-2</v>
      </c>
      <c r="U45" s="41">
        <f>'Survival-1cycle NMA'!BR46</f>
        <v>0.22479726338870379</v>
      </c>
      <c r="V45" s="12">
        <f t="shared" si="11"/>
        <v>4.4643360614073729E-2</v>
      </c>
      <c r="W45" s="41">
        <f>'Survival-1cycle NMA'!BS46</f>
        <v>0.18015390277463006</v>
      </c>
      <c r="X45" s="41">
        <f t="shared" si="12"/>
        <v>0.33134081929909059</v>
      </c>
      <c r="Y45" s="41">
        <f t="shared" si="13"/>
        <v>0.21191425054248869</v>
      </c>
      <c r="Z45" s="41">
        <f t="shared" si="14"/>
        <v>0.1194265687566019</v>
      </c>
      <c r="AA45" s="41">
        <f>'Survival-1cycle NMA'!BX46</f>
        <v>0.31600749661408889</v>
      </c>
      <c r="AB45" s="12">
        <f t="shared" si="15"/>
        <v>0.14137544807648902</v>
      </c>
      <c r="AC45" s="41">
        <f>'Survival-1cycle NMA'!BY46</f>
        <v>0.17463204853759987</v>
      </c>
      <c r="AD45" s="41">
        <f>'Survival-1cycle NMA'!BT46</f>
        <v>0.43502846604352702</v>
      </c>
      <c r="AE45" s="12">
        <f t="shared" si="16"/>
        <v>0.23820932182631305</v>
      </c>
      <c r="AF45" s="41">
        <f>'Survival-1cycle NMA'!BU46</f>
        <v>0.19681914421721397</v>
      </c>
      <c r="AG45" s="12">
        <v>0.22849791706877301</v>
      </c>
      <c r="AH45" s="12">
        <f t="shared" si="17"/>
        <v>0.19965577717344202</v>
      </c>
      <c r="AI45" s="12">
        <v>2.8842139895331E-2</v>
      </c>
      <c r="AJ45" s="41">
        <f>'Survival-1cycle NMA'!BV46</f>
        <v>0.24211451813705251</v>
      </c>
      <c r="AK45" s="12">
        <f t="shared" si="18"/>
        <v>0</v>
      </c>
      <c r="AL45" s="41">
        <f>'Survival-1cycle NMA'!BW46</f>
        <v>0.46117170289633558</v>
      </c>
      <c r="AM45" s="41">
        <f t="shared" si="19"/>
        <v>0.31600749661408889</v>
      </c>
      <c r="AN45" s="41">
        <f t="shared" si="20"/>
        <v>0.14137544807648902</v>
      </c>
      <c r="AO45" s="41">
        <f t="shared" si="21"/>
        <v>0.17463204853759987</v>
      </c>
    </row>
    <row r="46" spans="1:41">
      <c r="A46" s="12">
        <v>43</v>
      </c>
      <c r="B46" s="12">
        <f t="shared" si="3"/>
        <v>2.4164383561643836</v>
      </c>
      <c r="C46" s="41">
        <f>'Survival-1cycle NMA'!BN47</f>
        <v>0.25048947799409493</v>
      </c>
      <c r="D46" s="41">
        <f>'Survival-1cycle NMA'!BO47</f>
        <v>5.5537485286809386E-2</v>
      </c>
      <c r="E46" s="12">
        <f t="shared" si="4"/>
        <v>0.19495199270728555</v>
      </c>
      <c r="F46" s="12">
        <v>0.22254229194658201</v>
      </c>
      <c r="G46" s="12">
        <v>2.71702081890343E-2</v>
      </c>
      <c r="H46" s="12">
        <f t="shared" si="5"/>
        <v>0.19537208375754772</v>
      </c>
      <c r="I46" s="41">
        <f>'Survival-1cycle NMA'!BP47</f>
        <v>0.32485727079232646</v>
      </c>
      <c r="J46" s="12">
        <f t="shared" si="6"/>
        <v>0.20962914170770564</v>
      </c>
      <c r="K46" s="41">
        <f>'Survival-1cycle NMA'!BQ47</f>
        <v>0.11522812908462084</v>
      </c>
      <c r="L46" s="12">
        <v>0.24338537663500801</v>
      </c>
      <c r="M46" s="12">
        <v>0.22254229194658201</v>
      </c>
      <c r="N46" s="12">
        <v>2.71702081890343E-2</v>
      </c>
      <c r="O46" s="41">
        <f t="shared" si="7"/>
        <v>0.32485727079232646</v>
      </c>
      <c r="P46" s="41">
        <f t="shared" si="8"/>
        <v>0.20962914170770564</v>
      </c>
      <c r="Q46" s="41">
        <f t="shared" si="9"/>
        <v>0.11522812908462084</v>
      </c>
      <c r="R46" s="12">
        <v>0.22254229194658201</v>
      </c>
      <c r="S46" s="12">
        <f t="shared" si="10"/>
        <v>0.19537208375754772</v>
      </c>
      <c r="T46" s="12">
        <v>2.71702081890343E-2</v>
      </c>
      <c r="U46" s="41">
        <f>'Survival-1cycle NMA'!BR47</f>
        <v>0.21887414768716845</v>
      </c>
      <c r="V46" s="12">
        <f t="shared" si="11"/>
        <v>4.3845938414383862E-2</v>
      </c>
      <c r="W46" s="41">
        <f>'Survival-1cycle NMA'!BS47</f>
        <v>0.17502820927278459</v>
      </c>
      <c r="X46" s="41">
        <f t="shared" si="12"/>
        <v>0.32485727079232646</v>
      </c>
      <c r="Y46" s="41">
        <f t="shared" si="13"/>
        <v>0.20962914170770564</v>
      </c>
      <c r="Z46" s="41">
        <f t="shared" si="14"/>
        <v>0.11522812908462084</v>
      </c>
      <c r="AA46" s="41">
        <f>'Survival-1cycle NMA'!BX47</f>
        <v>0.309561469502177</v>
      </c>
      <c r="AB46" s="12">
        <f t="shared" si="15"/>
        <v>0.13998693292124978</v>
      </c>
      <c r="AC46" s="41">
        <f>'Survival-1cycle NMA'!BY47</f>
        <v>0.16957453658092722</v>
      </c>
      <c r="AD46" s="41">
        <f>'Survival-1cycle NMA'!BT47</f>
        <v>0.42859855750172676</v>
      </c>
      <c r="AE46" s="12">
        <f t="shared" si="16"/>
        <v>0.23709413731079368</v>
      </c>
      <c r="AF46" s="41">
        <f>'Survival-1cycle NMA'!BU47</f>
        <v>0.19150442019093308</v>
      </c>
      <c r="AG46" s="12">
        <v>0.22254229194658201</v>
      </c>
      <c r="AH46" s="12">
        <f t="shared" si="17"/>
        <v>0.19537208375754772</v>
      </c>
      <c r="AI46" s="12">
        <v>2.71702081890343E-2</v>
      </c>
      <c r="AJ46" s="41">
        <f>'Survival-1cycle NMA'!BV47</f>
        <v>0.23604829953120557</v>
      </c>
      <c r="AK46" s="12">
        <f t="shared" si="18"/>
        <v>0</v>
      </c>
      <c r="AL46" s="41">
        <f>'Survival-1cycle NMA'!BW47</f>
        <v>0.45519952300147348</v>
      </c>
      <c r="AM46" s="41">
        <f t="shared" si="19"/>
        <v>0.309561469502177</v>
      </c>
      <c r="AN46" s="41">
        <f t="shared" si="20"/>
        <v>0.13998693292124978</v>
      </c>
      <c r="AO46" s="41">
        <f t="shared" si="21"/>
        <v>0.16957453658092722</v>
      </c>
    </row>
    <row r="47" spans="1:41">
      <c r="A47" s="12">
        <v>44</v>
      </c>
      <c r="B47" s="12">
        <f t="shared" si="3"/>
        <v>2.473972602739726</v>
      </c>
      <c r="C47" s="41">
        <f>'Survival-1cycle NMA'!BN48</f>
        <v>0.24454087355297943</v>
      </c>
      <c r="D47" s="41">
        <f>'Survival-1cycle NMA'!BO48</f>
        <v>5.2975739188800358E-2</v>
      </c>
      <c r="E47" s="12">
        <f t="shared" si="4"/>
        <v>0.19156513436417907</v>
      </c>
      <c r="F47" s="12">
        <v>0.216811611724052</v>
      </c>
      <c r="G47" s="12">
        <v>2.56160037436035E-2</v>
      </c>
      <c r="H47" s="12">
        <f t="shared" si="5"/>
        <v>0.19119560798044849</v>
      </c>
      <c r="I47" s="41">
        <f>'Survival-1cycle NMA'!BP48</f>
        <v>0.31857724425047246</v>
      </c>
      <c r="J47" s="12">
        <f t="shared" si="6"/>
        <v>0.20734580096389424</v>
      </c>
      <c r="K47" s="41">
        <f>'Survival-1cycle NMA'!BQ48</f>
        <v>0.11123144328657822</v>
      </c>
      <c r="L47" s="12">
        <v>0.23644445300148501</v>
      </c>
      <c r="M47" s="12">
        <v>0.216811611724052</v>
      </c>
      <c r="N47" s="12">
        <v>2.56160037436035E-2</v>
      </c>
      <c r="O47" s="41">
        <f t="shared" si="7"/>
        <v>0.31857724425047246</v>
      </c>
      <c r="P47" s="41">
        <f t="shared" si="8"/>
        <v>0.20734580096389424</v>
      </c>
      <c r="Q47" s="41">
        <f t="shared" si="9"/>
        <v>0.11123144328657822</v>
      </c>
      <c r="R47" s="12">
        <v>0.216811611724052</v>
      </c>
      <c r="S47" s="12">
        <f t="shared" si="10"/>
        <v>0.19119560798044849</v>
      </c>
      <c r="T47" s="12">
        <v>2.56160037436035E-2</v>
      </c>
      <c r="U47" s="41">
        <f>'Survival-1cycle NMA'!BR48</f>
        <v>0.21317640357969977</v>
      </c>
      <c r="V47" s="12">
        <f t="shared" si="11"/>
        <v>4.3061245647855767E-2</v>
      </c>
      <c r="W47" s="41">
        <f>'Survival-1cycle NMA'!BS48</f>
        <v>0.17011515793184401</v>
      </c>
      <c r="X47" s="41">
        <f t="shared" si="12"/>
        <v>0.31857724425047246</v>
      </c>
      <c r="Y47" s="41">
        <f t="shared" si="13"/>
        <v>0.20734580096389424</v>
      </c>
      <c r="Z47" s="41">
        <f t="shared" si="14"/>
        <v>0.11123144328657822</v>
      </c>
      <c r="AA47" s="41">
        <f>'Survival-1cycle NMA'!BX48</f>
        <v>0.30332304485475958</v>
      </c>
      <c r="AB47" s="12">
        <f t="shared" si="15"/>
        <v>0.13859368293472676</v>
      </c>
      <c r="AC47" s="41">
        <f>'Survival-1cycle NMA'!BY48</f>
        <v>0.16472936192003282</v>
      </c>
      <c r="AD47" s="41">
        <f>'Survival-1cycle NMA'!BT48</f>
        <v>0.42234026173382028</v>
      </c>
      <c r="AE47" s="12">
        <f t="shared" si="16"/>
        <v>0.23593762609225982</v>
      </c>
      <c r="AF47" s="41">
        <f>'Survival-1cycle NMA'!BU48</f>
        <v>0.18640263564156045</v>
      </c>
      <c r="AG47" s="12">
        <v>0.216811611724052</v>
      </c>
      <c r="AH47" s="12">
        <f t="shared" si="17"/>
        <v>0.19119560798044849</v>
      </c>
      <c r="AI47" s="12">
        <v>2.56160037436035E-2</v>
      </c>
      <c r="AJ47" s="41">
        <f>'Survival-1cycle NMA'!BV48</f>
        <v>0.23020519175729279</v>
      </c>
      <c r="AK47" s="12">
        <f t="shared" si="18"/>
        <v>0</v>
      </c>
      <c r="AL47" s="41">
        <f>'Survival-1cycle NMA'!BW48</f>
        <v>0.44938438708494</v>
      </c>
      <c r="AM47" s="41">
        <f t="shared" si="19"/>
        <v>0.30332304485475958</v>
      </c>
      <c r="AN47" s="41">
        <f t="shared" si="20"/>
        <v>0.13859368293472676</v>
      </c>
      <c r="AO47" s="41">
        <f t="shared" si="21"/>
        <v>0.16472936192003282</v>
      </c>
    </row>
    <row r="48" spans="1:41">
      <c r="A48" s="12">
        <v>45</v>
      </c>
      <c r="B48" s="12">
        <f t="shared" si="3"/>
        <v>2.5315068493150683</v>
      </c>
      <c r="C48" s="41">
        <f>'Survival-1cycle NMA'!BN49</f>
        <v>0.23880229945005449</v>
      </c>
      <c r="D48" s="41">
        <f>'Survival-1cycle NMA'!BO49</f>
        <v>5.0564077520319842E-2</v>
      </c>
      <c r="E48" s="12">
        <f t="shared" si="4"/>
        <v>0.18823822192973466</v>
      </c>
      <c r="F48" s="12">
        <v>0.21129454307700901</v>
      </c>
      <c r="G48" s="12">
        <v>2.4169733801948999E-2</v>
      </c>
      <c r="H48" s="12">
        <f t="shared" si="5"/>
        <v>0.18712480927506001</v>
      </c>
      <c r="I48" s="41">
        <f>'Survival-1cycle NMA'!BP49</f>
        <v>0.31249170719241698</v>
      </c>
      <c r="J48" s="12">
        <f t="shared" si="6"/>
        <v>0.20506762794494221</v>
      </c>
      <c r="K48" s="41">
        <f>'Survival-1cycle NMA'!BQ49</f>
        <v>0.10742407924747478</v>
      </c>
      <c r="L48" s="12">
        <v>0.229767892672674</v>
      </c>
      <c r="M48" s="12">
        <v>0.21129454307700901</v>
      </c>
      <c r="N48" s="12">
        <v>2.4169733801948999E-2</v>
      </c>
      <c r="O48" s="41">
        <f t="shared" si="7"/>
        <v>0.31249170719241698</v>
      </c>
      <c r="P48" s="41">
        <f t="shared" si="8"/>
        <v>0.20506762794494221</v>
      </c>
      <c r="Q48" s="41">
        <f t="shared" si="9"/>
        <v>0.10742407924747478</v>
      </c>
      <c r="R48" s="12">
        <v>0.21129454307700901</v>
      </c>
      <c r="S48" s="12">
        <f t="shared" si="10"/>
        <v>0.18712480927506001</v>
      </c>
      <c r="T48" s="12">
        <v>2.4169733801948999E-2</v>
      </c>
      <c r="U48" s="41">
        <f>'Survival-1cycle NMA'!BR49</f>
        <v>0.20769261655747898</v>
      </c>
      <c r="V48" s="12">
        <f t="shared" si="11"/>
        <v>4.2289639794318101E-2</v>
      </c>
      <c r="W48" s="41">
        <f>'Survival-1cycle NMA'!BS49</f>
        <v>0.16540297676316087</v>
      </c>
      <c r="X48" s="41">
        <f t="shared" si="12"/>
        <v>0.31249170719241698</v>
      </c>
      <c r="Y48" s="41">
        <f t="shared" si="13"/>
        <v>0.20506762794494221</v>
      </c>
      <c r="Z48" s="41">
        <f t="shared" si="14"/>
        <v>0.10742407924747478</v>
      </c>
      <c r="AA48" s="41">
        <f>'Survival-1cycle NMA'!BX49</f>
        <v>0.29728285099256324</v>
      </c>
      <c r="AB48" s="12">
        <f t="shared" si="15"/>
        <v>0.13719818209240064</v>
      </c>
      <c r="AC48" s="41">
        <f>'Survival-1cycle NMA'!BY49</f>
        <v>0.1600846689001626</v>
      </c>
      <c r="AD48" s="41">
        <f>'Survival-1cycle NMA'!BT49</f>
        <v>0.41624670740299963</v>
      </c>
      <c r="AE48" s="12">
        <f t="shared" si="16"/>
        <v>0.23474441889321859</v>
      </c>
      <c r="AF48" s="41">
        <f>'Survival-1cycle NMA'!BU49</f>
        <v>0.18150228850978103</v>
      </c>
      <c r="AG48" s="12">
        <v>0.21129454307700901</v>
      </c>
      <c r="AH48" s="12">
        <f t="shared" si="17"/>
        <v>0.18712480927506001</v>
      </c>
      <c r="AI48" s="12">
        <v>2.4169733801948999E-2</v>
      </c>
      <c r="AJ48" s="41">
        <f>'Survival-1cycle NMA'!BV49</f>
        <v>0.22457416323983467</v>
      </c>
      <c r="AK48" s="12">
        <f t="shared" si="18"/>
        <v>0</v>
      </c>
      <c r="AL48" s="41">
        <f>'Survival-1cycle NMA'!BW49</f>
        <v>0.44371981985044695</v>
      </c>
      <c r="AM48" s="41">
        <f t="shared" si="19"/>
        <v>0.29728285099256324</v>
      </c>
      <c r="AN48" s="41">
        <f t="shared" si="20"/>
        <v>0.13719818209240064</v>
      </c>
      <c r="AO48" s="41">
        <f t="shared" si="21"/>
        <v>0.1600846689001626</v>
      </c>
    </row>
    <row r="49" spans="1:41">
      <c r="A49" s="12">
        <v>46</v>
      </c>
      <c r="B49" s="12">
        <f t="shared" si="3"/>
        <v>2.5890410958904111</v>
      </c>
      <c r="C49" s="41">
        <f>'Survival-1cycle NMA'!BN50</f>
        <v>0.23326370861626533</v>
      </c>
      <c r="D49" s="41">
        <f>'Survival-1cycle NMA'!BO50</f>
        <v>4.8291768907403429E-2</v>
      </c>
      <c r="E49" s="12">
        <f t="shared" si="4"/>
        <v>0.18497193970886189</v>
      </c>
      <c r="F49" s="12">
        <v>0.205980469924053</v>
      </c>
      <c r="G49" s="12">
        <v>2.2822546318020699E-2</v>
      </c>
      <c r="H49" s="12">
        <f t="shared" si="5"/>
        <v>0.18315792360603231</v>
      </c>
      <c r="I49" s="41">
        <f>'Survival-1cycle NMA'!BP50</f>
        <v>0.30659214802089491</v>
      </c>
      <c r="J49" s="12">
        <f t="shared" si="6"/>
        <v>0.20279760569708755</v>
      </c>
      <c r="K49" s="41">
        <f>'Survival-1cycle NMA'!BQ50</f>
        <v>0.10379454232380737</v>
      </c>
      <c r="L49" s="12">
        <v>0.223343047440616</v>
      </c>
      <c r="M49" s="12">
        <v>0.205980469924053</v>
      </c>
      <c r="N49" s="12">
        <v>2.2822546318020699E-2</v>
      </c>
      <c r="O49" s="41">
        <f t="shared" si="7"/>
        <v>0.30659214802089491</v>
      </c>
      <c r="P49" s="41">
        <f t="shared" si="8"/>
        <v>0.20279760569708755</v>
      </c>
      <c r="Q49" s="41">
        <f t="shared" si="9"/>
        <v>0.10379454232380737</v>
      </c>
      <c r="R49" s="12">
        <v>0.205980469924053</v>
      </c>
      <c r="S49" s="12">
        <f t="shared" si="10"/>
        <v>0.18315792360603231</v>
      </c>
      <c r="T49" s="12">
        <v>2.2822546318020699E-2</v>
      </c>
      <c r="U49" s="41">
        <f>'Survival-1cycle NMA'!BR50</f>
        <v>0.20241209733978216</v>
      </c>
      <c r="V49" s="12">
        <f t="shared" si="11"/>
        <v>4.1531385548382288E-2</v>
      </c>
      <c r="W49" s="41">
        <f>'Survival-1cycle NMA'!BS50</f>
        <v>0.16088071179139987</v>
      </c>
      <c r="X49" s="41">
        <f t="shared" si="12"/>
        <v>0.30659214802089491</v>
      </c>
      <c r="Y49" s="41">
        <f t="shared" si="13"/>
        <v>0.20279760569708755</v>
      </c>
      <c r="Z49" s="41">
        <f t="shared" si="14"/>
        <v>0.10379454232380737</v>
      </c>
      <c r="AA49" s="41">
        <f>'Survival-1cycle NMA'!BX50</f>
        <v>0.29143206332326821</v>
      </c>
      <c r="AB49" s="12">
        <f t="shared" si="15"/>
        <v>0.1358026323429837</v>
      </c>
      <c r="AC49" s="41">
        <f>'Survival-1cycle NMA'!BY50</f>
        <v>0.15562943098028451</v>
      </c>
      <c r="AD49" s="41">
        <f>'Survival-1cycle NMA'!BT50</f>
        <v>0.41031139186132315</v>
      </c>
      <c r="AE49" s="12">
        <f t="shared" si="16"/>
        <v>0.23351873041497603</v>
      </c>
      <c r="AF49" s="41">
        <f>'Survival-1cycle NMA'!BU50</f>
        <v>0.17679266144634712</v>
      </c>
      <c r="AG49" s="12">
        <v>0.205980469924053</v>
      </c>
      <c r="AH49" s="12">
        <f t="shared" si="17"/>
        <v>0.18315792360603231</v>
      </c>
      <c r="AI49" s="12">
        <v>2.2822546318020699E-2</v>
      </c>
      <c r="AJ49" s="41">
        <f>'Survival-1cycle NMA'!BV50</f>
        <v>0.21914487081020312</v>
      </c>
      <c r="AK49" s="12">
        <f t="shared" si="18"/>
        <v>0</v>
      </c>
      <c r="AL49" s="41">
        <f>'Survival-1cycle NMA'!BW50</f>
        <v>0.43819971115907269</v>
      </c>
      <c r="AM49" s="41">
        <f t="shared" si="19"/>
        <v>0.29143206332326821</v>
      </c>
      <c r="AN49" s="41">
        <f t="shared" si="20"/>
        <v>0.1358026323429837</v>
      </c>
      <c r="AO49" s="41">
        <f t="shared" si="21"/>
        <v>0.15562943098028451</v>
      </c>
    </row>
    <row r="50" spans="1:41">
      <c r="A50" s="12">
        <v>47</v>
      </c>
      <c r="B50" s="12">
        <f t="shared" si="3"/>
        <v>2.6465753424657534</v>
      </c>
      <c r="C50" s="41">
        <f>'Survival-1cycle NMA'!BN51</f>
        <v>0.2279156636176371</v>
      </c>
      <c r="D50" s="41">
        <f>'Survival-1cycle NMA'!BO51</f>
        <v>4.6148989725509688E-2</v>
      </c>
      <c r="E50" s="12">
        <f t="shared" si="4"/>
        <v>0.18176667389212742</v>
      </c>
      <c r="F50" s="12">
        <v>0.200859438918192</v>
      </c>
      <c r="G50" s="12">
        <v>2.1566427523382298E-2</v>
      </c>
      <c r="H50" s="12">
        <f t="shared" si="5"/>
        <v>0.17929301139480969</v>
      </c>
      <c r="I50" s="41">
        <f>'Survival-1cycle NMA'!BP51</f>
        <v>0.30087053924082618</v>
      </c>
      <c r="J50" s="12">
        <f t="shared" si="6"/>
        <v>0.20053834742484533</v>
      </c>
      <c r="K50" s="41">
        <f>'Survival-1cycle NMA'!BQ51</f>
        <v>0.10033219181598087</v>
      </c>
      <c r="L50" s="12">
        <v>0.21715799014123599</v>
      </c>
      <c r="M50" s="12">
        <v>0.200859438918192</v>
      </c>
      <c r="N50" s="12">
        <v>2.1566427523382298E-2</v>
      </c>
      <c r="O50" s="41">
        <f t="shared" si="7"/>
        <v>0.30087053924082618</v>
      </c>
      <c r="P50" s="41">
        <f t="shared" si="8"/>
        <v>0.20053834742484533</v>
      </c>
      <c r="Q50" s="41">
        <f t="shared" si="9"/>
        <v>0.10033219181598087</v>
      </c>
      <c r="R50" s="12">
        <v>0.200859438918192</v>
      </c>
      <c r="S50" s="12">
        <f t="shared" si="10"/>
        <v>0.17929301139480969</v>
      </c>
      <c r="T50" s="12">
        <v>2.1566427523382298E-2</v>
      </c>
      <c r="U50" s="41">
        <f>'Survival-1cycle NMA'!BR51</f>
        <v>0.19732482658558603</v>
      </c>
      <c r="V50" s="12">
        <f t="shared" si="11"/>
        <v>4.0786667812349464E-2</v>
      </c>
      <c r="W50" s="41">
        <f>'Survival-1cycle NMA'!BS51</f>
        <v>0.15653815877323657</v>
      </c>
      <c r="X50" s="41">
        <f t="shared" si="12"/>
        <v>0.30087053924082618</v>
      </c>
      <c r="Y50" s="41">
        <f t="shared" si="13"/>
        <v>0.20053834742484533</v>
      </c>
      <c r="Z50" s="41">
        <f t="shared" si="14"/>
        <v>0.10033219181598087</v>
      </c>
      <c r="AA50" s="41">
        <f>'Survival-1cycle NMA'!BX51</f>
        <v>0.28576236533738558</v>
      </c>
      <c r="AB50" s="12">
        <f t="shared" si="15"/>
        <v>0.13440898416296923</v>
      </c>
      <c r="AC50" s="41">
        <f>'Survival-1cycle NMA'!BY51</f>
        <v>0.15135338117441635</v>
      </c>
      <c r="AD50" s="41">
        <f>'Survival-1cycle NMA'!BT51</f>
        <v>0.40452815654089597</v>
      </c>
      <c r="AE50" s="12">
        <f t="shared" si="16"/>
        <v>0.2322643992891387</v>
      </c>
      <c r="AF50" s="41">
        <f>'Survival-1cycle NMA'!BU51</f>
        <v>0.17226375725175727</v>
      </c>
      <c r="AG50" s="12">
        <v>0.200859438918192</v>
      </c>
      <c r="AH50" s="12">
        <f t="shared" si="17"/>
        <v>0.17929301139480969</v>
      </c>
      <c r="AI50" s="12">
        <v>2.1566427523382298E-2</v>
      </c>
      <c r="AJ50" s="41">
        <f>'Survival-1cycle NMA'!BV51</f>
        <v>0.21390760797147193</v>
      </c>
      <c r="AK50" s="12">
        <f t="shared" si="18"/>
        <v>0</v>
      </c>
      <c r="AL50" s="41">
        <f>'Survival-1cycle NMA'!BW51</f>
        <v>0.43281829007344691</v>
      </c>
      <c r="AM50" s="41">
        <f t="shared" si="19"/>
        <v>0.28576236533738558</v>
      </c>
      <c r="AN50" s="41">
        <f t="shared" si="20"/>
        <v>0.13440898416296923</v>
      </c>
      <c r="AO50" s="41">
        <f t="shared" si="21"/>
        <v>0.15135338117441635</v>
      </c>
    </row>
    <row r="51" spans="1:41">
      <c r="A51" s="12">
        <v>48</v>
      </c>
      <c r="B51" s="12">
        <f t="shared" si="3"/>
        <v>2.7041095890410958</v>
      </c>
      <c r="C51" s="41">
        <f>'Survival-1cycle NMA'!BN52</f>
        <v>0.22274929194987544</v>
      </c>
      <c r="D51" s="41">
        <f>'Survival-1cycle NMA'!BO52</f>
        <v>4.412673547588232E-2</v>
      </c>
      <c r="E51" s="12">
        <f t="shared" si="4"/>
        <v>0.17862255647399311</v>
      </c>
      <c r="F51" s="12">
        <v>0.19592210974028301</v>
      </c>
      <c r="G51" s="12">
        <v>2.03941119428145E-2</v>
      </c>
      <c r="H51" s="12">
        <f t="shared" si="5"/>
        <v>0.17552799779746853</v>
      </c>
      <c r="I51" s="41">
        <f>'Survival-1cycle NMA'!BP52</f>
        <v>0.29531930371830484</v>
      </c>
      <c r="J51" s="12">
        <f t="shared" si="6"/>
        <v>0.19829213771939649</v>
      </c>
      <c r="K51" s="41">
        <f>'Survival-1cycle NMA'!BQ52</f>
        <v>9.7027165998908343E-2</v>
      </c>
      <c r="L51" s="12">
        <v>0.21120146815165999</v>
      </c>
      <c r="M51" s="12">
        <v>0.19592210974028301</v>
      </c>
      <c r="N51" s="12">
        <v>2.03941119428145E-2</v>
      </c>
      <c r="O51" s="41">
        <f t="shared" si="7"/>
        <v>0.29531930371830484</v>
      </c>
      <c r="P51" s="41">
        <f t="shared" si="8"/>
        <v>0.19829213771939649</v>
      </c>
      <c r="Q51" s="41">
        <f t="shared" si="9"/>
        <v>9.7027165998908343E-2</v>
      </c>
      <c r="R51" s="12">
        <v>0.19592210974028301</v>
      </c>
      <c r="S51" s="12">
        <f t="shared" si="10"/>
        <v>0.17552799779746853</v>
      </c>
      <c r="T51" s="12">
        <v>2.03941119428145E-2</v>
      </c>
      <c r="U51" s="41">
        <f>'Survival-1cycle NMA'!BR52</f>
        <v>0.19242140448882511</v>
      </c>
      <c r="V51" s="12">
        <f t="shared" si="11"/>
        <v>4.0055602947616842E-2</v>
      </c>
      <c r="W51" s="41">
        <f>'Survival-1cycle NMA'!BS52</f>
        <v>0.15236580154120827</v>
      </c>
      <c r="X51" s="41">
        <f t="shared" si="12"/>
        <v>0.29531930371830484</v>
      </c>
      <c r="Y51" s="41">
        <f t="shared" si="13"/>
        <v>0.19829213771939649</v>
      </c>
      <c r="Z51" s="41">
        <f t="shared" si="14"/>
        <v>9.7027165998908343E-2</v>
      </c>
      <c r="AA51" s="41">
        <f>'Survival-1cycle NMA'!BX52</f>
        <v>0.28026591285562985</v>
      </c>
      <c r="AB51" s="12">
        <f t="shared" si="15"/>
        <v>0.13301896358511642</v>
      </c>
      <c r="AC51" s="41">
        <f>'Survival-1cycle NMA'!BY52</f>
        <v>0.14724694927051343</v>
      </c>
      <c r="AD51" s="41">
        <f>'Survival-1cycle NMA'!BT52</f>
        <v>0.39889116428000815</v>
      </c>
      <c r="AE51" s="12">
        <f t="shared" si="16"/>
        <v>0.23098492377492064</v>
      </c>
      <c r="AF51" s="41">
        <f>'Survival-1cycle NMA'!BU52</f>
        <v>0.16790624050508751</v>
      </c>
      <c r="AG51" s="12">
        <v>0.19592210974028301</v>
      </c>
      <c r="AH51" s="12">
        <f t="shared" si="17"/>
        <v>0.17552799779746853</v>
      </c>
      <c r="AI51" s="12">
        <v>2.03941119428145E-2</v>
      </c>
      <c r="AJ51" s="41">
        <f>'Survival-1cycle NMA'!BV52</f>
        <v>0.20885325767720553</v>
      </c>
      <c r="AK51" s="12">
        <f t="shared" si="18"/>
        <v>0</v>
      </c>
      <c r="AL51" s="41">
        <f>'Survival-1cycle NMA'!BW52</f>
        <v>0.42757010110418431</v>
      </c>
      <c r="AM51" s="41">
        <f t="shared" si="19"/>
        <v>0.28026591285562985</v>
      </c>
      <c r="AN51" s="41">
        <f t="shared" si="20"/>
        <v>0.13301896358511642</v>
      </c>
      <c r="AO51" s="41">
        <f t="shared" si="21"/>
        <v>0.14724694927051343</v>
      </c>
    </row>
    <row r="52" spans="1:41">
      <c r="A52" s="12">
        <v>49</v>
      </c>
      <c r="B52" s="12">
        <f t="shared" si="3"/>
        <v>2.7616438356164386</v>
      </c>
      <c r="C52" s="41">
        <f>'Survival-1cycle NMA'!BN53</f>
        <v>0.2177562451494395</v>
      </c>
      <c r="D52" s="41">
        <f>'Survival-1cycle NMA'!BO53</f>
        <v>4.2216741951439353E-2</v>
      </c>
      <c r="E52" s="12">
        <f t="shared" si="4"/>
        <v>0.17553950319800016</v>
      </c>
      <c r="F52" s="12">
        <v>0.191159709718312</v>
      </c>
      <c r="G52" s="12">
        <v>1.92990031922095E-2</v>
      </c>
      <c r="H52" s="12">
        <f t="shared" si="5"/>
        <v>0.1718607065261025</v>
      </c>
      <c r="I52" s="41">
        <f>'Survival-1cycle NMA'!BP53</f>
        <v>0.28993128369686672</v>
      </c>
      <c r="J52" s="12">
        <f t="shared" si="6"/>
        <v>0.19606096897279862</v>
      </c>
      <c r="K52" s="41">
        <f>'Survival-1cycle NMA'!BQ53</f>
        <v>9.3870314724068107E-2</v>
      </c>
      <c r="L52" s="12">
        <v>0.20546286006398301</v>
      </c>
      <c r="M52" s="12">
        <v>0.191159709718312</v>
      </c>
      <c r="N52" s="12">
        <v>1.92990031922095E-2</v>
      </c>
      <c r="O52" s="41">
        <f t="shared" si="7"/>
        <v>0.28993128369686672</v>
      </c>
      <c r="P52" s="41">
        <f t="shared" si="8"/>
        <v>0.19606096897279862</v>
      </c>
      <c r="Q52" s="41">
        <f t="shared" si="9"/>
        <v>9.3870314724068107E-2</v>
      </c>
      <c r="R52" s="12">
        <v>0.191159709718312</v>
      </c>
      <c r="S52" s="12">
        <f t="shared" si="10"/>
        <v>0.1718607065261025</v>
      </c>
      <c r="T52" s="12">
        <v>1.92990031922095E-2</v>
      </c>
      <c r="U52" s="41">
        <f>'Survival-1cycle NMA'!BR53</f>
        <v>0.18769300477198936</v>
      </c>
      <c r="V52" s="12">
        <f t="shared" si="11"/>
        <v>3.9338248527496983E-2</v>
      </c>
      <c r="W52" s="41">
        <f>'Survival-1cycle NMA'!BS53</f>
        <v>0.14835475624449238</v>
      </c>
      <c r="X52" s="41">
        <f t="shared" si="12"/>
        <v>0.28993128369686672</v>
      </c>
      <c r="Y52" s="41">
        <f t="shared" si="13"/>
        <v>0.19606096897279862</v>
      </c>
      <c r="Z52" s="41">
        <f t="shared" si="14"/>
        <v>9.3870314724068107E-2</v>
      </c>
      <c r="AA52" s="41">
        <f>'Survival-1cycle NMA'!BX53</f>
        <v>0.27493530122222043</v>
      </c>
      <c r="AB52" s="12">
        <f t="shared" si="15"/>
        <v>0.13163409614304736</v>
      </c>
      <c r="AC52" s="41">
        <f>'Survival-1cycle NMA'!BY53</f>
        <v>0.14330120507917307</v>
      </c>
      <c r="AD52" s="41">
        <f>'Survival-1cycle NMA'!BT53</f>
        <v>0.39339487841309501</v>
      </c>
      <c r="AE52" s="12">
        <f t="shared" si="16"/>
        <v>0.22968349370423141</v>
      </c>
      <c r="AF52" s="41">
        <f>'Survival-1cycle NMA'!BU53</f>
        <v>0.16371138470886359</v>
      </c>
      <c r="AG52" s="12">
        <v>0.191159709718312</v>
      </c>
      <c r="AH52" s="12">
        <f t="shared" si="17"/>
        <v>0.1718607065261025</v>
      </c>
      <c r="AI52" s="12">
        <v>1.92990031922095E-2</v>
      </c>
      <c r="AJ52" s="41">
        <f>'Survival-1cycle NMA'!BV53</f>
        <v>0.20397324918079832</v>
      </c>
      <c r="AK52" s="12">
        <f t="shared" si="18"/>
        <v>0</v>
      </c>
      <c r="AL52" s="41">
        <f>'Survival-1cycle NMA'!BW53</f>
        <v>0.42244998244437426</v>
      </c>
      <c r="AM52" s="41">
        <f t="shared" si="19"/>
        <v>0.27493530122222043</v>
      </c>
      <c r="AN52" s="41">
        <f t="shared" si="20"/>
        <v>0.13163409614304736</v>
      </c>
      <c r="AO52" s="41">
        <f t="shared" si="21"/>
        <v>0.14330120507917307</v>
      </c>
    </row>
    <row r="53" spans="1:41">
      <c r="A53" s="12">
        <v>50</v>
      </c>
      <c r="B53" s="12">
        <f t="shared" si="3"/>
        <v>2.8191780821917809</v>
      </c>
      <c r="C53" s="41">
        <f>'Survival-1cycle NMA'!BN54</f>
        <v>0.2129286613534013</v>
      </c>
      <c r="D53" s="41">
        <f>'Survival-1cycle NMA'!BO54</f>
        <v>4.0411414988571398E-2</v>
      </c>
      <c r="E53" s="12">
        <f t="shared" si="4"/>
        <v>0.1725172463648299</v>
      </c>
      <c r="F53" s="12">
        <v>0.18656399234817</v>
      </c>
      <c r="G53" s="12">
        <v>1.8275104135118701E-2</v>
      </c>
      <c r="H53" s="12">
        <f t="shared" si="5"/>
        <v>0.1682888882130513</v>
      </c>
      <c r="I53" s="41">
        <f>'Survival-1cycle NMA'!BP54</f>
        <v>0.28469971231634233</v>
      </c>
      <c r="J53" s="12">
        <f t="shared" si="6"/>
        <v>0.19384657358431098</v>
      </c>
      <c r="K53" s="41">
        <f>'Survival-1cycle NMA'!BQ54</f>
        <v>9.0853138732031352E-2</v>
      </c>
      <c r="L53" s="12">
        <v>0.199932135334116</v>
      </c>
      <c r="M53" s="12">
        <v>0.18656399234817</v>
      </c>
      <c r="N53" s="12">
        <v>1.8275104135118701E-2</v>
      </c>
      <c r="O53" s="41">
        <f t="shared" si="7"/>
        <v>0.28469971231634233</v>
      </c>
      <c r="P53" s="41">
        <f t="shared" si="8"/>
        <v>0.19384657358431098</v>
      </c>
      <c r="Q53" s="41">
        <f t="shared" si="9"/>
        <v>9.0853138732031352E-2</v>
      </c>
      <c r="R53" s="12">
        <v>0.18656399234817</v>
      </c>
      <c r="S53" s="12">
        <f t="shared" si="10"/>
        <v>0.1682888882130513</v>
      </c>
      <c r="T53" s="12">
        <v>1.8275104135118701E-2</v>
      </c>
      <c r="U53" s="41">
        <f>'Survival-1cycle NMA'!BR54</f>
        <v>0.18313133264553522</v>
      </c>
      <c r="V53" s="12">
        <f t="shared" si="11"/>
        <v>3.8634611798362445E-2</v>
      </c>
      <c r="W53" s="41">
        <f>'Survival-1cycle NMA'!BS54</f>
        <v>0.14449672084717277</v>
      </c>
      <c r="X53" s="41">
        <f t="shared" si="12"/>
        <v>0.28469971231634233</v>
      </c>
      <c r="Y53" s="41">
        <f t="shared" si="13"/>
        <v>0.19384657358431098</v>
      </c>
      <c r="Z53" s="41">
        <f t="shared" si="14"/>
        <v>9.0853138732031352E-2</v>
      </c>
      <c r="AA53" s="41">
        <f>'Survival-1cycle NMA'!BX54</f>
        <v>0.26976353516977414</v>
      </c>
      <c r="AB53" s="12">
        <f t="shared" si="15"/>
        <v>0.13025572811388073</v>
      </c>
      <c r="AC53" s="41">
        <f>'Survival-1cycle NMA'!BY54</f>
        <v>0.13950780705589341</v>
      </c>
      <c r="AD53" s="41">
        <f>'Survival-1cycle NMA'!BT54</f>
        <v>0.38803404346958364</v>
      </c>
      <c r="AE53" s="12">
        <f t="shared" si="16"/>
        <v>0.22836301911147353</v>
      </c>
      <c r="AF53" s="41">
        <f>'Survival-1cycle NMA'!BU54</f>
        <v>0.15967102435811012</v>
      </c>
      <c r="AG53" s="12">
        <v>0.18656399234817</v>
      </c>
      <c r="AH53" s="12">
        <f t="shared" si="17"/>
        <v>0.1682888882130513</v>
      </c>
      <c r="AI53" s="12">
        <v>1.8275104135118701E-2</v>
      </c>
      <c r="AJ53" s="41">
        <f>'Survival-1cycle NMA'!BV54</f>
        <v>0.19925951855960453</v>
      </c>
      <c r="AK53" s="12">
        <f t="shared" si="18"/>
        <v>0</v>
      </c>
      <c r="AL53" s="41">
        <f>'Survival-1cycle NMA'!BW54</f>
        <v>0.41745304600102606</v>
      </c>
      <c r="AM53" s="41">
        <f t="shared" si="19"/>
        <v>0.26976353516977414</v>
      </c>
      <c r="AN53" s="41">
        <f t="shared" si="20"/>
        <v>0.13025572811388073</v>
      </c>
      <c r="AO53" s="41">
        <f t="shared" si="21"/>
        <v>0.13950780705589341</v>
      </c>
    </row>
    <row r="54" spans="1:41">
      <c r="A54" s="12">
        <v>51</v>
      </c>
      <c r="B54" s="12">
        <f t="shared" si="3"/>
        <v>2.8767123287671232</v>
      </c>
      <c r="C54" s="41">
        <f>'Survival-1cycle NMA'!BN55</f>
        <v>0.20825913097923454</v>
      </c>
      <c r="D54" s="41">
        <f>'Survival-1cycle NMA'!BO55</f>
        <v>3.8703767763685976E-2</v>
      </c>
      <c r="E54" s="12">
        <f t="shared" si="4"/>
        <v>0.16955536321554857</v>
      </c>
      <c r="F54" s="12">
        <v>0.18212719933726301</v>
      </c>
      <c r="G54" s="12">
        <v>1.7316955179158801E-2</v>
      </c>
      <c r="H54" s="12">
        <f t="shared" si="5"/>
        <v>0.16481024415810422</v>
      </c>
      <c r="I54" s="41">
        <f>'Survival-1cycle NMA'!BP55</f>
        <v>0.27961818740526573</v>
      </c>
      <c r="J54" s="12">
        <f t="shared" si="6"/>
        <v>0.19165045248249815</v>
      </c>
      <c r="K54" s="41">
        <f>'Survival-1cycle NMA'!BQ55</f>
        <v>8.7967734922767576E-2</v>
      </c>
      <c r="L54" s="12">
        <v>0.19459981671034199</v>
      </c>
      <c r="M54" s="12">
        <v>0.18212719933726301</v>
      </c>
      <c r="N54" s="12">
        <v>1.7316955179158801E-2</v>
      </c>
      <c r="O54" s="41">
        <f t="shared" si="7"/>
        <v>0.27961818740526573</v>
      </c>
      <c r="P54" s="41">
        <f t="shared" si="8"/>
        <v>0.19165045248249815</v>
      </c>
      <c r="Q54" s="41">
        <f t="shared" si="9"/>
        <v>8.7967734922767576E-2</v>
      </c>
      <c r="R54" s="12">
        <v>0.18212719933726301</v>
      </c>
      <c r="S54" s="12">
        <f t="shared" si="10"/>
        <v>0.16481024415810422</v>
      </c>
      <c r="T54" s="12">
        <v>1.7316955179158801E-2</v>
      </c>
      <c r="U54" s="41">
        <f>'Survival-1cycle NMA'!BR55</f>
        <v>0.17872858634726191</v>
      </c>
      <c r="V54" s="12">
        <f t="shared" si="11"/>
        <v>3.7944657025725997E-2</v>
      </c>
      <c r="W54" s="41">
        <f>'Survival-1cycle NMA'!BS55</f>
        <v>0.14078392932153591</v>
      </c>
      <c r="X54" s="41">
        <f t="shared" si="12"/>
        <v>0.27961818740526573</v>
      </c>
      <c r="Y54" s="41">
        <f t="shared" si="13"/>
        <v>0.19165045248249815</v>
      </c>
      <c r="Z54" s="41">
        <f t="shared" si="14"/>
        <v>8.7967734922767576E-2</v>
      </c>
      <c r="AA54" s="41">
        <f>'Survival-1cycle NMA'!BX55</f>
        <v>0.26474400110935842</v>
      </c>
      <c r="AB54" s="12">
        <f t="shared" si="15"/>
        <v>0.12888504538945378</v>
      </c>
      <c r="AC54" s="41">
        <f>'Survival-1cycle NMA'!BY55</f>
        <v>0.13585895571990464</v>
      </c>
      <c r="AD54" s="41">
        <f>'Survival-1cycle NMA'!BT55</f>
        <v>0.38280366734136423</v>
      </c>
      <c r="AE54" s="12">
        <f t="shared" si="16"/>
        <v>0.22702615592909653</v>
      </c>
      <c r="AF54" s="41">
        <f>'Survival-1cycle NMA'!BU55</f>
        <v>0.1557775114122677</v>
      </c>
      <c r="AG54" s="12">
        <v>0.18212719933726301</v>
      </c>
      <c r="AH54" s="12">
        <f t="shared" si="17"/>
        <v>0.16481024415810422</v>
      </c>
      <c r="AI54" s="12">
        <v>1.7316955179158801E-2</v>
      </c>
      <c r="AJ54" s="41">
        <f>'Survival-1cycle NMA'!BV55</f>
        <v>0.19470447256030476</v>
      </c>
      <c r="AK54" s="12">
        <f t="shared" si="18"/>
        <v>0</v>
      </c>
      <c r="AL54" s="41">
        <f>'Survival-1cycle NMA'!BW55</f>
        <v>0.41257465905276913</v>
      </c>
      <c r="AM54" s="41">
        <f t="shared" si="19"/>
        <v>0.26474400110935842</v>
      </c>
      <c r="AN54" s="41">
        <f t="shared" si="20"/>
        <v>0.12888504538945378</v>
      </c>
      <c r="AO54" s="41">
        <f t="shared" si="21"/>
        <v>0.13585895571990464</v>
      </c>
    </row>
    <row r="55" spans="1:41">
      <c r="A55" s="12">
        <v>52</v>
      </c>
      <c r="B55" s="12">
        <f t="shared" si="3"/>
        <v>2.9342465753424656</v>
      </c>
      <c r="C55" s="41">
        <f>'Survival-1cycle NMA'!BN56</f>
        <v>0.2037406652301878</v>
      </c>
      <c r="D55" s="41">
        <f>'Survival-1cycle NMA'!BO56</f>
        <v>3.7087364732011747E-2</v>
      </c>
      <c r="E55" s="12">
        <f t="shared" si="4"/>
        <v>0.16665330049817606</v>
      </c>
      <c r="F55" s="12">
        <v>0.17784202583275599</v>
      </c>
      <c r="G55" s="12">
        <v>1.64195796665167E-2</v>
      </c>
      <c r="H55" s="12">
        <f t="shared" si="5"/>
        <v>0.1614224461662393</v>
      </c>
      <c r="I55" s="41">
        <f>'Survival-1cycle NMA'!BP56</f>
        <v>0.27468064734080871</v>
      </c>
      <c r="J55" s="12">
        <f t="shared" si="6"/>
        <v>0.18947390041630521</v>
      </c>
      <c r="K55" s="41">
        <f>'Survival-1cycle NMA'!BQ56</f>
        <v>8.5206746924503501E-2</v>
      </c>
      <c r="L55" s="12">
        <v>0.189456945254038</v>
      </c>
      <c r="M55" s="12">
        <v>0.17784202583275599</v>
      </c>
      <c r="N55" s="12">
        <v>1.64195796665167E-2</v>
      </c>
      <c r="O55" s="41">
        <f t="shared" si="7"/>
        <v>0.27468064734080871</v>
      </c>
      <c r="P55" s="41">
        <f t="shared" si="8"/>
        <v>0.18947390041630521</v>
      </c>
      <c r="Q55" s="41">
        <f t="shared" si="9"/>
        <v>8.5206746924503501E-2</v>
      </c>
      <c r="R55" s="12">
        <v>0.17784202583275599</v>
      </c>
      <c r="S55" s="12">
        <f t="shared" si="10"/>
        <v>0.1614224461662393</v>
      </c>
      <c r="T55" s="12">
        <v>1.64195796665167E-2</v>
      </c>
      <c r="U55" s="41">
        <f>'Survival-1cycle NMA'!BR56</f>
        <v>0.17447742191714</v>
      </c>
      <c r="V55" s="12">
        <f t="shared" si="11"/>
        <v>3.7268311876307719E-2</v>
      </c>
      <c r="W55" s="41">
        <f>'Survival-1cycle NMA'!BS56</f>
        <v>0.13720911004083228</v>
      </c>
      <c r="X55" s="41">
        <f t="shared" si="12"/>
        <v>0.27468064734080871</v>
      </c>
      <c r="Y55" s="41">
        <f t="shared" si="13"/>
        <v>0.18947390041630521</v>
      </c>
      <c r="Z55" s="41">
        <f t="shared" si="14"/>
        <v>8.5206746924503501E-2</v>
      </c>
      <c r="AA55" s="41">
        <f>'Survival-1cycle NMA'!BX56</f>
        <v>0.25987044162423417</v>
      </c>
      <c r="AB55" s="12">
        <f t="shared" si="15"/>
        <v>0.12752309026279277</v>
      </c>
      <c r="AC55" s="41">
        <f>'Survival-1cycle NMA'!BY56</f>
        <v>0.13234735136144141</v>
      </c>
      <c r="AD55" s="41">
        <f>'Survival-1cycle NMA'!BT56</f>
        <v>0.37769900479192831</v>
      </c>
      <c r="AE55" s="12">
        <f t="shared" si="16"/>
        <v>0.22567532908185875</v>
      </c>
      <c r="AF55" s="41">
        <f>'Survival-1cycle NMA'!BU56</f>
        <v>0.15202367571006956</v>
      </c>
      <c r="AG55" s="12">
        <v>0.17784202583275599</v>
      </c>
      <c r="AH55" s="12">
        <f t="shared" si="17"/>
        <v>0.1614224461662393</v>
      </c>
      <c r="AI55" s="12">
        <v>1.64195796665167E-2</v>
      </c>
      <c r="AJ55" s="41">
        <f>'Survival-1cycle NMA'!BV56</f>
        <v>0.19030095544939721</v>
      </c>
      <c r="AK55" s="12">
        <f t="shared" si="18"/>
        <v>0</v>
      </c>
      <c r="AL55" s="41">
        <f>'Survival-1cycle NMA'!BW56</f>
        <v>0.40781042738118578</v>
      </c>
      <c r="AM55" s="41">
        <f t="shared" si="19"/>
        <v>0.25987044162423417</v>
      </c>
      <c r="AN55" s="41">
        <f t="shared" si="20"/>
        <v>0.12752309026279277</v>
      </c>
      <c r="AO55" s="41">
        <f t="shared" si="21"/>
        <v>0.13234735136144141</v>
      </c>
    </row>
    <row r="56" spans="1:41">
      <c r="A56" s="12">
        <v>53</v>
      </c>
      <c r="B56" s="12">
        <f t="shared" si="3"/>
        <v>2.9917808219178084</v>
      </c>
      <c r="C56" s="41">
        <f>'Survival-1cycle NMA'!BN57</f>
        <v>0.19936666716251156</v>
      </c>
      <c r="D56" s="41">
        <f>'Survival-1cycle NMA'!BO57</f>
        <v>3.5556271424796546E-2</v>
      </c>
      <c r="E56" s="12">
        <f t="shared" si="4"/>
        <v>0.163810395737715</v>
      </c>
      <c r="F56" s="12">
        <v>0.173701588532057</v>
      </c>
      <c r="G56" s="12">
        <v>1.55784354592987E-2</v>
      </c>
      <c r="H56" s="12">
        <f t="shared" si="5"/>
        <v>0.15812315307275829</v>
      </c>
      <c r="I56" s="41">
        <f>'Survival-1cycle NMA'!BP57</f>
        <v>0.26988134879074199</v>
      </c>
      <c r="J56" s="12">
        <f t="shared" si="6"/>
        <v>0.18731802840802725</v>
      </c>
      <c r="K56" s="41">
        <f>'Survival-1cycle NMA'!BQ57</f>
        <v>8.2563320382714731E-2</v>
      </c>
      <c r="L56" s="12">
        <v>0.184495047774029</v>
      </c>
      <c r="M56" s="12">
        <v>0.173701588532057</v>
      </c>
      <c r="N56" s="12">
        <v>1.55784354592987E-2</v>
      </c>
      <c r="O56" s="41">
        <f t="shared" si="7"/>
        <v>0.26988134879074199</v>
      </c>
      <c r="P56" s="41">
        <f t="shared" si="8"/>
        <v>0.18731802840802725</v>
      </c>
      <c r="Q56" s="41">
        <f t="shared" si="9"/>
        <v>8.2563320382714731E-2</v>
      </c>
      <c r="R56" s="12">
        <v>0.173701588532057</v>
      </c>
      <c r="S56" s="12">
        <f t="shared" si="10"/>
        <v>0.15812315307275829</v>
      </c>
      <c r="T56" s="12">
        <v>1.55784354592987E-2</v>
      </c>
      <c r="U56" s="41">
        <f>'Survival-1cycle NMA'!BR57</f>
        <v>0.17037092089964112</v>
      </c>
      <c r="V56" s="12">
        <f t="shared" si="11"/>
        <v>3.6605472965507119E-2</v>
      </c>
      <c r="W56" s="41">
        <f>'Survival-1cycle NMA'!BS57</f>
        <v>0.133765447934134</v>
      </c>
      <c r="X56" s="41">
        <f t="shared" si="12"/>
        <v>0.26988134879074199</v>
      </c>
      <c r="Y56" s="41">
        <f t="shared" si="13"/>
        <v>0.18731802840802725</v>
      </c>
      <c r="Z56" s="41">
        <f t="shared" si="14"/>
        <v>8.2563320382714731E-2</v>
      </c>
      <c r="AA56" s="41">
        <f>'Survival-1cycle NMA'!BX57</f>
        <v>0.25513693196807674</v>
      </c>
      <c r="AB56" s="12">
        <f t="shared" si="15"/>
        <v>0.1261707763788798</v>
      </c>
      <c r="AC56" s="41">
        <f>'Survival-1cycle NMA'!BY57</f>
        <v>0.12896615558919694</v>
      </c>
      <c r="AD56" s="41">
        <f>'Survival-1cycle NMA'!BT57</f>
        <v>0.37271554219219999</v>
      </c>
      <c r="AE56" s="12">
        <f t="shared" si="16"/>
        <v>0.22431275327123651</v>
      </c>
      <c r="AF56" s="41">
        <f>'Survival-1cycle NMA'!BU57</f>
        <v>0.14840278892096348</v>
      </c>
      <c r="AG56" s="12">
        <v>0.173701588532057</v>
      </c>
      <c r="AH56" s="12">
        <f t="shared" si="17"/>
        <v>0.15812315307275829</v>
      </c>
      <c r="AI56" s="12">
        <v>1.55784354592987E-2</v>
      </c>
      <c r="AJ56" s="41">
        <f>'Survival-1cycle NMA'!BV57</f>
        <v>0.1860422185858833</v>
      </c>
      <c r="AK56" s="12">
        <f t="shared" si="18"/>
        <v>0</v>
      </c>
      <c r="AL56" s="41">
        <f>'Survival-1cycle NMA'!BW57</f>
        <v>0.40315617973915269</v>
      </c>
      <c r="AM56" s="41">
        <f t="shared" si="19"/>
        <v>0.25513693196807674</v>
      </c>
      <c r="AN56" s="41">
        <f t="shared" si="20"/>
        <v>0.1261707763788798</v>
      </c>
      <c r="AO56" s="41">
        <f t="shared" si="21"/>
        <v>0.12896615558919694</v>
      </c>
    </row>
    <row r="57" spans="1:41">
      <c r="A57" s="12">
        <v>54</v>
      </c>
      <c r="B57" s="12">
        <f t="shared" si="3"/>
        <v>3.0493150684931507</v>
      </c>
      <c r="C57" s="41">
        <f>'Survival-1cycle NMA'!BN58</f>
        <v>0.19513090507797382</v>
      </c>
      <c r="D57" s="41">
        <f>'Survival-1cycle NMA'!BO58</f>
        <v>3.4105009422721683E-2</v>
      </c>
      <c r="E57" s="12">
        <f t="shared" si="4"/>
        <v>0.16102589565525213</v>
      </c>
      <c r="F57" s="12">
        <v>0.16969939640484399</v>
      </c>
      <c r="G57" s="12">
        <v>1.4789371944805001E-2</v>
      </c>
      <c r="H57" s="12">
        <f t="shared" si="5"/>
        <v>0.15491002446003899</v>
      </c>
      <c r="I57" s="41">
        <f>'Survival-1cycle NMA'!BP58</f>
        <v>0.26521484617025026</v>
      </c>
      <c r="J57" s="12">
        <f t="shared" si="6"/>
        <v>0.18518378370942573</v>
      </c>
      <c r="K57" s="41">
        <f>'Survival-1cycle NMA'!BQ58</f>
        <v>8.0031062460824531E-2</v>
      </c>
      <c r="L57" s="12">
        <v>0.179706106505687</v>
      </c>
      <c r="M57" s="12">
        <v>0.16969939640484399</v>
      </c>
      <c r="N57" s="12">
        <v>1.4789371944805001E-2</v>
      </c>
      <c r="O57" s="41">
        <f t="shared" si="7"/>
        <v>0.26521484617025026</v>
      </c>
      <c r="P57" s="41">
        <f t="shared" si="8"/>
        <v>0.18518378370942573</v>
      </c>
      <c r="Q57" s="41">
        <f t="shared" si="9"/>
        <v>8.0031062460824531E-2</v>
      </c>
      <c r="R57" s="12">
        <v>0.16969939640484399</v>
      </c>
      <c r="S57" s="12">
        <f t="shared" si="10"/>
        <v>0.15491002446003899</v>
      </c>
      <c r="T57" s="12">
        <v>1.4789371944805001E-2</v>
      </c>
      <c r="U57" s="41">
        <f>'Survival-1cycle NMA'!BR58</f>
        <v>0.16640256069797271</v>
      </c>
      <c r="V57" s="12">
        <f t="shared" si="11"/>
        <v>3.5956010681326644E-2</v>
      </c>
      <c r="W57" s="41">
        <f>'Survival-1cycle NMA'!BS58</f>
        <v>0.13044655001664607</v>
      </c>
      <c r="X57" s="41">
        <f t="shared" si="12"/>
        <v>0.26521484617025026</v>
      </c>
      <c r="Y57" s="41">
        <f t="shared" si="13"/>
        <v>0.18518378370942573</v>
      </c>
      <c r="Z57" s="41">
        <f t="shared" si="14"/>
        <v>8.0031062460824531E-2</v>
      </c>
      <c r="AA57" s="41">
        <f>'Survival-1cycle NMA'!BX58</f>
        <v>0.25053785838830384</v>
      </c>
      <c r="AB57" s="12">
        <f t="shared" si="15"/>
        <v>0.12482890206644276</v>
      </c>
      <c r="AC57" s="41">
        <f>'Survival-1cycle NMA'!BY58</f>
        <v>0.12570895632186108</v>
      </c>
      <c r="AD57" s="41">
        <f>'Survival-1cycle NMA'!BT58</f>
        <v>0.36784898337885313</v>
      </c>
      <c r="AE57" s="12">
        <f t="shared" si="16"/>
        <v>0.22294045170549659</v>
      </c>
      <c r="AF57" s="41">
        <f>'Survival-1cycle NMA'!BU58</f>
        <v>0.14490853167335654</v>
      </c>
      <c r="AG57" s="12">
        <v>0.16969939640484399</v>
      </c>
      <c r="AH57" s="12">
        <f t="shared" si="17"/>
        <v>0.15491002446003899</v>
      </c>
      <c r="AI57" s="12">
        <v>1.4789371944805001E-2</v>
      </c>
      <c r="AJ57" s="41">
        <f>'Survival-1cycle NMA'!BV58</f>
        <v>0.18192189246261573</v>
      </c>
      <c r="AK57" s="12">
        <f t="shared" si="18"/>
        <v>0</v>
      </c>
      <c r="AL57" s="41">
        <f>'Survival-1cycle NMA'!BW58</f>
        <v>0.3986079535337485</v>
      </c>
      <c r="AM57" s="41">
        <f t="shared" si="19"/>
        <v>0.25053785838830384</v>
      </c>
      <c r="AN57" s="41">
        <f t="shared" si="20"/>
        <v>0.12482890206644276</v>
      </c>
      <c r="AO57" s="41">
        <f t="shared" si="21"/>
        <v>0.12570895632186108</v>
      </c>
    </row>
    <row r="58" spans="1:41">
      <c r="A58" s="12">
        <v>55</v>
      </c>
      <c r="B58" s="12">
        <f t="shared" si="3"/>
        <v>3.106849315068493</v>
      </c>
      <c r="C58" s="41">
        <f>'Survival-1cycle NMA'!BN59</f>
        <v>0.19102748802934821</v>
      </c>
      <c r="D58" s="41">
        <f>'Survival-1cycle NMA'!BO59</f>
        <v>3.2728515910702319E-2</v>
      </c>
      <c r="E58" s="12">
        <f t="shared" si="4"/>
        <v>0.15829897211864591</v>
      </c>
      <c r="F58" s="12">
        <v>0.16582932378413501</v>
      </c>
      <c r="G58" s="12">
        <v>1.4048591791565399E-2</v>
      </c>
      <c r="H58" s="12">
        <f t="shared" si="5"/>
        <v>0.15178073199256961</v>
      </c>
      <c r="I58" s="41">
        <f>'Survival-1cycle NMA'!BP59</f>
        <v>0.26067597266292003</v>
      </c>
      <c r="J58" s="12">
        <f t="shared" si="6"/>
        <v>0.18307196755800123</v>
      </c>
      <c r="K58" s="41">
        <f>'Survival-1cycle NMA'!BQ59</f>
        <v>7.76040051049188E-2</v>
      </c>
      <c r="L58" s="12">
        <v>0.175082530875833</v>
      </c>
      <c r="M58" s="12">
        <v>0.16582932378413501</v>
      </c>
      <c r="N58" s="12">
        <v>1.4048591791565399E-2</v>
      </c>
      <c r="O58" s="41">
        <f t="shared" si="7"/>
        <v>0.26067597266292003</v>
      </c>
      <c r="P58" s="41">
        <f t="shared" si="8"/>
        <v>0.18307196755800123</v>
      </c>
      <c r="Q58" s="41">
        <f t="shared" si="9"/>
        <v>7.76040051049188E-2</v>
      </c>
      <c r="R58" s="12">
        <v>0.16582932378413501</v>
      </c>
      <c r="S58" s="12">
        <f t="shared" si="10"/>
        <v>0.15178073199256961</v>
      </c>
      <c r="T58" s="12">
        <v>1.4048591791565399E-2</v>
      </c>
      <c r="U58" s="41">
        <f>'Survival-1cycle NMA'!BR59</f>
        <v>0.1625661873333957</v>
      </c>
      <c r="V58" s="12">
        <f t="shared" si="11"/>
        <v>3.5319773380290825E-2</v>
      </c>
      <c r="W58" s="41">
        <f>'Survival-1cycle NMA'!BS59</f>
        <v>0.12724641395310488</v>
      </c>
      <c r="X58" s="41">
        <f t="shared" si="12"/>
        <v>0.26067597266292003</v>
      </c>
      <c r="Y58" s="41">
        <f t="shared" si="13"/>
        <v>0.18307196755800123</v>
      </c>
      <c r="Z58" s="41">
        <f t="shared" si="14"/>
        <v>7.76040051049188E-2</v>
      </c>
      <c r="AA58" s="41">
        <f>'Survival-1cycle NMA'!BX59</f>
        <v>0.24606789811296914</v>
      </c>
      <c r="AB58" s="12">
        <f t="shared" si="15"/>
        <v>0.12349816223981858</v>
      </c>
      <c r="AC58" s="41">
        <f>'Survival-1cycle NMA'!BY59</f>
        <v>0.12256973587315056</v>
      </c>
      <c r="AD58" s="41">
        <f>'Survival-1cycle NMA'!BT59</f>
        <v>0.36309523654072806</v>
      </c>
      <c r="AE58" s="12">
        <f t="shared" si="16"/>
        <v>0.22156027299995995</v>
      </c>
      <c r="AF58" s="41">
        <f>'Survival-1cycle NMA'!BU59</f>
        <v>0.14153496354076811</v>
      </c>
      <c r="AG58" s="12">
        <v>0.16582932378413501</v>
      </c>
      <c r="AH58" s="12">
        <f t="shared" si="17"/>
        <v>0.15178073199256961</v>
      </c>
      <c r="AI58" s="12">
        <v>1.4048591791565399E-2</v>
      </c>
      <c r="AJ58" s="41">
        <f>'Survival-1cycle NMA'!BV59</f>
        <v>0.17793396098897959</v>
      </c>
      <c r="AK58" s="12">
        <f t="shared" si="18"/>
        <v>0</v>
      </c>
      <c r="AL58" s="41">
        <f>'Survival-1cycle NMA'!BW59</f>
        <v>0.39416198161385169</v>
      </c>
      <c r="AM58" s="41">
        <f t="shared" si="19"/>
        <v>0.24606789811296914</v>
      </c>
      <c r="AN58" s="41">
        <f t="shared" si="20"/>
        <v>0.12349816223981858</v>
      </c>
      <c r="AO58" s="41">
        <f t="shared" si="21"/>
        <v>0.12256973587315056</v>
      </c>
    </row>
    <row r="59" spans="1:41">
      <c r="A59" s="12">
        <v>56</v>
      </c>
      <c r="B59" s="12">
        <f t="shared" si="3"/>
        <v>3.1643835616438358</v>
      </c>
      <c r="C59" s="41">
        <f>'Survival-1cycle NMA'!BN60</f>
        <v>0.18705084324799268</v>
      </c>
      <c r="D59" s="41">
        <f>'Survival-1cycle NMA'!BO60</f>
        <v>3.1422107294439935E-2</v>
      </c>
      <c r="E59" s="12">
        <f t="shared" si="4"/>
        <v>0.15562873595355275</v>
      </c>
      <c r="F59" s="12">
        <v>0.16208558560880501</v>
      </c>
      <c r="G59" s="12">
        <v>1.33526168771309E-2</v>
      </c>
      <c r="H59" s="12">
        <f t="shared" si="5"/>
        <v>0.1487329687316741</v>
      </c>
      <c r="I59" s="41">
        <f>'Survival-1cycle NMA'!BP60</f>
        <v>0.25625982266983371</v>
      </c>
      <c r="J59" s="12">
        <f t="shared" si="6"/>
        <v>0.18098325099223134</v>
      </c>
      <c r="K59" s="41">
        <f>'Survival-1cycle NMA'!BQ60</f>
        <v>7.5276571677602377E-2</v>
      </c>
      <c r="L59" s="12">
        <v>0.1706171312044</v>
      </c>
      <c r="M59" s="12">
        <v>0.16208558560880501</v>
      </c>
      <c r="N59" s="12">
        <v>1.33526168771309E-2</v>
      </c>
      <c r="O59" s="41">
        <f t="shared" si="7"/>
        <v>0.25625982266983371</v>
      </c>
      <c r="P59" s="41">
        <f t="shared" si="8"/>
        <v>0.18098325099223134</v>
      </c>
      <c r="Q59" s="41">
        <f t="shared" si="9"/>
        <v>7.5276571677602377E-2</v>
      </c>
      <c r="R59" s="12">
        <v>0.16208558560880501</v>
      </c>
      <c r="S59" s="12">
        <f t="shared" si="10"/>
        <v>0.1487329687316741</v>
      </c>
      <c r="T59" s="12">
        <v>1.33526168771309E-2</v>
      </c>
      <c r="U59" s="41">
        <f>'Survival-1cycle NMA'!BR60</f>
        <v>0.15885599038820744</v>
      </c>
      <c r="V59" s="12">
        <f t="shared" si="11"/>
        <v>3.4696591037572319E-2</v>
      </c>
      <c r="W59" s="41">
        <f>'Survival-1cycle NMA'!BS60</f>
        <v>0.12415939935063512</v>
      </c>
      <c r="X59" s="41">
        <f t="shared" si="12"/>
        <v>0.25625982266983371</v>
      </c>
      <c r="Y59" s="41">
        <f t="shared" si="13"/>
        <v>0.18098325099223134</v>
      </c>
      <c r="Z59" s="41">
        <f t="shared" si="14"/>
        <v>7.5276571677602377E-2</v>
      </c>
      <c r="AA59" s="41">
        <f>'Survival-1cycle NMA'!BX60</f>
        <v>0.24172200085546641</v>
      </c>
      <c r="AB59" s="12">
        <f t="shared" si="15"/>
        <v>0.12217915903592694</v>
      </c>
      <c r="AC59" s="41">
        <f>'Survival-1cycle NMA'!BY60</f>
        <v>0.11954284181953947</v>
      </c>
      <c r="AD59" s="41">
        <f>'Survival-1cycle NMA'!BT60</f>
        <v>0.35845040204766004</v>
      </c>
      <c r="AE59" s="12">
        <f t="shared" si="16"/>
        <v>0.22017390644493068</v>
      </c>
      <c r="AF59" s="41">
        <f>'Survival-1cycle NMA'!BU60</f>
        <v>0.13827649560272937</v>
      </c>
      <c r="AG59" s="12">
        <v>0.16208558560880501</v>
      </c>
      <c r="AH59" s="12">
        <f t="shared" si="17"/>
        <v>0.1487329687316741</v>
      </c>
      <c r="AI59" s="12">
        <v>1.33526168771309E-2</v>
      </c>
      <c r="AJ59" s="41">
        <f>'Survival-1cycle NMA'!BV60</f>
        <v>0.17407273781072813</v>
      </c>
      <c r="AK59" s="12">
        <f t="shared" si="18"/>
        <v>0</v>
      </c>
      <c r="AL59" s="41">
        <f>'Survival-1cycle NMA'!BW60</f>
        <v>0.38981468006373715</v>
      </c>
      <c r="AM59" s="41">
        <f t="shared" si="19"/>
        <v>0.24172200085546641</v>
      </c>
      <c r="AN59" s="41">
        <f t="shared" si="20"/>
        <v>0.12217915903592694</v>
      </c>
      <c r="AO59" s="41">
        <f t="shared" si="21"/>
        <v>0.11954284181953947</v>
      </c>
    </row>
    <row r="60" spans="1:41">
      <c r="A60" s="12">
        <v>57</v>
      </c>
      <c r="B60" s="12">
        <f t="shared" si="3"/>
        <v>3.2219178082191782</v>
      </c>
      <c r="C60" s="41">
        <f>'Survival-1cycle NMA'!BN61</f>
        <v>0.18319569532184096</v>
      </c>
      <c r="D60" s="41">
        <f>'Survival-1cycle NMA'!BO61</f>
        <v>3.0181446423936255E-2</v>
      </c>
      <c r="E60" s="12">
        <f t="shared" si="4"/>
        <v>0.15301424889790471</v>
      </c>
      <c r="F60" s="12">
        <v>0.158462714622184</v>
      </c>
      <c r="G60" s="12">
        <v>1.26982578856324E-2</v>
      </c>
      <c r="H60" s="12">
        <f t="shared" si="5"/>
        <v>0.14576445673655161</v>
      </c>
      <c r="I60" s="41">
        <f>'Survival-1cycle NMA'!BP61</f>
        <v>0.25196173556390444</v>
      </c>
      <c r="J60" s="12">
        <f t="shared" si="6"/>
        <v>0.17891818895180414</v>
      </c>
      <c r="K60" s="41">
        <f>'Survival-1cycle NMA'!BQ61</f>
        <v>7.3043546612100302E-2</v>
      </c>
      <c r="L60" s="12">
        <v>0.16630309420363501</v>
      </c>
      <c r="M60" s="12">
        <v>0.158462714622184</v>
      </c>
      <c r="N60" s="12">
        <v>1.26982578856324E-2</v>
      </c>
      <c r="O60" s="41">
        <f t="shared" si="7"/>
        <v>0.25196173556390444</v>
      </c>
      <c r="P60" s="41">
        <f t="shared" si="8"/>
        <v>0.17891818895180414</v>
      </c>
      <c r="Q60" s="41">
        <f t="shared" si="9"/>
        <v>7.3043546612100302E-2</v>
      </c>
      <c r="R60" s="12">
        <v>0.158462714622184</v>
      </c>
      <c r="S60" s="12">
        <f t="shared" si="10"/>
        <v>0.14576445673655161</v>
      </c>
      <c r="T60" s="12">
        <v>1.26982578856324E-2</v>
      </c>
      <c r="U60" s="41">
        <f>'Survival-1cycle NMA'!BR61</f>
        <v>0.15526647993364295</v>
      </c>
      <c r="V60" s="12">
        <f t="shared" si="11"/>
        <v>3.4086278422303953E-2</v>
      </c>
      <c r="W60" s="41">
        <f>'Survival-1cycle NMA'!BS61</f>
        <v>0.121180201511339</v>
      </c>
      <c r="X60" s="41">
        <f t="shared" si="12"/>
        <v>0.25196173556390444</v>
      </c>
      <c r="Y60" s="41">
        <f t="shared" si="13"/>
        <v>0.17891818895180414</v>
      </c>
      <c r="Z60" s="41">
        <f t="shared" si="14"/>
        <v>7.3043546612100302E-2</v>
      </c>
      <c r="AA60" s="41">
        <f>'Survival-1cycle NMA'!BX61</f>
        <v>0.23749537170553539</v>
      </c>
      <c r="AB60" s="12">
        <f t="shared" si="15"/>
        <v>0.12087241133082616</v>
      </c>
      <c r="AC60" s="41">
        <f>'Survival-1cycle NMA'!BY61</f>
        <v>0.11662296037470923</v>
      </c>
      <c r="AD60" s="41">
        <f>'Survival-1cycle NMA'!BT61</f>
        <v>0.35391076114400316</v>
      </c>
      <c r="AE60" s="12">
        <f t="shared" si="16"/>
        <v>0.21878289581541249</v>
      </c>
      <c r="AF60" s="41">
        <f>'Survival-1cycle NMA'!BU61</f>
        <v>0.13512786532859067</v>
      </c>
      <c r="AG60" s="12">
        <v>0.158462714622184</v>
      </c>
      <c r="AH60" s="12">
        <f t="shared" si="17"/>
        <v>0.14576445673655161</v>
      </c>
      <c r="AI60" s="12">
        <v>1.26982578856324E-2</v>
      </c>
      <c r="AJ60" s="41">
        <f>'Survival-1cycle NMA'!BV61</f>
        <v>0.17033284448349409</v>
      </c>
      <c r="AK60" s="12">
        <f t="shared" si="18"/>
        <v>0</v>
      </c>
      <c r="AL60" s="41">
        <f>'Survival-1cycle NMA'!BW61</f>
        <v>0.38556263691387826</v>
      </c>
      <c r="AM60" s="41">
        <f t="shared" si="19"/>
        <v>0.23749537170553539</v>
      </c>
      <c r="AN60" s="41">
        <f t="shared" si="20"/>
        <v>0.12087241133082616</v>
      </c>
      <c r="AO60" s="41">
        <f t="shared" si="21"/>
        <v>0.11662296037470923</v>
      </c>
    </row>
    <row r="61" spans="1:41">
      <c r="A61" s="12">
        <v>58</v>
      </c>
      <c r="B61" s="12">
        <f t="shared" si="3"/>
        <v>3.2794520547945205</v>
      </c>
      <c r="C61" s="41">
        <f>'Survival-1cycle NMA'!BN62</f>
        <v>0.17945704696914772</v>
      </c>
      <c r="D61" s="41">
        <f>'Survival-1cycle NMA'!BO62</f>
        <v>2.9002513025229257E-2</v>
      </c>
      <c r="E61" s="12">
        <f t="shared" si="4"/>
        <v>0.15045453394391844</v>
      </c>
      <c r="F61" s="12">
        <v>0.15495554035105299</v>
      </c>
      <c r="G61" s="12">
        <v>1.20825871390614E-2</v>
      </c>
      <c r="H61" s="12">
        <f t="shared" si="5"/>
        <v>0.14287295321199159</v>
      </c>
      <c r="I61" s="41">
        <f>'Survival-1cycle NMA'!BP62</f>
        <v>0.24777728063831642</v>
      </c>
      <c r="J61" s="12">
        <f t="shared" si="6"/>
        <v>0.17687723286047069</v>
      </c>
      <c r="K61" s="41">
        <f>'Survival-1cycle NMA'!BQ62</f>
        <v>7.0900047777845712E-2</v>
      </c>
      <c r="L61" s="12">
        <v>0.162133960145011</v>
      </c>
      <c r="M61" s="12">
        <v>0.15495554035105299</v>
      </c>
      <c r="N61" s="12">
        <v>1.20825871390614E-2</v>
      </c>
      <c r="O61" s="41">
        <f t="shared" si="7"/>
        <v>0.24777728063831642</v>
      </c>
      <c r="P61" s="41">
        <f t="shared" si="8"/>
        <v>0.17687723286047069</v>
      </c>
      <c r="Q61" s="41">
        <f t="shared" si="9"/>
        <v>7.0900047777845712E-2</v>
      </c>
      <c r="R61" s="12">
        <v>0.15495554035105299</v>
      </c>
      <c r="S61" s="12">
        <f t="shared" si="10"/>
        <v>0.14287295321199159</v>
      </c>
      <c r="T61" s="12">
        <v>1.20825871390614E-2</v>
      </c>
      <c r="U61" s="41">
        <f>'Survival-1cycle NMA'!BR62</f>
        <v>0.15179246526401394</v>
      </c>
      <c r="V61" s="12">
        <f t="shared" si="11"/>
        <v>3.3488637859349565E-2</v>
      </c>
      <c r="W61" s="41">
        <f>'Survival-1cycle NMA'!BS62</f>
        <v>0.11830382740466437</v>
      </c>
      <c r="X61" s="41">
        <f t="shared" si="12"/>
        <v>0.24777728063831642</v>
      </c>
      <c r="Y61" s="41">
        <f t="shared" si="13"/>
        <v>0.17687723286047069</v>
      </c>
      <c r="Z61" s="41">
        <f t="shared" si="14"/>
        <v>7.0900047777845712E-2</v>
      </c>
      <c r="AA61" s="41">
        <f>'Survival-1cycle NMA'!BX62</f>
        <v>0.23338345528770271</v>
      </c>
      <c r="AB61" s="12">
        <f t="shared" si="15"/>
        <v>0.11957836326240026</v>
      </c>
      <c r="AC61" s="41">
        <f>'Survival-1cycle NMA'!BY62</f>
        <v>0.11380509202530245</v>
      </c>
      <c r="AD61" s="41">
        <f>'Survival-1cycle NMA'!BT62</f>
        <v>0.34947276543621514</v>
      </c>
      <c r="AE61" s="12">
        <f t="shared" si="16"/>
        <v>0.2173886518762686</v>
      </c>
      <c r="AF61" s="41">
        <f>'Survival-1cycle NMA'!BU62</f>
        <v>0.13208411355994654</v>
      </c>
      <c r="AG61" s="12">
        <v>0.15495554035105299</v>
      </c>
      <c r="AH61" s="12">
        <f t="shared" si="17"/>
        <v>0.14287295321199159</v>
      </c>
      <c r="AI61" s="12">
        <v>1.20825871390614E-2</v>
      </c>
      <c r="AJ61" s="41">
        <f>'Survival-1cycle NMA'!BV62</f>
        <v>0.16670919033483769</v>
      </c>
      <c r="AK61" s="12">
        <f t="shared" si="18"/>
        <v>0</v>
      </c>
      <c r="AL61" s="41">
        <f>'Survival-1cycle NMA'!BW62</f>
        <v>0.38140260168901119</v>
      </c>
      <c r="AM61" s="41">
        <f t="shared" si="19"/>
        <v>0.23338345528770271</v>
      </c>
      <c r="AN61" s="41">
        <f t="shared" si="20"/>
        <v>0.11957836326240026</v>
      </c>
      <c r="AO61" s="41">
        <f t="shared" si="21"/>
        <v>0.11380509202530245</v>
      </c>
    </row>
    <row r="62" spans="1:41">
      <c r="A62" s="12">
        <v>59</v>
      </c>
      <c r="B62" s="12">
        <f t="shared" si="3"/>
        <v>3.3369863013698629</v>
      </c>
      <c r="C62" s="41">
        <f>'Survival-1cycle NMA'!BN63</f>
        <v>0.17583016126858211</v>
      </c>
      <c r="D62" s="41">
        <f>'Survival-1cycle NMA'!BO63</f>
        <v>2.7881576990134833E-2</v>
      </c>
      <c r="E62" s="12">
        <f t="shared" si="4"/>
        <v>0.14794858427844729</v>
      </c>
      <c r="F62" s="12">
        <v>0.151559169706944</v>
      </c>
      <c r="G62" s="12">
        <v>1.1502914282794201E-2</v>
      </c>
      <c r="H62" s="12">
        <f t="shared" si="5"/>
        <v>0.14005625542414979</v>
      </c>
      <c r="I62" s="41">
        <f>'Survival-1cycle NMA'!BP63</f>
        <v>0.24370224314852501</v>
      </c>
      <c r="J62" s="12">
        <f t="shared" si="6"/>
        <v>0.17486074186466186</v>
      </c>
      <c r="K62" s="41">
        <f>'Survival-1cycle NMA'!BQ63</f>
        <v>6.8841501283863155E-2</v>
      </c>
      <c r="L62" s="12">
        <v>0.15810360157311501</v>
      </c>
      <c r="M62" s="12">
        <v>0.151559169706944</v>
      </c>
      <c r="N62" s="12">
        <v>1.1502914282794201E-2</v>
      </c>
      <c r="O62" s="41">
        <f t="shared" si="7"/>
        <v>0.24370224314852501</v>
      </c>
      <c r="P62" s="41">
        <f t="shared" si="8"/>
        <v>0.17486074186466186</v>
      </c>
      <c r="Q62" s="41">
        <f t="shared" si="9"/>
        <v>6.8841501283863155E-2</v>
      </c>
      <c r="R62" s="12">
        <v>0.151559169706944</v>
      </c>
      <c r="S62" s="12">
        <f t="shared" si="10"/>
        <v>0.14005625542414979</v>
      </c>
      <c r="T62" s="12">
        <v>1.1502914282794201E-2</v>
      </c>
      <c r="U62" s="41">
        <f>'Survival-1cycle NMA'!BR63</f>
        <v>0.1484290352763328</v>
      </c>
      <c r="V62" s="12">
        <f t="shared" si="11"/>
        <v>3.2903461630588562E-2</v>
      </c>
      <c r="W62" s="41">
        <f>'Survival-1cycle NMA'!BS63</f>
        <v>0.11552557364574424</v>
      </c>
      <c r="X62" s="41">
        <f t="shared" si="12"/>
        <v>0.24370224314852501</v>
      </c>
      <c r="Y62" s="41">
        <f t="shared" si="13"/>
        <v>0.17486074186466186</v>
      </c>
      <c r="Z62" s="41">
        <f t="shared" si="14"/>
        <v>6.8841501283863155E-2</v>
      </c>
      <c r="AA62" s="41">
        <f>'Survival-1cycle NMA'!BX63</f>
        <v>0.22938192107969449</v>
      </c>
      <c r="AB62" s="12">
        <f t="shared" si="15"/>
        <v>0.1182973918703078</v>
      </c>
      <c r="AC62" s="41">
        <f>'Survival-1cycle NMA'!BY63</f>
        <v>0.11108452920938669</v>
      </c>
      <c r="AD62" s="41">
        <f>'Survival-1cycle NMA'!BT63</f>
        <v>0.34513302711033927</v>
      </c>
      <c r="AE62" s="12">
        <f t="shared" si="16"/>
        <v>0.21599246371873621</v>
      </c>
      <c r="AF62" s="41">
        <f>'Survival-1cycle NMA'!BU63</f>
        <v>0.12914056339160307</v>
      </c>
      <c r="AG62" s="12">
        <v>0.151559169706944</v>
      </c>
      <c r="AH62" s="12">
        <f t="shared" si="17"/>
        <v>0.14005625542414979</v>
      </c>
      <c r="AI62" s="12">
        <v>1.1502914282794201E-2</v>
      </c>
      <c r="AJ62" s="41">
        <f>'Survival-1cycle NMA'!BV63</f>
        <v>0.1631969538661027</v>
      </c>
      <c r="AK62" s="12">
        <f t="shared" si="18"/>
        <v>0</v>
      </c>
      <c r="AL62" s="41">
        <f>'Survival-1cycle NMA'!BW63</f>
        <v>0.37733147572137044</v>
      </c>
      <c r="AM62" s="41">
        <f t="shared" si="19"/>
        <v>0.22938192107969449</v>
      </c>
      <c r="AN62" s="41">
        <f t="shared" si="20"/>
        <v>0.1182973918703078</v>
      </c>
      <c r="AO62" s="41">
        <f t="shared" si="21"/>
        <v>0.11108452920938669</v>
      </c>
    </row>
    <row r="63" spans="1:41">
      <c r="A63" s="12">
        <v>60</v>
      </c>
      <c r="B63" s="12">
        <f t="shared" si="3"/>
        <v>3.3945205479452056</v>
      </c>
      <c r="C63" s="41">
        <f>'Survival-1cycle NMA'!BN64</f>
        <v>0.17231054521980088</v>
      </c>
      <c r="D63" s="41">
        <f>'Survival-1cycle NMA'!BO64</f>
        <v>2.6815174215869441E-2</v>
      </c>
      <c r="E63" s="12">
        <f t="shared" si="4"/>
        <v>0.14549537100393145</v>
      </c>
      <c r="F63" s="12">
        <v>0.14826896906724499</v>
      </c>
      <c r="G63" s="12">
        <v>1.0956764494507399E-2</v>
      </c>
      <c r="H63" s="12">
        <f t="shared" si="5"/>
        <v>0.1373122045727376</v>
      </c>
      <c r="I63" s="41">
        <f>'Survival-1cycle NMA'!BP64</f>
        <v>0.23973261135667998</v>
      </c>
      <c r="J63" s="12">
        <f t="shared" si="6"/>
        <v>0.17286899287972674</v>
      </c>
      <c r="K63" s="41">
        <f>'Survival-1cycle NMA'!BQ64</f>
        <v>6.6863618476953254E-2</v>
      </c>
      <c r="L63" s="12">
        <v>0.15420620345435901</v>
      </c>
      <c r="M63" s="12">
        <v>0.14826896906724499</v>
      </c>
      <c r="N63" s="12">
        <v>1.0956764494507399E-2</v>
      </c>
      <c r="O63" s="41">
        <f t="shared" si="7"/>
        <v>0.23973261135667998</v>
      </c>
      <c r="P63" s="41">
        <f t="shared" si="8"/>
        <v>0.17286899287972674</v>
      </c>
      <c r="Q63" s="41">
        <f t="shared" si="9"/>
        <v>6.6863618476953254E-2</v>
      </c>
      <c r="R63" s="12">
        <v>0.14826896906724499</v>
      </c>
      <c r="S63" s="12">
        <f t="shared" si="10"/>
        <v>0.1373122045727376</v>
      </c>
      <c r="T63" s="12">
        <v>1.0956764494507399E-2</v>
      </c>
      <c r="U63" s="41">
        <f>'Survival-1cycle NMA'!BR64</f>
        <v>0.14517154035056021</v>
      </c>
      <c r="V63" s="12">
        <f t="shared" si="11"/>
        <v>3.2330534061654218E-2</v>
      </c>
      <c r="W63" s="41">
        <f>'Survival-1cycle NMA'!BS64</f>
        <v>0.11284100628890599</v>
      </c>
      <c r="X63" s="41">
        <f t="shared" si="12"/>
        <v>0.23973261135667998</v>
      </c>
      <c r="Y63" s="41">
        <f t="shared" si="13"/>
        <v>0.17286899287972674</v>
      </c>
      <c r="Z63" s="41">
        <f t="shared" si="14"/>
        <v>6.6863618476953254E-2</v>
      </c>
      <c r="AA63" s="41">
        <f>'Survival-1cycle NMA'!BX64</f>
        <v>0.22548664979348534</v>
      </c>
      <c r="AB63" s="12">
        <f t="shared" si="15"/>
        <v>0.11702981395085044</v>
      </c>
      <c r="AC63" s="41">
        <f>'Survival-1cycle NMA'!BY64</f>
        <v>0.10845683584263491</v>
      </c>
      <c r="AD63" s="41">
        <f>'Survival-1cycle NMA'!BT64</f>
        <v>0.34088830982096013</v>
      </c>
      <c r="AE63" s="12">
        <f t="shared" si="16"/>
        <v>0.21459550904861457</v>
      </c>
      <c r="AF63" s="41">
        <f>'Survival-1cycle NMA'!BU64</f>
        <v>0.12629280077234556</v>
      </c>
      <c r="AG63" s="12">
        <v>0.14826896906724499</v>
      </c>
      <c r="AH63" s="12">
        <f t="shared" si="17"/>
        <v>0.1373122045727376</v>
      </c>
      <c r="AI63" s="12">
        <v>1.0956764494507399E-2</v>
      </c>
      <c r="AJ63" s="41">
        <f>'Survival-1cycle NMA'!BV64</f>
        <v>0.15979156555991028</v>
      </c>
      <c r="AK63" s="12">
        <f t="shared" si="18"/>
        <v>0</v>
      </c>
      <c r="AL63" s="41">
        <f>'Survival-1cycle NMA'!BW64</f>
        <v>0.37334630316400125</v>
      </c>
      <c r="AM63" s="41">
        <f t="shared" si="19"/>
        <v>0.22548664979348534</v>
      </c>
      <c r="AN63" s="41">
        <f t="shared" si="20"/>
        <v>0.11702981395085044</v>
      </c>
      <c r="AO63" s="41">
        <f t="shared" si="21"/>
        <v>0.10845683584263491</v>
      </c>
    </row>
    <row r="64" spans="1:41">
      <c r="A64" s="12">
        <v>61</v>
      </c>
      <c r="B64" s="12">
        <f t="shared" si="3"/>
        <v>3.452054794520548</v>
      </c>
      <c r="C64" s="41">
        <f>'Survival-1cycle NMA'!BN65</f>
        <v>0.168893934520811</v>
      </c>
      <c r="D64" s="41">
        <f>'Survival-1cycle NMA'!BO65</f>
        <v>2.5800084723021564E-2</v>
      </c>
      <c r="E64" s="12">
        <f t="shared" si="4"/>
        <v>0.14309384979778944</v>
      </c>
      <c r="F64" s="12">
        <v>0.14508054770759901</v>
      </c>
      <c r="G64" s="12">
        <v>1.0441858927519599E-2</v>
      </c>
      <c r="H64" s="12">
        <f t="shared" si="5"/>
        <v>0.13463868878007942</v>
      </c>
      <c r="I64" s="41">
        <f>'Survival-1cycle NMA'!BP65</f>
        <v>0.23586456449586971</v>
      </c>
      <c r="J64" s="12">
        <f t="shared" si="6"/>
        <v>0.17090218957724035</v>
      </c>
      <c r="K64" s="41">
        <f>'Survival-1cycle NMA'!BQ65</f>
        <v>6.4962374918629356E-2</v>
      </c>
      <c r="L64" s="12">
        <v>0.15043624465650199</v>
      </c>
      <c r="M64" s="12">
        <v>0.14508054770759901</v>
      </c>
      <c r="N64" s="12">
        <v>1.0441858927519599E-2</v>
      </c>
      <c r="O64" s="41">
        <f t="shared" si="7"/>
        <v>0.23586456449586971</v>
      </c>
      <c r="P64" s="41">
        <f t="shared" si="8"/>
        <v>0.17090218957724035</v>
      </c>
      <c r="Q64" s="41">
        <f t="shared" si="9"/>
        <v>6.4962374918629356E-2</v>
      </c>
      <c r="R64" s="12">
        <v>0.14508054770759901</v>
      </c>
      <c r="S64" s="12">
        <f t="shared" si="10"/>
        <v>0.13463868878007942</v>
      </c>
      <c r="T64" s="12">
        <v>1.0441858927519599E-2</v>
      </c>
      <c r="U64" s="41">
        <f>'Survival-1cycle NMA'!BR65</f>
        <v>0.1420155755998623</v>
      </c>
      <c r="V64" s="12">
        <f t="shared" si="11"/>
        <v>3.1769633334000999E-2</v>
      </c>
      <c r="W64" s="41">
        <f>'Survival-1cycle NMA'!BS65</f>
        <v>0.1102459422658613</v>
      </c>
      <c r="X64" s="41">
        <f t="shared" si="12"/>
        <v>0.23586456449586971</v>
      </c>
      <c r="Y64" s="41">
        <f t="shared" si="13"/>
        <v>0.17090218957724035</v>
      </c>
      <c r="Z64" s="41">
        <f t="shared" si="14"/>
        <v>6.4962374918629356E-2</v>
      </c>
      <c r="AA64" s="41">
        <f>'Survival-1cycle NMA'!BX65</f>
        <v>0.22169372073081964</v>
      </c>
      <c r="AB64" s="12">
        <f t="shared" si="15"/>
        <v>0.11577589221277013</v>
      </c>
      <c r="AC64" s="41">
        <f>'Survival-1cycle NMA'!BY65</f>
        <v>0.10591782851804951</v>
      </c>
      <c r="AD64" s="41">
        <f>'Survival-1cycle NMA'!BT65</f>
        <v>0.33673552019848463</v>
      </c>
      <c r="AE64" s="12">
        <f t="shared" si="16"/>
        <v>0.21319886353286049</v>
      </c>
      <c r="AF64" s="41">
        <f>'Survival-1cycle NMA'!BU65</f>
        <v>0.12353665666562413</v>
      </c>
      <c r="AG64" s="12">
        <v>0.14508054770759901</v>
      </c>
      <c r="AH64" s="12">
        <f t="shared" si="17"/>
        <v>0.13463868878007942</v>
      </c>
      <c r="AI64" s="12">
        <v>1.0441858927519599E-2</v>
      </c>
      <c r="AJ64" s="41">
        <f>'Survival-1cycle NMA'!BV65</f>
        <v>0.15648869197219512</v>
      </c>
      <c r="AK64" s="12">
        <f t="shared" si="18"/>
        <v>0</v>
      </c>
      <c r="AL64" s="41">
        <f>'Survival-1cycle NMA'!BW65</f>
        <v>0.36944426264534413</v>
      </c>
      <c r="AM64" s="41">
        <f t="shared" si="19"/>
        <v>0.22169372073081964</v>
      </c>
      <c r="AN64" s="41">
        <f t="shared" si="20"/>
        <v>0.11577589221277013</v>
      </c>
      <c r="AO64" s="41">
        <f t="shared" si="21"/>
        <v>0.10591782851804951</v>
      </c>
    </row>
    <row r="65" spans="1:41">
      <c r="A65" s="12">
        <v>62</v>
      </c>
      <c r="B65" s="12">
        <f t="shared" si="3"/>
        <v>3.5095890410958903</v>
      </c>
      <c r="C65" s="41">
        <f>'Survival-1cycle NMA'!BN66</f>
        <v>0.26353645935940817</v>
      </c>
      <c r="D65" s="41">
        <f>'Survival-1cycle NMA'!BO66</f>
        <v>3.0689393722992224E-2</v>
      </c>
      <c r="E65" s="12">
        <f t="shared" si="4"/>
        <v>0.23284706563641594</v>
      </c>
      <c r="F65" s="12">
        <v>0.14198974246951099</v>
      </c>
      <c r="G65" s="12">
        <v>9.9560971357335708E-3</v>
      </c>
      <c r="H65" s="12">
        <f t="shared" si="5"/>
        <v>0.13203364533377743</v>
      </c>
      <c r="I65" s="41">
        <f>'Survival-1cycle NMA'!BP66</f>
        <v>0.21402718508712534</v>
      </c>
      <c r="J65" s="12">
        <f t="shared" si="6"/>
        <v>0.16446714598710396</v>
      </c>
      <c r="K65" s="41">
        <f>'Survival-1cycle NMA'!BQ66</f>
        <v>4.9560039100021373E-2</v>
      </c>
      <c r="L65" s="12">
        <v>0.14678848066258501</v>
      </c>
      <c r="M65" s="12">
        <v>0.14198974246951099</v>
      </c>
      <c r="N65" s="12">
        <v>9.9560971357335708E-3</v>
      </c>
      <c r="O65" s="41">
        <f t="shared" si="7"/>
        <v>0.21402718508712534</v>
      </c>
      <c r="P65" s="41">
        <f t="shared" si="8"/>
        <v>0.16446714598710396</v>
      </c>
      <c r="Q65" s="41">
        <f t="shared" si="9"/>
        <v>4.9560039100021373E-2</v>
      </c>
      <c r="R65" s="12">
        <v>0.14198974246951099</v>
      </c>
      <c r="S65" s="12">
        <f t="shared" si="10"/>
        <v>0.13203364533377743</v>
      </c>
      <c r="T65" s="12">
        <v>9.9560971357335708E-3</v>
      </c>
      <c r="U65" s="41">
        <f>'Survival-1cycle NMA'!BR66</f>
        <v>0.32535683689017098</v>
      </c>
      <c r="V65" s="12">
        <f t="shared" si="11"/>
        <v>0.16576973108744888</v>
      </c>
      <c r="W65" s="41">
        <f>'Survival-1cycle NMA'!BS66</f>
        <v>0.15958710580272209</v>
      </c>
      <c r="X65" s="41">
        <f t="shared" si="12"/>
        <v>0.21402718508712534</v>
      </c>
      <c r="Y65" s="41">
        <f t="shared" si="13"/>
        <v>0.16446714598710396</v>
      </c>
      <c r="Z65" s="41">
        <f t="shared" si="14"/>
        <v>4.9560039100021373E-2</v>
      </c>
      <c r="AA65" s="41">
        <f>'Survival-1cycle NMA'!BX66</f>
        <v>0.19968794877302554</v>
      </c>
      <c r="AB65" s="12">
        <f t="shared" si="15"/>
        <v>0.14457274688539182</v>
      </c>
      <c r="AC65" s="41">
        <f>'Survival-1cycle NMA'!BY66</f>
        <v>5.5115201887633726E-2</v>
      </c>
      <c r="AD65" s="41">
        <f>'Survival-1cycle NMA'!BT66</f>
        <v>0.42836890195631211</v>
      </c>
      <c r="AE65" s="12">
        <f t="shared" si="16"/>
        <v>0.34229641528881405</v>
      </c>
      <c r="AF65" s="41">
        <f>'Survival-1cycle NMA'!BU66</f>
        <v>8.6072486667498088E-2</v>
      </c>
      <c r="AG65" s="12">
        <v>0.14198974246951099</v>
      </c>
      <c r="AH65" s="12">
        <f t="shared" si="17"/>
        <v>0.13203364533377743</v>
      </c>
      <c r="AI65" s="12">
        <v>9.9560971357335708E-3</v>
      </c>
      <c r="AJ65" s="41">
        <f>'Survival-1cycle NMA'!BV66</f>
        <v>0.38190893391676289</v>
      </c>
      <c r="AK65" s="12">
        <f t="shared" si="18"/>
        <v>0.21611817115857079</v>
      </c>
      <c r="AL65" s="41">
        <f>'Survival-1cycle NMA'!BW66</f>
        <v>0.1657907627581921</v>
      </c>
      <c r="AM65" s="41">
        <f t="shared" si="19"/>
        <v>0.19968794877302554</v>
      </c>
      <c r="AN65" s="41">
        <f t="shared" si="20"/>
        <v>0.14457274688539182</v>
      </c>
      <c r="AO65" s="41">
        <f t="shared" si="21"/>
        <v>5.5115201887633726E-2</v>
      </c>
    </row>
    <row r="66" spans="1:41">
      <c r="A66" s="12">
        <v>63</v>
      </c>
      <c r="B66" s="12">
        <f t="shared" si="3"/>
        <v>3.5671232876712327</v>
      </c>
      <c r="C66" s="41">
        <f>'Survival-1cycle NMA'!BN67</f>
        <v>0.25972327554605862</v>
      </c>
      <c r="D66" s="41">
        <f>'Survival-1cycle NMA'!BO67</f>
        <v>2.9614978224225822E-2</v>
      </c>
      <c r="E66" s="12">
        <f t="shared" si="4"/>
        <v>0.2301082973218328</v>
      </c>
      <c r="F66" s="12">
        <v>0.13899260355822199</v>
      </c>
      <c r="G66" s="12">
        <v>9.4975412586048406E-3</v>
      </c>
      <c r="H66" s="12">
        <f t="shared" si="5"/>
        <v>0.12949506229961716</v>
      </c>
      <c r="I66" s="41">
        <f>'Survival-1cycle NMA'!BP67</f>
        <v>0.21045119658034289</v>
      </c>
      <c r="J66" s="12">
        <f t="shared" si="6"/>
        <v>0.16239118315999862</v>
      </c>
      <c r="K66" s="41">
        <f>'Survival-1cycle NMA'!BQ67</f>
        <v>4.8060013420344279E-2</v>
      </c>
      <c r="L66" s="12">
        <v>0.143257927430054</v>
      </c>
      <c r="M66" s="12">
        <v>0.13899260355822199</v>
      </c>
      <c r="N66" s="12">
        <v>9.4975412586048406E-3</v>
      </c>
      <c r="O66" s="41">
        <f t="shared" si="7"/>
        <v>0.21045119658034289</v>
      </c>
      <c r="P66" s="41">
        <f t="shared" si="8"/>
        <v>0.16239118315999862</v>
      </c>
      <c r="Q66" s="41">
        <f t="shared" si="9"/>
        <v>4.8060013420344279E-2</v>
      </c>
      <c r="R66" s="12">
        <v>0.13899260355822199</v>
      </c>
      <c r="S66" s="12">
        <f t="shared" si="10"/>
        <v>0.12949506229961716</v>
      </c>
      <c r="T66" s="12">
        <v>9.4975412586048406E-3</v>
      </c>
      <c r="U66" s="41">
        <f>'Survival-1cycle NMA'!BR67</f>
        <v>0.32138851105593813</v>
      </c>
      <c r="V66" s="12">
        <f t="shared" si="11"/>
        <v>0.1647692726131984</v>
      </c>
      <c r="W66" s="41">
        <f>'Survival-1cycle NMA'!BS67</f>
        <v>0.15661923844273973</v>
      </c>
      <c r="X66" s="41">
        <f t="shared" si="12"/>
        <v>0.21045119658034289</v>
      </c>
      <c r="Y66" s="41">
        <f t="shared" si="13"/>
        <v>0.16239118315999862</v>
      </c>
      <c r="Z66" s="41">
        <f t="shared" si="14"/>
        <v>4.8060013420344279E-2</v>
      </c>
      <c r="AA66" s="41">
        <f>'Survival-1cycle NMA'!BX67</f>
        <v>0.1962027794695852</v>
      </c>
      <c r="AB66" s="12">
        <f t="shared" si="15"/>
        <v>0.1426976249518884</v>
      </c>
      <c r="AC66" s="41">
        <f>'Survival-1cycle NMA'!BY67</f>
        <v>5.3505154517696794E-2</v>
      </c>
      <c r="AD66" s="41">
        <f>'Survival-1cycle NMA'!BT67</f>
        <v>0.42441814602892569</v>
      </c>
      <c r="AE66" s="12">
        <f t="shared" si="16"/>
        <v>0.34047816435355893</v>
      </c>
      <c r="AF66" s="41">
        <f>'Survival-1cycle NMA'!BU67</f>
        <v>8.3939981675366745E-2</v>
      </c>
      <c r="AG66" s="12">
        <v>0.13899260355822199</v>
      </c>
      <c r="AH66" s="12">
        <f t="shared" si="17"/>
        <v>0.12949506229961716</v>
      </c>
      <c r="AI66" s="12">
        <v>9.4975412586048406E-3</v>
      </c>
      <c r="AJ66" s="41">
        <f>'Survival-1cycle NMA'!BV67</f>
        <v>0.3779121978177693</v>
      </c>
      <c r="AK66" s="12">
        <f t="shared" si="18"/>
        <v>0.21514118709591593</v>
      </c>
      <c r="AL66" s="41">
        <f>'Survival-1cycle NMA'!BW67</f>
        <v>0.16277101072185338</v>
      </c>
      <c r="AM66" s="41">
        <f t="shared" si="19"/>
        <v>0.1962027794695852</v>
      </c>
      <c r="AN66" s="41">
        <f t="shared" si="20"/>
        <v>0.1426976249518884</v>
      </c>
      <c r="AO66" s="41">
        <f t="shared" si="21"/>
        <v>5.3505154517696794E-2</v>
      </c>
    </row>
    <row r="67" spans="1:41">
      <c r="A67" s="12">
        <v>64</v>
      </c>
      <c r="B67" s="12">
        <f t="shared" si="3"/>
        <v>3.6246575342465754</v>
      </c>
      <c r="C67" s="41">
        <f>'Survival-1cycle NMA'!BN68</f>
        <v>0.25599952016936667</v>
      </c>
      <c r="D67" s="41">
        <f>'Survival-1cycle NMA'!BO68</f>
        <v>2.8588418959000744E-2</v>
      </c>
      <c r="E67" s="12">
        <f t="shared" si="4"/>
        <v>0.22741110121036592</v>
      </c>
      <c r="F67" s="12">
        <v>0.13608538137586099</v>
      </c>
      <c r="G67" s="12">
        <v>9.0644017716273607E-3</v>
      </c>
      <c r="H67" s="12">
        <f t="shared" si="5"/>
        <v>0.12702097960423361</v>
      </c>
      <c r="I67" s="41">
        <f>'Survival-1cycle NMA'!BP68</f>
        <v>0.20696697053802157</v>
      </c>
      <c r="J67" s="12">
        <f t="shared" si="6"/>
        <v>0.16034717768744738</v>
      </c>
      <c r="K67" s="41">
        <f>'Survival-1cycle NMA'!BQ68</f>
        <v>4.6619792850574202E-2</v>
      </c>
      <c r="L67" s="12">
        <v>0.13983984631246499</v>
      </c>
      <c r="M67" s="12">
        <v>0.13608538137586099</v>
      </c>
      <c r="N67" s="12">
        <v>9.0644017716273607E-3</v>
      </c>
      <c r="O67" s="41">
        <f t="shared" si="7"/>
        <v>0.20696697053802157</v>
      </c>
      <c r="P67" s="41">
        <f t="shared" si="8"/>
        <v>0.16034717768744738</v>
      </c>
      <c r="Q67" s="41">
        <f t="shared" si="9"/>
        <v>4.6619792850574202E-2</v>
      </c>
      <c r="R67" s="12">
        <v>0.13608538137586099</v>
      </c>
      <c r="S67" s="12">
        <f t="shared" si="10"/>
        <v>0.12702097960423361</v>
      </c>
      <c r="T67" s="12">
        <v>9.0644017716273607E-3</v>
      </c>
      <c r="U67" s="41">
        <f>'Survival-1cycle NMA'!BR68</f>
        <v>0.31750435740682287</v>
      </c>
      <c r="V67" s="12">
        <f t="shared" si="11"/>
        <v>0.16376877836084516</v>
      </c>
      <c r="W67" s="41">
        <f>'Survival-1cycle NMA'!BS68</f>
        <v>0.1537355790459777</v>
      </c>
      <c r="X67" s="41">
        <f t="shared" si="12"/>
        <v>0.20696697053802157</v>
      </c>
      <c r="Y67" s="41">
        <f t="shared" si="13"/>
        <v>0.16034717768744738</v>
      </c>
      <c r="Z67" s="41">
        <f t="shared" si="14"/>
        <v>4.6619792850574202E-2</v>
      </c>
      <c r="AA67" s="41">
        <f>'Survival-1cycle NMA'!BX68</f>
        <v>0.19280960312542755</v>
      </c>
      <c r="AB67" s="12">
        <f t="shared" si="15"/>
        <v>0.1408519768828391</v>
      </c>
      <c r="AC67" s="41">
        <f>'Survival-1cycle NMA'!BY68</f>
        <v>5.1957626242588463E-2</v>
      </c>
      <c r="AD67" s="41">
        <f>'Survival-1cycle NMA'!BT68</f>
        <v>0.42053960041112143</v>
      </c>
      <c r="AE67" s="12">
        <f t="shared" si="16"/>
        <v>0.33865863809737945</v>
      </c>
      <c r="AF67" s="41">
        <f>'Survival-1cycle NMA'!BU68</f>
        <v>8.1880962313741978E-2</v>
      </c>
      <c r="AG67" s="12">
        <v>0.13608538137586099</v>
      </c>
      <c r="AH67" s="12">
        <f t="shared" si="17"/>
        <v>0.12702097960423361</v>
      </c>
      <c r="AI67" s="12">
        <v>9.0644017716273607E-3</v>
      </c>
      <c r="AJ67" s="41">
        <f>'Survival-1cycle NMA'!BV68</f>
        <v>0.37399340996701819</v>
      </c>
      <c r="AK67" s="12">
        <f t="shared" si="18"/>
        <v>0.21415761028737557</v>
      </c>
      <c r="AL67" s="41">
        <f>'Survival-1cycle NMA'!BW68</f>
        <v>0.15983579967964262</v>
      </c>
      <c r="AM67" s="41">
        <f t="shared" si="19"/>
        <v>0.19280960312542755</v>
      </c>
      <c r="AN67" s="41">
        <f t="shared" si="20"/>
        <v>0.1408519768828391</v>
      </c>
      <c r="AO67" s="41">
        <f t="shared" si="21"/>
        <v>5.1957626242588463E-2</v>
      </c>
    </row>
    <row r="68" spans="1:41">
      <c r="A68" s="12">
        <v>65</v>
      </c>
      <c r="B68" s="12">
        <f t="shared" si="3"/>
        <v>3.6821917808219178</v>
      </c>
      <c r="C68" s="41">
        <f>'Survival-1cycle NMA'!BN69</f>
        <v>0.25236220507827206</v>
      </c>
      <c r="D68" s="41">
        <f>'Survival-1cycle NMA'!BO69</f>
        <v>2.7607108642046813E-2</v>
      </c>
      <c r="E68" s="12">
        <f t="shared" si="4"/>
        <v>0.22475509643622524</v>
      </c>
      <c r="F68" s="12">
        <v>0.133264514303816</v>
      </c>
      <c r="G68" s="12">
        <v>8.6550246313136601E-3</v>
      </c>
      <c r="H68" s="12">
        <f t="shared" si="5"/>
        <v>0.12460948967250234</v>
      </c>
      <c r="I68" s="41">
        <f>'Survival-1cycle NMA'!BP69</f>
        <v>0.20357125046257796</v>
      </c>
      <c r="J68" s="12">
        <f t="shared" si="6"/>
        <v>0.1583348606741857</v>
      </c>
      <c r="K68" s="41">
        <f>'Survival-1cycle NMA'!BQ69</f>
        <v>4.5236389788392263E-2</v>
      </c>
      <c r="L68" s="12">
        <v>0.13652972996740101</v>
      </c>
      <c r="M68" s="12">
        <v>0.133264514303816</v>
      </c>
      <c r="N68" s="12">
        <v>8.6550246313136601E-3</v>
      </c>
      <c r="O68" s="41">
        <f t="shared" si="7"/>
        <v>0.20357125046257796</v>
      </c>
      <c r="P68" s="41">
        <f t="shared" si="8"/>
        <v>0.1583348606741857</v>
      </c>
      <c r="Q68" s="41">
        <f t="shared" si="9"/>
        <v>4.5236389788392263E-2</v>
      </c>
      <c r="R68" s="12">
        <v>0.133264514303816</v>
      </c>
      <c r="S68" s="12">
        <f t="shared" si="10"/>
        <v>0.12460948967250234</v>
      </c>
      <c r="T68" s="12">
        <v>8.6550246313136601E-3</v>
      </c>
      <c r="U68" s="41">
        <f>'Survival-1cycle NMA'!BR69</f>
        <v>0.31370173878643165</v>
      </c>
      <c r="V68" s="12">
        <f t="shared" si="11"/>
        <v>0.16276888933797665</v>
      </c>
      <c r="W68" s="41">
        <f>'Survival-1cycle NMA'!BS69</f>
        <v>0.150932849448455</v>
      </c>
      <c r="X68" s="41">
        <f t="shared" si="12"/>
        <v>0.20357125046257796</v>
      </c>
      <c r="Y68" s="41">
        <f t="shared" si="13"/>
        <v>0.1583348606741857</v>
      </c>
      <c r="Z68" s="41">
        <f t="shared" si="14"/>
        <v>4.5236389788392263E-2</v>
      </c>
      <c r="AA68" s="41">
        <f>'Survival-1cycle NMA'!BX69</f>
        <v>0.18950509120539358</v>
      </c>
      <c r="AB68" s="12">
        <f t="shared" si="15"/>
        <v>0.13903553457346296</v>
      </c>
      <c r="AC68" s="41">
        <f>'Survival-1cycle NMA'!BY69</f>
        <v>5.0469556631930625E-2</v>
      </c>
      <c r="AD68" s="41">
        <f>'Survival-1cycle NMA'!BT69</f>
        <v>0.41673119618079557</v>
      </c>
      <c r="AE68" s="12">
        <f t="shared" si="16"/>
        <v>0.33683905549069282</v>
      </c>
      <c r="AF68" s="41">
        <f>'Survival-1cycle NMA'!BU69</f>
        <v>7.9892140690102739E-2</v>
      </c>
      <c r="AG68" s="12">
        <v>0.133264514303816</v>
      </c>
      <c r="AH68" s="12">
        <f t="shared" si="17"/>
        <v>0.12460948967250234</v>
      </c>
      <c r="AI68" s="12">
        <v>8.6550246313136601E-3</v>
      </c>
      <c r="AJ68" s="41">
        <f>'Survival-1cycle NMA'!BV69</f>
        <v>0.37015025041805333</v>
      </c>
      <c r="AK68" s="12">
        <f t="shared" si="18"/>
        <v>0.21316838168414359</v>
      </c>
      <c r="AL68" s="41">
        <f>'Survival-1cycle NMA'!BW69</f>
        <v>0.15698186873390974</v>
      </c>
      <c r="AM68" s="41">
        <f t="shared" si="19"/>
        <v>0.18950509120539358</v>
      </c>
      <c r="AN68" s="41">
        <f t="shared" si="20"/>
        <v>0.13903553457346296</v>
      </c>
      <c r="AO68" s="41">
        <f t="shared" si="21"/>
        <v>5.0469556631930625E-2</v>
      </c>
    </row>
    <row r="69" spans="1:41">
      <c r="A69" s="12">
        <v>66</v>
      </c>
      <c r="B69" s="12">
        <f t="shared" ref="B69:B132" si="22">A68*21/365</f>
        <v>3.7397260273972601</v>
      </c>
      <c r="C69" s="41">
        <f>'Survival-1cycle NMA'!BN70</f>
        <v>0.24880847302639983</v>
      </c>
      <c r="D69" s="41">
        <f>'Survival-1cycle NMA'!BO70</f>
        <v>2.66686085333925E-2</v>
      </c>
      <c r="E69" s="12">
        <f t="shared" ref="E69:E132" si="23">IF(C69-D69&gt;0,C69-D69,0)</f>
        <v>0.22213986449300732</v>
      </c>
      <c r="F69" s="12">
        <v>0.13052661735625601</v>
      </c>
      <c r="G69" s="12">
        <v>8.2678796640599708E-3</v>
      </c>
      <c r="H69" s="12">
        <f t="shared" ref="H69:H132" si="24">IF(F69-G69&gt;0,F69-G69,0)</f>
        <v>0.12225873769219604</v>
      </c>
      <c r="I69" s="41">
        <f>'Survival-1cycle NMA'!BP70</f>
        <v>0.20026092877677931</v>
      </c>
      <c r="J69" s="12">
        <f t="shared" ref="J69:J132" si="25">IF(I69-K69&gt;0,I69-K69,0)</f>
        <v>0.15635393200387074</v>
      </c>
      <c r="K69" s="41">
        <f>'Survival-1cycle NMA'!BQ70</f>
        <v>4.3906996772908581E-2</v>
      </c>
      <c r="L69" s="12">
        <v>0.133323289179963</v>
      </c>
      <c r="M69" s="12">
        <v>0.13052661735625601</v>
      </c>
      <c r="N69" s="12">
        <v>8.2678796640599708E-3</v>
      </c>
      <c r="O69" s="41">
        <f t="shared" ref="O69:O132" si="26">I69</f>
        <v>0.20026092877677931</v>
      </c>
      <c r="P69" s="41">
        <f t="shared" ref="P69:P132" si="27">J69</f>
        <v>0.15635393200387074</v>
      </c>
      <c r="Q69" s="41">
        <f t="shared" ref="Q69:Q132" si="28">K69</f>
        <v>4.3906996772908581E-2</v>
      </c>
      <c r="R69" s="12">
        <v>0.13052661735625601</v>
      </c>
      <c r="S69" s="12">
        <f t="shared" ref="S69:S132" si="29">IF(R69-T69&gt;0,R69-T69,0)</f>
        <v>0.12225873769219604</v>
      </c>
      <c r="T69" s="12">
        <v>8.2678796640599708E-3</v>
      </c>
      <c r="U69" s="41">
        <f>'Survival-1cycle NMA'!BR70</f>
        <v>0.30997812852668755</v>
      </c>
      <c r="V69" s="12">
        <f t="shared" ref="V69:V132" si="30">IF(U69-W69&gt;0,U69-W69,0)</f>
        <v>0.16177019369160284</v>
      </c>
      <c r="W69" s="41">
        <f>'Survival-1cycle NMA'!BS70</f>
        <v>0.14820793483508471</v>
      </c>
      <c r="X69" s="41">
        <f t="shared" ref="X69:X132" si="31">O69</f>
        <v>0.20026092877677931</v>
      </c>
      <c r="Y69" s="41">
        <f t="shared" ref="Y69:Y132" si="32">P69</f>
        <v>0.15635393200387074</v>
      </c>
      <c r="Z69" s="41">
        <f t="shared" ref="Z69:Z132" si="33">Q69</f>
        <v>4.3906996772908581E-2</v>
      </c>
      <c r="AA69" s="41">
        <f>'Survival-1cycle NMA'!BX70</f>
        <v>0.18628606954214852</v>
      </c>
      <c r="AB69" s="12">
        <f t="shared" ref="AB69:AB132" si="34">IF(AA69-AC69&gt;0,AA69-AC69,0)</f>
        <v>0.13724800269527163</v>
      </c>
      <c r="AC69" s="41">
        <f>'Survival-1cycle NMA'!BY70</f>
        <v>4.9038066846876893E-2</v>
      </c>
      <c r="AD69" s="41">
        <f>'Survival-1cycle NMA'!BT70</f>
        <v>0.41299094608827619</v>
      </c>
      <c r="AE69" s="12">
        <f t="shared" ref="AE69:AE132" si="35">IF(AD69-AF69&gt;0,AD69-AF69,0)</f>
        <v>0.33502053529106612</v>
      </c>
      <c r="AF69" s="41">
        <f>'Survival-1cycle NMA'!BU70</f>
        <v>7.7970410797210093E-2</v>
      </c>
      <c r="AG69" s="12">
        <v>0.13052661735625601</v>
      </c>
      <c r="AH69" s="12">
        <f t="shared" ref="AH69:AH132" si="36">IF(AG69-AI69&gt;0,AG69-AI69,0)</f>
        <v>0.12225873769219604</v>
      </c>
      <c r="AI69" s="12">
        <v>8.2678796640599708E-3</v>
      </c>
      <c r="AJ69" s="41">
        <f>'Survival-1cycle NMA'!BV70</f>
        <v>0.36638049312258814</v>
      </c>
      <c r="AK69" s="12">
        <f t="shared" ref="AK69:AK132" si="37">IF(AJ69-AL69&gt;0,AJ69-AL69,0)</f>
        <v>0.21217437473977838</v>
      </c>
      <c r="AL69" s="41">
        <f>'Survival-1cycle NMA'!BW70</f>
        <v>0.15420611838280976</v>
      </c>
      <c r="AM69" s="41">
        <f t="shared" ref="AM69:AM132" si="38">AA69</f>
        <v>0.18628606954214852</v>
      </c>
      <c r="AN69" s="41">
        <f t="shared" ref="AN69:AN132" si="39">AB69</f>
        <v>0.13724800269527163</v>
      </c>
      <c r="AO69" s="41">
        <f t="shared" ref="AO69:AO132" si="40">AC69</f>
        <v>4.9038066846876893E-2</v>
      </c>
    </row>
    <row r="70" spans="1:41">
      <c r="A70" s="12">
        <v>67</v>
      </c>
      <c r="B70" s="12">
        <f t="shared" si="22"/>
        <v>3.7972602739726029</v>
      </c>
      <c r="C70" s="41">
        <f>'Survival-1cycle NMA'!BN71</f>
        <v>0.24533559056500792</v>
      </c>
      <c r="D70" s="41">
        <f>'Survival-1cycle NMA'!BO71</f>
        <v>2.5770635815468113E-2</v>
      </c>
      <c r="E70" s="12">
        <f t="shared" si="23"/>
        <v>0.2195649547495398</v>
      </c>
      <c r="F70" s="12">
        <v>0.127868471633929</v>
      </c>
      <c r="G70" s="12">
        <v>7.9015500660613702E-3</v>
      </c>
      <c r="H70" s="12">
        <f t="shared" si="24"/>
        <v>0.11996692156786763</v>
      </c>
      <c r="I70" s="41">
        <f>'Survival-1cycle NMA'!BP71</f>
        <v>0.19703303847199044</v>
      </c>
      <c r="J70" s="12">
        <f t="shared" si="25"/>
        <v>0.15440406472870871</v>
      </c>
      <c r="K70" s="41">
        <f>'Survival-1cycle NMA'!BQ71</f>
        <v>4.2628973743281728E-2</v>
      </c>
      <c r="L70" s="12">
        <v>0.13021644053652801</v>
      </c>
      <c r="M70" s="12">
        <v>0.127868471633929</v>
      </c>
      <c r="N70" s="12">
        <v>7.9015500660613702E-3</v>
      </c>
      <c r="O70" s="41">
        <f t="shared" si="26"/>
        <v>0.19703303847199044</v>
      </c>
      <c r="P70" s="41">
        <f t="shared" si="27"/>
        <v>0.15440406472870871</v>
      </c>
      <c r="Q70" s="41">
        <f t="shared" si="28"/>
        <v>4.2628973743281728E-2</v>
      </c>
      <c r="R70" s="12">
        <v>0.127868471633929</v>
      </c>
      <c r="S70" s="12">
        <f t="shared" si="29"/>
        <v>0.11996692156786763</v>
      </c>
      <c r="T70" s="12">
        <v>7.9015500660613702E-3</v>
      </c>
      <c r="U70" s="41">
        <f>'Survival-1cycle NMA'!BR71</f>
        <v>0.30633110464473695</v>
      </c>
      <c r="V70" s="12">
        <f t="shared" si="30"/>
        <v>0.16077323083830689</v>
      </c>
      <c r="W70" s="41">
        <f>'Survival-1cycle NMA'!BS71</f>
        <v>0.14555787380643007</v>
      </c>
      <c r="X70" s="41">
        <f t="shared" si="31"/>
        <v>0.19703303847199044</v>
      </c>
      <c r="Y70" s="41">
        <f t="shared" si="32"/>
        <v>0.15440406472870871</v>
      </c>
      <c r="Z70" s="41">
        <f t="shared" si="33"/>
        <v>4.2628973743281728E-2</v>
      </c>
      <c r="AA70" s="41">
        <f>'Survival-1cycle NMA'!BX71</f>
        <v>0.18314950958559573</v>
      </c>
      <c r="AB70" s="12">
        <f t="shared" si="34"/>
        <v>0.13548906262282015</v>
      </c>
      <c r="AC70" s="41">
        <f>'Survival-1cycle NMA'!BY71</f>
        <v>4.7660446962775577E-2</v>
      </c>
      <c r="AD70" s="41">
        <f>'Survival-1cycle NMA'!BT71</f>
        <v>0.40931694044848593</v>
      </c>
      <c r="AE70" s="12">
        <f t="shared" si="35"/>
        <v>0.33320410393830158</v>
      </c>
      <c r="AF70" s="41">
        <f>'Survival-1cycle NMA'!BU71</f>
        <v>7.6112836510184356E-2</v>
      </c>
      <c r="AG70" s="12">
        <v>0.127868471633929</v>
      </c>
      <c r="AH70" s="12">
        <f t="shared" si="36"/>
        <v>0.11996692156786763</v>
      </c>
      <c r="AI70" s="12">
        <v>7.9015500660613702E-3</v>
      </c>
      <c r="AJ70" s="41">
        <f>'Survival-1cycle NMA'!BV71</f>
        <v>0.36268200112176829</v>
      </c>
      <c r="AK70" s="12">
        <f t="shared" si="37"/>
        <v>0.21117640036520882</v>
      </c>
      <c r="AL70" s="41">
        <f>'Survival-1cycle NMA'!BW71</f>
        <v>0.15150560075655947</v>
      </c>
      <c r="AM70" s="41">
        <f t="shared" si="38"/>
        <v>0.18314950958559573</v>
      </c>
      <c r="AN70" s="41">
        <f t="shared" si="39"/>
        <v>0.13548906262282015</v>
      </c>
      <c r="AO70" s="41">
        <f t="shared" si="40"/>
        <v>4.7660446962775577E-2</v>
      </c>
    </row>
    <row r="71" spans="1:41">
      <c r="A71" s="12">
        <v>68</v>
      </c>
      <c r="B71" s="12">
        <f t="shared" si="22"/>
        <v>3.8547945205479452</v>
      </c>
      <c r="C71" s="41">
        <f>'Survival-1cycle NMA'!BN72</f>
        <v>0.24194094139532449</v>
      </c>
      <c r="D71" s="41">
        <f>'Survival-1cycle NMA'!BO72</f>
        <v>2.4911052044794723E-2</v>
      </c>
      <c r="E71" s="12">
        <f t="shared" si="23"/>
        <v>0.21702988935052978</v>
      </c>
      <c r="F71" s="12">
        <v>0.12528701451381499</v>
      </c>
      <c r="G71" s="12">
        <v>7.5547228969437301E-3</v>
      </c>
      <c r="H71" s="12">
        <f t="shared" si="24"/>
        <v>0.11773229161687127</v>
      </c>
      <c r="I71" s="41">
        <f>'Survival-1cycle NMA'!BP72</f>
        <v>0.19388474531043401</v>
      </c>
      <c r="J71" s="12">
        <f t="shared" si="25"/>
        <v>0.15248490897924041</v>
      </c>
      <c r="K71" s="41">
        <f>'Survival-1cycle NMA'!BQ72</f>
        <v>4.1399836331193596E-2</v>
      </c>
      <c r="L71" s="12">
        <v>0.12720529488840801</v>
      </c>
      <c r="M71" s="12">
        <v>0.12528701451381499</v>
      </c>
      <c r="N71" s="12">
        <v>7.5547228969437301E-3</v>
      </c>
      <c r="O71" s="41">
        <f t="shared" si="26"/>
        <v>0.19388474531043401</v>
      </c>
      <c r="P71" s="41">
        <f t="shared" si="27"/>
        <v>0.15248490897924041</v>
      </c>
      <c r="Q71" s="41">
        <f t="shared" si="28"/>
        <v>4.1399836331193596E-2</v>
      </c>
      <c r="R71" s="12">
        <v>0.12528701451381499</v>
      </c>
      <c r="S71" s="12">
        <f t="shared" si="29"/>
        <v>0.11773229161687127</v>
      </c>
      <c r="T71" s="12">
        <v>7.5547228969437301E-3</v>
      </c>
      <c r="U71" s="41">
        <f>'Survival-1cycle NMA'!BR72</f>
        <v>0.30275834440522259</v>
      </c>
      <c r="V71" s="12">
        <f t="shared" si="30"/>
        <v>0.15977849524748589</v>
      </c>
      <c r="W71" s="41">
        <f>'Survival-1cycle NMA'!BS72</f>
        <v>0.1429798491577367</v>
      </c>
      <c r="X71" s="41">
        <f t="shared" si="31"/>
        <v>0.19388474531043401</v>
      </c>
      <c r="Y71" s="41">
        <f t="shared" si="32"/>
        <v>0.15248490897924041</v>
      </c>
      <c r="Z71" s="41">
        <f t="shared" si="33"/>
        <v>4.1399836331193596E-2</v>
      </c>
      <c r="AA71" s="41">
        <f>'Survival-1cycle NMA'!BX72</f>
        <v>0.18009252023777444</v>
      </c>
      <c r="AB71" s="12">
        <f t="shared" si="34"/>
        <v>0.13375837592839962</v>
      </c>
      <c r="AC71" s="41">
        <f>'Survival-1cycle NMA'!BY72</f>
        <v>4.6334144309374825E-2</v>
      </c>
      <c r="AD71" s="41">
        <f>'Survival-1cycle NMA'!BT72</f>
        <v>0.40570734328303765</v>
      </c>
      <c r="AE71" s="12">
        <f t="shared" si="35"/>
        <v>0.33139070277976934</v>
      </c>
      <c r="AF71" s="41">
        <f>'Survival-1cycle NMA'!BU72</f>
        <v>7.4316640503268291E-2</v>
      </c>
      <c r="AG71" s="12">
        <v>0.12528701451381499</v>
      </c>
      <c r="AH71" s="12">
        <f t="shared" si="36"/>
        <v>0.11773229161687127</v>
      </c>
      <c r="AI71" s="12">
        <v>7.5547228969437301E-3</v>
      </c>
      <c r="AJ71" s="41">
        <f>'Survival-1cycle NMA'!BV72</f>
        <v>0.35905272203420918</v>
      </c>
      <c r="AK71" s="12">
        <f t="shared" si="37"/>
        <v>0.21017521148329585</v>
      </c>
      <c r="AL71" s="41">
        <f>'Survival-1cycle NMA'!BW72</f>
        <v>0.14887751055091333</v>
      </c>
      <c r="AM71" s="41">
        <f t="shared" si="38"/>
        <v>0.18009252023777444</v>
      </c>
      <c r="AN71" s="41">
        <f t="shared" si="39"/>
        <v>0.13375837592839962</v>
      </c>
      <c r="AO71" s="41">
        <f t="shared" si="40"/>
        <v>4.6334144309374825E-2</v>
      </c>
    </row>
    <row r="72" spans="1:41">
      <c r="A72" s="12">
        <v>69</v>
      </c>
      <c r="B72" s="12">
        <f t="shared" si="22"/>
        <v>3.9123287671232876</v>
      </c>
      <c r="C72" s="41">
        <f>'Survival-1cycle NMA'!BN73</f>
        <v>0.23862202014595518</v>
      </c>
      <c r="D72" s="41">
        <f>'Survival-1cycle NMA'!BO73</f>
        <v>2.4087852575871892E-2</v>
      </c>
      <c r="E72" s="12">
        <f t="shared" si="23"/>
        <v>0.21453416757008328</v>
      </c>
      <c r="F72" s="12">
        <v>0.12277933051600699</v>
      </c>
      <c r="G72" s="12">
        <v>7.2261804633203296E-3</v>
      </c>
      <c r="H72" s="12">
        <f t="shared" si="24"/>
        <v>0.11555315005268667</v>
      </c>
      <c r="I72" s="41">
        <f>'Survival-1cycle NMA'!BP73</f>
        <v>0.19081334053916357</v>
      </c>
      <c r="J72" s="12">
        <f t="shared" si="25"/>
        <v>0.15059609544652799</v>
      </c>
      <c r="K72" s="41">
        <f>'Survival-1cycle NMA'!BQ73</f>
        <v>4.0217245092635578E-2</v>
      </c>
      <c r="L72" s="12">
        <v>0.12428614654959499</v>
      </c>
      <c r="M72" s="12">
        <v>0.12277933051600699</v>
      </c>
      <c r="N72" s="12">
        <v>7.2261804633203296E-3</v>
      </c>
      <c r="O72" s="41">
        <f t="shared" si="26"/>
        <v>0.19081334053916357</v>
      </c>
      <c r="P72" s="41">
        <f t="shared" si="27"/>
        <v>0.15059609544652799</v>
      </c>
      <c r="Q72" s="41">
        <f t="shared" si="28"/>
        <v>4.0217245092635578E-2</v>
      </c>
      <c r="R72" s="12">
        <v>0.12277933051600699</v>
      </c>
      <c r="S72" s="12">
        <f t="shared" si="29"/>
        <v>0.11555315005268667</v>
      </c>
      <c r="T72" s="12">
        <v>7.2261804633203296E-3</v>
      </c>
      <c r="U72" s="41">
        <f>'Survival-1cycle NMA'!BR73</f>
        <v>0.29925761922122773</v>
      </c>
      <c r="V72" s="12">
        <f t="shared" si="30"/>
        <v>0.15878643990968461</v>
      </c>
      <c r="W72" s="41">
        <f>'Survival-1cycle NMA'!BS73</f>
        <v>0.14047117931154313</v>
      </c>
      <c r="X72" s="41">
        <f t="shared" si="31"/>
        <v>0.19081334053916357</v>
      </c>
      <c r="Y72" s="41">
        <f t="shared" si="32"/>
        <v>0.15059609544652799</v>
      </c>
      <c r="Z72" s="41">
        <f t="shared" si="33"/>
        <v>4.0217245092635578E-2</v>
      </c>
      <c r="AA72" s="41">
        <f>'Survival-1cycle NMA'!BX73</f>
        <v>0.17711234022821526</v>
      </c>
      <c r="AB72" s="12">
        <f t="shared" si="34"/>
        <v>0.13205558749184132</v>
      </c>
      <c r="AC72" s="41">
        <f>'Survival-1cycle NMA'!BY73</f>
        <v>4.505675273637394E-2</v>
      </c>
      <c r="AD72" s="41">
        <f>'Survival-1cycle NMA'!BT73</f>
        <v>0.40216038869452458</v>
      </c>
      <c r="AE72" s="12">
        <f t="shared" si="35"/>
        <v>0.32958119468836594</v>
      </c>
      <c r="AF72" s="41">
        <f>'Survival-1cycle NMA'!BU73</f>
        <v>7.2579194006158643E-2</v>
      </c>
      <c r="AG72" s="12">
        <v>0.12277933051600699</v>
      </c>
      <c r="AH72" s="12">
        <f t="shared" si="36"/>
        <v>0.11555315005268667</v>
      </c>
      <c r="AI72" s="12">
        <v>7.2261804633203296E-3</v>
      </c>
      <c r="AJ72" s="41">
        <f>'Survival-1cycle NMA'!BV73</f>
        <v>0.35549068381948995</v>
      </c>
      <c r="AK72" s="12">
        <f t="shared" si="37"/>
        <v>0.20917150721888916</v>
      </c>
      <c r="AL72" s="41">
        <f>'Survival-1cycle NMA'!BW73</f>
        <v>0.14631917660060079</v>
      </c>
      <c r="AM72" s="41">
        <f t="shared" si="38"/>
        <v>0.17711234022821526</v>
      </c>
      <c r="AN72" s="41">
        <f t="shared" si="39"/>
        <v>0.13205558749184132</v>
      </c>
      <c r="AO72" s="41">
        <f t="shared" si="40"/>
        <v>4.505675273637394E-2</v>
      </c>
    </row>
    <row r="73" spans="1:41">
      <c r="A73" s="12">
        <v>70</v>
      </c>
      <c r="B73" s="12">
        <f t="shared" si="22"/>
        <v>3.9698630136986299</v>
      </c>
      <c r="C73" s="41">
        <f>'Survival-1cycle NMA'!BN74</f>
        <v>0.23537642654395902</v>
      </c>
      <c r="D73" s="41">
        <f>'Survival-1cycle NMA'!BO74</f>
        <v>2.3299156865658185E-2</v>
      </c>
      <c r="E73" s="12">
        <f t="shared" si="23"/>
        <v>0.21207726967830082</v>
      </c>
      <c r="F73" s="12">
        <v>0.120342642794443</v>
      </c>
      <c r="G73" s="12">
        <v>6.9147925003292896E-3</v>
      </c>
      <c r="H73" s="12">
        <f t="shared" si="24"/>
        <v>0.1134278502941137</v>
      </c>
      <c r="I73" s="41">
        <f>'Survival-1cycle NMA'!BP74</f>
        <v>0.18781623407710873</v>
      </c>
      <c r="J73" s="12">
        <f t="shared" si="25"/>
        <v>0.14873723848304218</v>
      </c>
      <c r="K73" s="41">
        <f>'Survival-1cycle NMA'!BQ74</f>
        <v>3.9078995594066558E-2</v>
      </c>
      <c r="L73" s="12">
        <v>0.12145546317700499</v>
      </c>
      <c r="M73" s="12">
        <v>0.120342642794443</v>
      </c>
      <c r="N73" s="12">
        <v>6.9147925003292896E-3</v>
      </c>
      <c r="O73" s="41">
        <f t="shared" si="26"/>
        <v>0.18781623407710873</v>
      </c>
      <c r="P73" s="41">
        <f t="shared" si="27"/>
        <v>0.14873723848304218</v>
      </c>
      <c r="Q73" s="41">
        <f t="shared" si="28"/>
        <v>3.9078995594066558E-2</v>
      </c>
      <c r="R73" s="12">
        <v>0.120342642794443</v>
      </c>
      <c r="S73" s="12">
        <f t="shared" si="29"/>
        <v>0.1134278502941137</v>
      </c>
      <c r="T73" s="12">
        <v>6.9147925003292896E-3</v>
      </c>
      <c r="U73" s="41">
        <f>'Survival-1cycle NMA'!BR74</f>
        <v>0.29582678986942612</v>
      </c>
      <c r="V73" s="12">
        <f t="shared" si="30"/>
        <v>0.15779747951880399</v>
      </c>
      <c r="W73" s="41">
        <f>'Survival-1cycle NMA'!BS74</f>
        <v>0.13802931035062213</v>
      </c>
      <c r="X73" s="41">
        <f t="shared" si="31"/>
        <v>0.18781623407710873</v>
      </c>
      <c r="Y73" s="41">
        <f t="shared" si="32"/>
        <v>0.14873723848304218</v>
      </c>
      <c r="Z73" s="41">
        <f t="shared" si="33"/>
        <v>3.9078995594066558E-2</v>
      </c>
      <c r="AA73" s="41">
        <f>'Survival-1cycle NMA'!BX74</f>
        <v>0.17420633098864202</v>
      </c>
      <c r="AB73" s="12">
        <f t="shared" si="34"/>
        <v>0.13038032826722634</v>
      </c>
      <c r="AC73" s="41">
        <f>'Survival-1cycle NMA'!BY74</f>
        <v>4.3826002721415673E-2</v>
      </c>
      <c r="AD73" s="41">
        <f>'Survival-1cycle NMA'!BT74</f>
        <v>0.39867437745672174</v>
      </c>
      <c r="AE73" s="12">
        <f t="shared" si="35"/>
        <v>0.32777637012913052</v>
      </c>
      <c r="AF73" s="41">
        <f>'Survival-1cycle NMA'!BU74</f>
        <v>7.0898007327591231E-2</v>
      </c>
      <c r="AG73" s="12">
        <v>0.120342642794443</v>
      </c>
      <c r="AH73" s="12">
        <f t="shared" si="36"/>
        <v>0.1134278502941137</v>
      </c>
      <c r="AI73" s="12">
        <v>6.9147925003292896E-3</v>
      </c>
      <c r="AJ73" s="41">
        <f>'Survival-1cycle NMA'!BV74</f>
        <v>0.35199399079754312</v>
      </c>
      <c r="AK73" s="12">
        <f t="shared" si="37"/>
        <v>0.20816593675677558</v>
      </c>
      <c r="AL73" s="41">
        <f>'Survival-1cycle NMA'!BW74</f>
        <v>0.14382805404076754</v>
      </c>
      <c r="AM73" s="41">
        <f t="shared" si="38"/>
        <v>0.17420633098864202</v>
      </c>
      <c r="AN73" s="41">
        <f t="shared" si="39"/>
        <v>0.13038032826722634</v>
      </c>
      <c r="AO73" s="41">
        <f t="shared" si="40"/>
        <v>4.3826002721415673E-2</v>
      </c>
    </row>
    <row r="74" spans="1:41">
      <c r="A74" s="12">
        <v>71</v>
      </c>
      <c r="B74" s="12">
        <f t="shared" si="22"/>
        <v>4.0273972602739727</v>
      </c>
      <c r="C74" s="41">
        <f>'Survival-1cycle NMA'!BN75</f>
        <v>0.23220185995080581</v>
      </c>
      <c r="D74" s="41">
        <f>'Survival-1cycle NMA'!BO75</f>
        <v>2.2543199576576824E-2</v>
      </c>
      <c r="E74" s="12">
        <f t="shared" si="23"/>
        <v>0.20965866037422898</v>
      </c>
      <c r="F74" s="12">
        <v>0.11797430520282499</v>
      </c>
      <c r="G74" s="12">
        <v>6.61950906958984E-3</v>
      </c>
      <c r="H74" s="12">
        <f t="shared" si="24"/>
        <v>0.11135479613323515</v>
      </c>
      <c r="I74" s="41">
        <f>'Survival-1cycle NMA'!BP75</f>
        <v>0.1848909481398317</v>
      </c>
      <c r="J74" s="12">
        <f t="shared" si="25"/>
        <v>0.14690793886329506</v>
      </c>
      <c r="K74" s="41">
        <f>'Survival-1cycle NMA'!BQ75</f>
        <v>3.7983009276536646E-2</v>
      </c>
      <c r="L74" s="12">
        <v>0.118709876285489</v>
      </c>
      <c r="M74" s="12">
        <v>0.11797430520282499</v>
      </c>
      <c r="N74" s="12">
        <v>6.61950906958984E-3</v>
      </c>
      <c r="O74" s="41">
        <f t="shared" si="26"/>
        <v>0.1848909481398317</v>
      </c>
      <c r="P74" s="41">
        <f t="shared" si="27"/>
        <v>0.14690793886329506</v>
      </c>
      <c r="Q74" s="41">
        <f t="shared" si="28"/>
        <v>3.7983009276536646E-2</v>
      </c>
      <c r="R74" s="12">
        <v>0.11797430520282499</v>
      </c>
      <c r="S74" s="12">
        <f t="shared" si="29"/>
        <v>0.11135479613323515</v>
      </c>
      <c r="T74" s="12">
        <v>6.61950906958984E-3</v>
      </c>
      <c r="U74" s="41">
        <f>'Survival-1cycle NMA'!BR75</f>
        <v>0.29246380199696809</v>
      </c>
      <c r="V74" s="12">
        <f t="shared" si="30"/>
        <v>0.15681199339407453</v>
      </c>
      <c r="W74" s="41">
        <f>'Survival-1cycle NMA'!BS75</f>
        <v>0.13565180860289355</v>
      </c>
      <c r="X74" s="41">
        <f t="shared" si="31"/>
        <v>0.1848909481398317</v>
      </c>
      <c r="Y74" s="41">
        <f t="shared" si="32"/>
        <v>0.14690793886329506</v>
      </c>
      <c r="Z74" s="41">
        <f t="shared" si="33"/>
        <v>3.7983009276536646E-2</v>
      </c>
      <c r="AA74" s="41">
        <f>'Survival-1cycle NMA'!BX75</f>
        <v>0.17137196998942464</v>
      </c>
      <c r="AB74" s="12">
        <f t="shared" si="34"/>
        <v>0.12873221774354743</v>
      </c>
      <c r="AC74" s="41">
        <f>'Survival-1cycle NMA'!BY75</f>
        <v>4.2639752245877204E-2</v>
      </c>
      <c r="AD74" s="41">
        <f>'Survival-1cycle NMA'!BT75</f>
        <v>0.39524767380570092</v>
      </c>
      <c r="AE74" s="12">
        <f t="shared" si="35"/>
        <v>0.32597695272487037</v>
      </c>
      <c r="AF74" s="41">
        <f>'Survival-1cycle NMA'!BU75</f>
        <v>6.9270721080830558E-2</v>
      </c>
      <c r="AG74" s="12">
        <v>0.11797430520282499</v>
      </c>
      <c r="AH74" s="12">
        <f t="shared" si="36"/>
        <v>0.11135479613323515</v>
      </c>
      <c r="AI74" s="12">
        <v>6.61950906958984E-3</v>
      </c>
      <c r="AJ74" s="41">
        <f>'Survival-1cycle NMA'!BV75</f>
        <v>0.34856081990594923</v>
      </c>
      <c r="AK74" s="12">
        <f t="shared" si="37"/>
        <v>0.20715910289673156</v>
      </c>
      <c r="AL74" s="41">
        <f>'Survival-1cycle NMA'!BW75</f>
        <v>0.14140171700921766</v>
      </c>
      <c r="AM74" s="41">
        <f t="shared" si="38"/>
        <v>0.17137196998942464</v>
      </c>
      <c r="AN74" s="41">
        <f t="shared" si="39"/>
        <v>0.12873221774354743</v>
      </c>
      <c r="AO74" s="41">
        <f t="shared" si="40"/>
        <v>4.2639752245877204E-2</v>
      </c>
    </row>
    <row r="75" spans="1:41">
      <c r="A75" s="12">
        <v>72</v>
      </c>
      <c r="B75" s="12">
        <f t="shared" si="22"/>
        <v>4.0849315068493155</v>
      </c>
      <c r="C75" s="41">
        <f>'Survival-1cycle NMA'!BN76</f>
        <v>0.22909611423678158</v>
      </c>
      <c r="D75" s="41">
        <f>'Survival-1cycle NMA'!BO76</f>
        <v>2.1818322404432419E-2</v>
      </c>
      <c r="E75" s="12">
        <f t="shared" si="23"/>
        <v>0.20727779183234918</v>
      </c>
      <c r="F75" s="12">
        <v>0.115671794891299</v>
      </c>
      <c r="G75" s="12">
        <v>6.3393541011271901E-3</v>
      </c>
      <c r="H75" s="12">
        <f t="shared" si="24"/>
        <v>0.10933244079017181</v>
      </c>
      <c r="I75" s="41">
        <f>'Survival-1cycle NMA'!BP76</f>
        <v>0.18203511126959412</v>
      </c>
      <c r="J75" s="12">
        <f t="shared" si="25"/>
        <v>0.14510778624063125</v>
      </c>
      <c r="K75" s="41">
        <f>'Survival-1cycle NMA'!BQ76</f>
        <v>3.6927325028962864E-2</v>
      </c>
      <c r="L75" s="12">
        <v>0.116046172353514</v>
      </c>
      <c r="M75" s="12">
        <v>0.115671794891299</v>
      </c>
      <c r="N75" s="12">
        <v>6.3393541011271901E-3</v>
      </c>
      <c r="O75" s="41">
        <f t="shared" si="26"/>
        <v>0.18203511126959412</v>
      </c>
      <c r="P75" s="41">
        <f t="shared" si="27"/>
        <v>0.14510778624063125</v>
      </c>
      <c r="Q75" s="41">
        <f t="shared" si="28"/>
        <v>3.6927325028962864E-2</v>
      </c>
      <c r="R75" s="12">
        <v>0.115671794891299</v>
      </c>
      <c r="S75" s="12">
        <f t="shared" si="29"/>
        <v>0.10933244079017181</v>
      </c>
      <c r="T75" s="12">
        <v>6.3393541011271901E-3</v>
      </c>
      <c r="U75" s="41">
        <f>'Survival-1cycle NMA'!BR76</f>
        <v>0.28916668189942657</v>
      </c>
      <c r="V75" s="12">
        <f t="shared" si="30"/>
        <v>0.15583032816508713</v>
      </c>
      <c r="W75" s="41">
        <f>'Survival-1cycle NMA'!BS76</f>
        <v>0.13333635373433944</v>
      </c>
      <c r="X75" s="41">
        <f t="shared" si="31"/>
        <v>0.18203511126959412</v>
      </c>
      <c r="Y75" s="41">
        <f t="shared" si="32"/>
        <v>0.14510778624063125</v>
      </c>
      <c r="Z75" s="41">
        <f t="shared" si="33"/>
        <v>3.6927325028962864E-2</v>
      </c>
      <c r="AA75" s="41">
        <f>'Survival-1cycle NMA'!BX76</f>
        <v>0.16860684450335464</v>
      </c>
      <c r="AB75" s="12">
        <f t="shared" si="34"/>
        <v>0.12711086613218003</v>
      </c>
      <c r="AC75" s="41">
        <f>'Survival-1cycle NMA'!BY76</f>
        <v>4.1495978371174594E-2</v>
      </c>
      <c r="AD75" s="41">
        <f>'Survival-1cycle NMA'!BT76</f>
        <v>0.39187870241802142</v>
      </c>
      <c r="AE75" s="12">
        <f t="shared" si="35"/>
        <v>0.3241836043660819</v>
      </c>
      <c r="AF75" s="41">
        <f>'Survival-1cycle NMA'!BU76</f>
        <v>6.7695098051939517E-2</v>
      </c>
      <c r="AG75" s="12">
        <v>0.115671794891299</v>
      </c>
      <c r="AH75" s="12">
        <f t="shared" si="36"/>
        <v>0.10933244079017181</v>
      </c>
      <c r="AI75" s="12">
        <v>6.3393541011271901E-3</v>
      </c>
      <c r="AJ75" s="41">
        <f>'Survival-1cycle NMA'!BV76</f>
        <v>0.34518941717855323</v>
      </c>
      <c r="AK75" s="12">
        <f t="shared" si="37"/>
        <v>0.20615156533202597</v>
      </c>
      <c r="AL75" s="41">
        <f>'Survival-1cycle NMA'!BW76</f>
        <v>0.13903785184652726</v>
      </c>
      <c r="AM75" s="41">
        <f t="shared" si="38"/>
        <v>0.16860684450335464</v>
      </c>
      <c r="AN75" s="41">
        <f t="shared" si="39"/>
        <v>0.12711086613218003</v>
      </c>
      <c r="AO75" s="41">
        <f t="shared" si="40"/>
        <v>4.1495978371174594E-2</v>
      </c>
    </row>
    <row r="76" spans="1:41">
      <c r="A76" s="12">
        <v>73</v>
      </c>
      <c r="B76" s="12">
        <f t="shared" si="22"/>
        <v>4.1424657534246574</v>
      </c>
      <c r="C76" s="41">
        <f>'Survival-1cycle NMA'!BN77</f>
        <v>0.22605707296959485</v>
      </c>
      <c r="D76" s="41">
        <f>'Survival-1cycle NMA'!BO77</f>
        <v>2.1122966565124929E-2</v>
      </c>
      <c r="E76" s="12">
        <f t="shared" si="23"/>
        <v>0.20493410640446991</v>
      </c>
      <c r="F76" s="12">
        <v>0.113432705393333</v>
      </c>
      <c r="G76" s="12">
        <v>6.0734195148240602E-3</v>
      </c>
      <c r="H76" s="12">
        <f t="shared" si="24"/>
        <v>0.10735928587850894</v>
      </c>
      <c r="I76" s="41">
        <f>'Survival-1cycle NMA'!BP77</f>
        <v>0.17924645274105397</v>
      </c>
      <c r="J76" s="12">
        <f t="shared" si="25"/>
        <v>0.14333636133254757</v>
      </c>
      <c r="K76" s="41">
        <f>'Survival-1cycle NMA'!BQ77</f>
        <v>3.59100914085064E-2</v>
      </c>
      <c r="L76" s="12">
        <v>0.113461284478668</v>
      </c>
      <c r="M76" s="12">
        <v>0.113432705393333</v>
      </c>
      <c r="N76" s="12">
        <v>6.0734195148240602E-3</v>
      </c>
      <c r="O76" s="41">
        <f t="shared" si="26"/>
        <v>0.17924645274105397</v>
      </c>
      <c r="P76" s="41">
        <f t="shared" si="27"/>
        <v>0.14333636133254757</v>
      </c>
      <c r="Q76" s="41">
        <f t="shared" si="28"/>
        <v>3.59100914085064E-2</v>
      </c>
      <c r="R76" s="12">
        <v>0.113432705393333</v>
      </c>
      <c r="S76" s="12">
        <f t="shared" si="29"/>
        <v>0.10735928587850894</v>
      </c>
      <c r="T76" s="12">
        <v>6.0734195148240602E-3</v>
      </c>
      <c r="U76" s="41">
        <f>'Survival-1cycle NMA'!BR77</f>
        <v>0.28593353255080939</v>
      </c>
      <c r="V76" s="12">
        <f t="shared" si="30"/>
        <v>0.15485280024090908</v>
      </c>
      <c r="W76" s="41">
        <f>'Survival-1cycle NMA'!BS77</f>
        <v>0.13108073230990031</v>
      </c>
      <c r="X76" s="41">
        <f t="shared" si="31"/>
        <v>0.17924645274105397</v>
      </c>
      <c r="Y76" s="41">
        <f t="shared" si="32"/>
        <v>0.14333636133254757</v>
      </c>
      <c r="Z76" s="41">
        <f t="shared" si="33"/>
        <v>3.59100914085064E-2</v>
      </c>
      <c r="AA76" s="41">
        <f>'Survival-1cycle NMA'!BX77</f>
        <v>0.16590864576522357</v>
      </c>
      <c r="AB76" s="12">
        <f t="shared" si="34"/>
        <v>0.12551587631036815</v>
      </c>
      <c r="AC76" s="41">
        <f>'Survival-1cycle NMA'!BY77</f>
        <v>4.039276945485544E-2</v>
      </c>
      <c r="AD76" s="41">
        <f>'Survival-1cycle NMA'!BT77</f>
        <v>0.38856594556326385</v>
      </c>
      <c r="AE76" s="12">
        <f t="shared" si="35"/>
        <v>0.32239692990598834</v>
      </c>
      <c r="AF76" s="41">
        <f>'Survival-1cycle NMA'!BU77</f>
        <v>6.6169015657275537E-2</v>
      </c>
      <c r="AG76" s="12">
        <v>0.113432705393333</v>
      </c>
      <c r="AH76" s="12">
        <f t="shared" si="36"/>
        <v>0.10735928587850894</v>
      </c>
      <c r="AI76" s="12">
        <v>6.0734195148240602E-3</v>
      </c>
      <c r="AJ76" s="41">
        <f>'Survival-1cycle NMA'!BV77</f>
        <v>0.34187809443015521</v>
      </c>
      <c r="AK76" s="12">
        <f t="shared" si="37"/>
        <v>0.20514384367521213</v>
      </c>
      <c r="AL76" s="41">
        <f>'Survival-1cycle NMA'!BW77</f>
        <v>0.13673425075494308</v>
      </c>
      <c r="AM76" s="41">
        <f t="shared" si="38"/>
        <v>0.16590864576522357</v>
      </c>
      <c r="AN76" s="41">
        <f t="shared" si="39"/>
        <v>0.12551587631036815</v>
      </c>
      <c r="AO76" s="41">
        <f t="shared" si="40"/>
        <v>4.039276945485544E-2</v>
      </c>
    </row>
    <row r="77" spans="1:41">
      <c r="A77" s="12">
        <v>74</v>
      </c>
      <c r="B77" s="12">
        <f t="shared" si="22"/>
        <v>4.2</v>
      </c>
      <c r="C77" s="41">
        <f>'Survival-1cycle NMA'!BN78</f>
        <v>0.22308270489491785</v>
      </c>
      <c r="D77" s="41">
        <f>'Survival-1cycle NMA'!BO78</f>
        <v>2.0455665880712487E-2</v>
      </c>
      <c r="E77" s="12">
        <f t="shared" si="23"/>
        <v>0.20262703901420537</v>
      </c>
      <c r="F77" s="12">
        <v>0.111254740165721</v>
      </c>
      <c r="G77" s="12">
        <v>5.8208598640054404E-3</v>
      </c>
      <c r="H77" s="12">
        <f t="shared" si="24"/>
        <v>0.10543388030171556</v>
      </c>
      <c r="I77" s="41">
        <f>'Survival-1cycle NMA'!BP78</f>
        <v>0.17652279731538151</v>
      </c>
      <c r="J77" s="12">
        <f t="shared" si="25"/>
        <v>0.14159323786334649</v>
      </c>
      <c r="K77" s="41">
        <f>'Survival-1cycle NMA'!BQ78</f>
        <v>3.4929559452035033E-2</v>
      </c>
      <c r="L77" s="12">
        <v>0.110952284545247</v>
      </c>
      <c r="M77" s="12">
        <v>0.111254740165721</v>
      </c>
      <c r="N77" s="12">
        <v>5.8208598640054404E-3</v>
      </c>
      <c r="O77" s="41">
        <f t="shared" si="26"/>
        <v>0.17652279731538151</v>
      </c>
      <c r="P77" s="41">
        <f t="shared" si="27"/>
        <v>0.14159323786334649</v>
      </c>
      <c r="Q77" s="41">
        <f t="shared" si="28"/>
        <v>3.4929559452035033E-2</v>
      </c>
      <c r="R77" s="12">
        <v>0.111254740165721</v>
      </c>
      <c r="S77" s="12">
        <f t="shared" si="29"/>
        <v>0.10543388030171556</v>
      </c>
      <c r="T77" s="12">
        <v>5.8208598640054404E-3</v>
      </c>
      <c r="U77" s="41">
        <f>'Survival-1cycle NMA'!BR78</f>
        <v>0.28276252986817169</v>
      </c>
      <c r="V77" s="12">
        <f t="shared" si="30"/>
        <v>0.15387969808228499</v>
      </c>
      <c r="W77" s="41">
        <f>'Survival-1cycle NMA'!BS78</f>
        <v>0.12888283178588669</v>
      </c>
      <c r="X77" s="41">
        <f t="shared" si="31"/>
        <v>0.17652279731538151</v>
      </c>
      <c r="Y77" s="41">
        <f t="shared" si="32"/>
        <v>0.14159323786334649</v>
      </c>
      <c r="Z77" s="41">
        <f t="shared" si="33"/>
        <v>3.4929559452035033E-2</v>
      </c>
      <c r="AA77" s="41">
        <f>'Survival-1cycle NMA'!BX78</f>
        <v>0.16327516349832102</v>
      </c>
      <c r="AB77" s="12">
        <f t="shared" si="34"/>
        <v>0.1239468455467089</v>
      </c>
      <c r="AC77" s="41">
        <f>'Survival-1cycle NMA'!BY78</f>
        <v>3.9328317951612131E-2</v>
      </c>
      <c r="AD77" s="41">
        <f>'Survival-1cycle NMA'!BT78</f>
        <v>0.38530794041917377</v>
      </c>
      <c r="AE77" s="12">
        <f t="shared" si="35"/>
        <v>0.320617481477523</v>
      </c>
      <c r="AF77" s="41">
        <f>'Survival-1cycle NMA'!BU78</f>
        <v>6.4690458941650791E-2</v>
      </c>
      <c r="AG77" s="12">
        <v>0.111254740165721</v>
      </c>
      <c r="AH77" s="12">
        <f t="shared" si="36"/>
        <v>0.10543388030171556</v>
      </c>
      <c r="AI77" s="12">
        <v>5.8208598640054404E-3</v>
      </c>
      <c r="AJ77" s="41">
        <f>'Survival-1cycle NMA'!BV78</f>
        <v>0.33862522613323659</v>
      </c>
      <c r="AK77" s="12">
        <f t="shared" si="37"/>
        <v>0.2041364202527961</v>
      </c>
      <c r="AL77" s="41">
        <f>'Survival-1cycle NMA'!BW78</f>
        <v>0.13448880588044049</v>
      </c>
      <c r="AM77" s="41">
        <f t="shared" si="38"/>
        <v>0.16327516349832102</v>
      </c>
      <c r="AN77" s="41">
        <f t="shared" si="39"/>
        <v>0.1239468455467089</v>
      </c>
      <c r="AO77" s="41">
        <f t="shared" si="40"/>
        <v>3.9328317951612131E-2</v>
      </c>
    </row>
    <row r="78" spans="1:41">
      <c r="A78" s="12">
        <v>75</v>
      </c>
      <c r="B78" s="12">
        <f t="shared" si="22"/>
        <v>4.2575342465753421</v>
      </c>
      <c r="C78" s="41">
        <f>'Survival-1cycle NMA'!BN79</f>
        <v>0.22017105968831541</v>
      </c>
      <c r="D78" s="41">
        <f>'Survival-1cycle NMA'!BO79</f>
        <v>1.9815040411305E-2</v>
      </c>
      <c r="E78" s="12">
        <f t="shared" si="23"/>
        <v>0.20035601927701041</v>
      </c>
      <c r="F78" s="12">
        <v>0.10913570654773901</v>
      </c>
      <c r="G78" s="12">
        <v>5.5808874499764898E-3</v>
      </c>
      <c r="H78" s="12">
        <f t="shared" si="24"/>
        <v>0.10355481909776251</v>
      </c>
      <c r="I78" s="41">
        <f>'Survival-1cycle NMA'!BP79</f>
        <v>0.17386206031774495</v>
      </c>
      <c r="J78" s="12">
        <f t="shared" si="25"/>
        <v>0.13987798428970052</v>
      </c>
      <c r="K78" s="41">
        <f>'Survival-1cycle NMA'!BQ79</f>
        <v>3.398407602804443E-2</v>
      </c>
      <c r="L78" s="12">
        <v>0.10851637586894899</v>
      </c>
      <c r="M78" s="12">
        <v>0.10913570654773901</v>
      </c>
      <c r="N78" s="12">
        <v>5.5808874499764898E-3</v>
      </c>
      <c r="O78" s="41">
        <f t="shared" si="26"/>
        <v>0.17386206031774495</v>
      </c>
      <c r="P78" s="41">
        <f t="shared" si="27"/>
        <v>0.13987798428970052</v>
      </c>
      <c r="Q78" s="41">
        <f t="shared" si="28"/>
        <v>3.398407602804443E-2</v>
      </c>
      <c r="R78" s="12">
        <v>0.10913570654773901</v>
      </c>
      <c r="S78" s="12">
        <f t="shared" si="29"/>
        <v>0.10355481909776251</v>
      </c>
      <c r="T78" s="12">
        <v>5.5808874499764898E-3</v>
      </c>
      <c r="U78" s="41">
        <f>'Survival-1cycle NMA'!BR79</f>
        <v>0.27965191919466365</v>
      </c>
      <c r="V78" s="12">
        <f t="shared" si="30"/>
        <v>0.15291128429401785</v>
      </c>
      <c r="W78" s="41">
        <f>'Survival-1cycle NMA'!BS79</f>
        <v>0.1267406349006458</v>
      </c>
      <c r="X78" s="41">
        <f t="shared" si="31"/>
        <v>0.17386206031774495</v>
      </c>
      <c r="Y78" s="41">
        <f t="shared" si="32"/>
        <v>0.13987798428970052</v>
      </c>
      <c r="Z78" s="41">
        <f t="shared" si="33"/>
        <v>3.398407602804443E-2</v>
      </c>
      <c r="AA78" s="41">
        <f>'Survival-1cycle NMA'!BX79</f>
        <v>0.16070428078128593</v>
      </c>
      <c r="AB78" s="12">
        <f t="shared" si="34"/>
        <v>0.12240336703170061</v>
      </c>
      <c r="AC78" s="41">
        <f>'Survival-1cycle NMA'!BY79</f>
        <v>3.8300913749585316E-2</v>
      </c>
      <c r="AD78" s="41">
        <f>'Survival-1cycle NMA'!BT79</f>
        <v>0.38210327653851495</v>
      </c>
      <c r="AE78" s="12">
        <f t="shared" si="35"/>
        <v>0.318845762465441</v>
      </c>
      <c r="AF78" s="41">
        <f>'Survival-1cycle NMA'!BU79</f>
        <v>6.325751407307395E-2</v>
      </c>
      <c r="AG78" s="12">
        <v>0.10913570654773901</v>
      </c>
      <c r="AH78" s="12">
        <f t="shared" si="36"/>
        <v>0.10355481909776251</v>
      </c>
      <c r="AI78" s="12">
        <v>5.5808874499764898E-3</v>
      </c>
      <c r="AJ78" s="41">
        <f>'Survival-1cycle NMA'!BV79</f>
        <v>0.33542924647370154</v>
      </c>
      <c r="AK78" s="12">
        <f t="shared" si="37"/>
        <v>0.20312974268826228</v>
      </c>
      <c r="AL78" s="41">
        <f>'Survival-1cycle NMA'!BW79</f>
        <v>0.13229950378543925</v>
      </c>
      <c r="AM78" s="41">
        <f t="shared" si="38"/>
        <v>0.16070428078128593</v>
      </c>
      <c r="AN78" s="41">
        <f t="shared" si="39"/>
        <v>0.12240336703170061</v>
      </c>
      <c r="AO78" s="41">
        <f t="shared" si="40"/>
        <v>3.8300913749585316E-2</v>
      </c>
    </row>
    <row r="79" spans="1:41">
      <c r="A79" s="12">
        <v>76</v>
      </c>
      <c r="B79" s="12">
        <f t="shared" si="22"/>
        <v>4.3150684931506849</v>
      </c>
      <c r="C79" s="41">
        <f>'Survival-1cycle NMA'!BN80</f>
        <v>0.21732026395974127</v>
      </c>
      <c r="D79" s="41">
        <f>'Survival-1cycle NMA'!BO80</f>
        <v>1.9199790584552553E-2</v>
      </c>
      <c r="E79" s="12">
        <f t="shared" si="23"/>
        <v>0.19812047337518873</v>
      </c>
      <c r="F79" s="12">
        <v>0.10707351010840201</v>
      </c>
      <c r="G79" s="12">
        <v>5.3527678618168397E-3</v>
      </c>
      <c r="H79" s="12">
        <f t="shared" si="24"/>
        <v>0.10172074224658517</v>
      </c>
      <c r="I79" s="41">
        <f>'Survival-1cycle NMA'!BP80</f>
        <v>0.1712622430152336</v>
      </c>
      <c r="J79" s="12">
        <f t="shared" si="25"/>
        <v>0.13819016533200357</v>
      </c>
      <c r="K79" s="41">
        <f>'Survival-1cycle NMA'!BQ80</f>
        <v>3.3072077683230047E-2</v>
      </c>
      <c r="L79" s="12">
        <v>0.106150886286319</v>
      </c>
      <c r="M79" s="12">
        <v>0.10707351010840201</v>
      </c>
      <c r="N79" s="12">
        <v>5.3527678618168397E-3</v>
      </c>
      <c r="O79" s="41">
        <f t="shared" si="26"/>
        <v>0.1712622430152336</v>
      </c>
      <c r="P79" s="41">
        <f t="shared" si="27"/>
        <v>0.13819016533200357</v>
      </c>
      <c r="Q79" s="41">
        <f t="shared" si="28"/>
        <v>3.3072077683230047E-2</v>
      </c>
      <c r="R79" s="12">
        <v>0.10707351010840201</v>
      </c>
      <c r="S79" s="12">
        <f t="shared" si="29"/>
        <v>0.10172074224658517</v>
      </c>
      <c r="T79" s="12">
        <v>5.3527678618168397E-3</v>
      </c>
      <c r="U79" s="41">
        <f>'Survival-1cycle NMA'!BR80</f>
        <v>0.27660001198620959</v>
      </c>
      <c r="V79" s="12">
        <f t="shared" si="30"/>
        <v>0.15194779755309812</v>
      </c>
      <c r="W79" s="41">
        <f>'Survival-1cycle NMA'!BS80</f>
        <v>0.12465221443311147</v>
      </c>
      <c r="X79" s="41">
        <f t="shared" si="31"/>
        <v>0.1712622430152336</v>
      </c>
      <c r="Y79" s="41">
        <f t="shared" si="32"/>
        <v>0.13819016533200357</v>
      </c>
      <c r="Z79" s="41">
        <f t="shared" si="33"/>
        <v>3.3072077683230047E-2</v>
      </c>
      <c r="AA79" s="41">
        <f>'Survival-1cycle NMA'!BX80</f>
        <v>0.15819396923099321</v>
      </c>
      <c r="AB79" s="12">
        <f t="shared" si="34"/>
        <v>0.12088503123398184</v>
      </c>
      <c r="AC79" s="41">
        <f>'Survival-1cycle NMA'!BY80</f>
        <v>3.7308937997011384E-2</v>
      </c>
      <c r="AD79" s="41">
        <f>'Survival-1cycle NMA'!BT80</f>
        <v>0.37895059345765569</v>
      </c>
      <c r="AE79" s="12">
        <f t="shared" si="35"/>
        <v>0.31708223116364609</v>
      </c>
      <c r="AF79" s="41">
        <f>'Survival-1cycle NMA'!BU80</f>
        <v>6.1868362294009632E-2</v>
      </c>
      <c r="AG79" s="12">
        <v>0.10707351010840201</v>
      </c>
      <c r="AH79" s="12">
        <f t="shared" si="36"/>
        <v>0.10172074224658517</v>
      </c>
      <c r="AI79" s="12">
        <v>5.3527678618168397E-3</v>
      </c>
      <c r="AJ79" s="41">
        <f>'Survival-1cycle NMA'!BV80</f>
        <v>0.33228864657371199</v>
      </c>
      <c r="AK79" s="12">
        <f t="shared" si="37"/>
        <v>0.20212422629122334</v>
      </c>
      <c r="AL79" s="41">
        <f>'Survival-1cycle NMA'!BW80</f>
        <v>0.13016442028248865</v>
      </c>
      <c r="AM79" s="41">
        <f t="shared" si="38"/>
        <v>0.15819396923099321</v>
      </c>
      <c r="AN79" s="41">
        <f t="shared" si="39"/>
        <v>0.12088503123398184</v>
      </c>
      <c r="AO79" s="41">
        <f t="shared" si="40"/>
        <v>3.7308937997011384E-2</v>
      </c>
    </row>
    <row r="80" spans="1:41">
      <c r="A80" s="12">
        <v>77</v>
      </c>
      <c r="B80" s="12">
        <f t="shared" si="22"/>
        <v>4.3726027397260276</v>
      </c>
      <c r="C80" s="41">
        <f>'Survival-1cycle NMA'!BN81</f>
        <v>0.21452851749317059</v>
      </c>
      <c r="D80" s="41">
        <f>'Survival-1cycle NMA'!BO81</f>
        <v>1.8608691779206085E-2</v>
      </c>
      <c r="E80" s="12">
        <f t="shared" si="23"/>
        <v>0.19591982571396449</v>
      </c>
      <c r="F80" s="12">
        <v>0.10506614935329001</v>
      </c>
      <c r="G80" s="12">
        <v>5.1358159005816598E-3</v>
      </c>
      <c r="H80" s="12">
        <f t="shared" si="24"/>
        <v>9.9930333452708353E-2</v>
      </c>
      <c r="I80" s="41">
        <f>'Survival-1cycle NMA'!BP81</f>
        <v>0.16872142827403797</v>
      </c>
      <c r="J80" s="12">
        <f t="shared" si="25"/>
        <v>0.13652934333181921</v>
      </c>
      <c r="K80" s="41">
        <f>'Survival-1cycle NMA'!BQ81</f>
        <v>3.2192084942218764E-2</v>
      </c>
      <c r="L80" s="12">
        <v>0.103853261658965</v>
      </c>
      <c r="M80" s="12">
        <v>0.10506614935329001</v>
      </c>
      <c r="N80" s="12">
        <v>5.1358159005816598E-3</v>
      </c>
      <c r="O80" s="41">
        <f t="shared" si="26"/>
        <v>0.16872142827403797</v>
      </c>
      <c r="P80" s="41">
        <f t="shared" si="27"/>
        <v>0.13652934333181921</v>
      </c>
      <c r="Q80" s="41">
        <f t="shared" si="28"/>
        <v>3.2192084942218764E-2</v>
      </c>
      <c r="R80" s="12">
        <v>0.10506614935329001</v>
      </c>
      <c r="S80" s="12">
        <f t="shared" si="29"/>
        <v>9.9930333452708353E-2</v>
      </c>
      <c r="T80" s="12">
        <v>5.1358159005816598E-3</v>
      </c>
      <c r="U80" s="41">
        <f>'Survival-1cycle NMA'!BR81</f>
        <v>0.27360518268805739</v>
      </c>
      <c r="V80" s="12">
        <f t="shared" si="30"/>
        <v>0.15098945438657518</v>
      </c>
      <c r="W80" s="41">
        <f>'Survival-1cycle NMA'!BS81</f>
        <v>0.12261572830148219</v>
      </c>
      <c r="X80" s="41">
        <f t="shared" si="31"/>
        <v>0.16872142827403797</v>
      </c>
      <c r="Y80" s="41">
        <f t="shared" si="32"/>
        <v>0.13652934333181921</v>
      </c>
      <c r="Z80" s="41">
        <f t="shared" si="33"/>
        <v>3.2192084942218764E-2</v>
      </c>
      <c r="AA80" s="41">
        <f>'Survival-1cycle NMA'!BX81</f>
        <v>0.15574228447903921</v>
      </c>
      <c r="AB80" s="12">
        <f t="shared" si="34"/>
        <v>0.11939142710056858</v>
      </c>
      <c r="AC80" s="41">
        <f>'Survival-1cycle NMA'!BY81</f>
        <v>3.6350857378470637E-2</v>
      </c>
      <c r="AD80" s="41">
        <f>'Survival-1cycle NMA'!BT81</f>
        <v>0.37584857843756414</v>
      </c>
      <c r="AE80" s="12">
        <f t="shared" si="35"/>
        <v>0.31532730414485177</v>
      </c>
      <c r="AF80" s="41">
        <f>'Survival-1cycle NMA'!BU81</f>
        <v>6.0521274292712361E-2</v>
      </c>
      <c r="AG80" s="12">
        <v>0.10506614935329001</v>
      </c>
      <c r="AH80" s="12">
        <f t="shared" si="36"/>
        <v>9.9930333452708353E-2</v>
      </c>
      <c r="AI80" s="12">
        <v>5.1358159005816598E-3</v>
      </c>
      <c r="AJ80" s="41">
        <f>'Survival-1cycle NMA'!BV81</f>
        <v>0.32920197187050021</v>
      </c>
      <c r="AK80" s="12">
        <f t="shared" si="37"/>
        <v>0.20112025626871705</v>
      </c>
      <c r="AL80" s="41">
        <f>'Survival-1cycle NMA'!BW81</f>
        <v>0.12808171560178316</v>
      </c>
      <c r="AM80" s="41">
        <f t="shared" si="38"/>
        <v>0.15574228447903921</v>
      </c>
      <c r="AN80" s="41">
        <f t="shared" si="39"/>
        <v>0.11939142710056858</v>
      </c>
      <c r="AO80" s="41">
        <f t="shared" si="40"/>
        <v>3.6350857378470637E-2</v>
      </c>
    </row>
    <row r="81" spans="1:41">
      <c r="A81" s="12">
        <v>78</v>
      </c>
      <c r="B81" s="12">
        <f t="shared" si="22"/>
        <v>4.4301369863013695</v>
      </c>
      <c r="C81" s="41">
        <f>'Survival-1cycle NMA'!BN82</f>
        <v>0.21179408970537933</v>
      </c>
      <c r="D81" s="41">
        <f>'Survival-1cycle NMA'!BO82</f>
        <v>1.804058932343635E-2</v>
      </c>
      <c r="E81" s="12">
        <f t="shared" si="23"/>
        <v>0.19375350038194297</v>
      </c>
      <c r="F81" s="12">
        <v>0.103111710764824</v>
      </c>
      <c r="G81" s="12">
        <v>4.9293918513492801E-3</v>
      </c>
      <c r="H81" s="12">
        <f t="shared" si="24"/>
        <v>9.8182318913474731E-2</v>
      </c>
      <c r="I81" s="41">
        <f>'Survival-1cycle NMA'!BP82</f>
        <v>0.16623777647646987</v>
      </c>
      <c r="J81" s="12">
        <f t="shared" si="25"/>
        <v>0.13489507945363202</v>
      </c>
      <c r="K81" s="41">
        <f>'Survival-1cycle NMA'!BQ82</f>
        <v>3.1342697022837845E-2</v>
      </c>
      <c r="L81" s="12">
        <v>0.101621059764767</v>
      </c>
      <c r="M81" s="12">
        <v>0.103111710764824</v>
      </c>
      <c r="N81" s="12">
        <v>4.9293918513492801E-3</v>
      </c>
      <c r="O81" s="41">
        <f t="shared" si="26"/>
        <v>0.16623777647646987</v>
      </c>
      <c r="P81" s="41">
        <f t="shared" si="27"/>
        <v>0.13489507945363202</v>
      </c>
      <c r="Q81" s="41">
        <f t="shared" si="28"/>
        <v>3.1342697022837845E-2</v>
      </c>
      <c r="R81" s="12">
        <v>0.103111710764824</v>
      </c>
      <c r="S81" s="12">
        <f t="shared" si="29"/>
        <v>9.8182318913474731E-2</v>
      </c>
      <c r="T81" s="12">
        <v>4.9293918513492801E-3</v>
      </c>
      <c r="U81" s="41">
        <f>'Survival-1cycle NMA'!BR82</f>
        <v>0.27066586578858048</v>
      </c>
      <c r="V81" s="12">
        <f t="shared" si="30"/>
        <v>0.15003645081194666</v>
      </c>
      <c r="W81" s="41">
        <f>'Survival-1cycle NMA'!BS82</f>
        <v>0.12062941497663381</v>
      </c>
      <c r="X81" s="41">
        <f t="shared" si="31"/>
        <v>0.16623777647646987</v>
      </c>
      <c r="Y81" s="41">
        <f t="shared" si="32"/>
        <v>0.13489507945363202</v>
      </c>
      <c r="Z81" s="41">
        <f t="shared" si="33"/>
        <v>3.1342697022837845E-2</v>
      </c>
      <c r="AA81" s="41">
        <f>'Survival-1cycle NMA'!BX82</f>
        <v>0.1533473619212572</v>
      </c>
      <c r="AB81" s="12">
        <f t="shared" si="34"/>
        <v>0.1179221431174971</v>
      </c>
      <c r="AC81" s="41">
        <f>'Survival-1cycle NMA'!BY82</f>
        <v>3.5425218803760088E-2</v>
      </c>
      <c r="AD81" s="41">
        <f>'Survival-1cycle NMA'!BT82</f>
        <v>0.37279596432867612</v>
      </c>
      <c r="AE81" s="12">
        <f t="shared" si="35"/>
        <v>0.31358135936722981</v>
      </c>
      <c r="AF81" s="41">
        <f>'Survival-1cycle NMA'!BU82</f>
        <v>5.9214604961446295E-2</v>
      </c>
      <c r="AG81" s="12">
        <v>0.103111710764824</v>
      </c>
      <c r="AH81" s="12">
        <f t="shared" si="36"/>
        <v>9.8182318913474731E-2</v>
      </c>
      <c r="AI81" s="12">
        <v>4.9293918513492801E-3</v>
      </c>
      <c r="AJ81" s="41">
        <f>'Survival-1cycle NMA'!BV82</f>
        <v>0.32616781964097569</v>
      </c>
      <c r="AK81" s="12">
        <f t="shared" si="37"/>
        <v>0.20011818977330204</v>
      </c>
      <c r="AL81" s="41">
        <f>'Survival-1cycle NMA'!BW82</f>
        <v>0.12604962986767365</v>
      </c>
      <c r="AM81" s="41">
        <f t="shared" si="38"/>
        <v>0.1533473619212572</v>
      </c>
      <c r="AN81" s="41">
        <f t="shared" si="39"/>
        <v>0.1179221431174971</v>
      </c>
      <c r="AO81" s="41">
        <f t="shared" si="40"/>
        <v>3.5425218803760088E-2</v>
      </c>
    </row>
    <row r="82" spans="1:41">
      <c r="A82" s="12">
        <v>79</v>
      </c>
      <c r="B82" s="12">
        <f t="shared" si="22"/>
        <v>4.4876712328767123</v>
      </c>
      <c r="C82" s="41">
        <f>'Survival-1cycle NMA'!BN83</f>
        <v>0.20911531630903588</v>
      </c>
      <c r="D82" s="41">
        <f>'Survival-1cycle NMA'!BO83</f>
        <v>1.7494393872359647E-2</v>
      </c>
      <c r="E82" s="12">
        <f t="shared" si="23"/>
        <v>0.19162092243667622</v>
      </c>
      <c r="F82" s="12">
        <v>0.10120836415194701</v>
      </c>
      <c r="G82" s="12">
        <v>4.7328980703558003E-3</v>
      </c>
      <c r="H82" s="12">
        <f t="shared" si="24"/>
        <v>9.6475466081591202E-2</v>
      </c>
      <c r="I82" s="41">
        <f>'Survival-1cycle NMA'!BP83</f>
        <v>0.16380952167985535</v>
      </c>
      <c r="J82" s="12">
        <f t="shared" si="25"/>
        <v>0.13328693474708542</v>
      </c>
      <c r="K82" s="41">
        <f>'Survival-1cycle NMA'!BQ83</f>
        <v>3.0522586932769925E-2</v>
      </c>
      <c r="L82" s="12">
        <v>9.9451944550335403E-2</v>
      </c>
      <c r="M82" s="12">
        <v>0.10120836415194701</v>
      </c>
      <c r="N82" s="12">
        <v>4.7328980703558003E-3</v>
      </c>
      <c r="O82" s="41">
        <f t="shared" si="26"/>
        <v>0.16380952167985535</v>
      </c>
      <c r="P82" s="41">
        <f t="shared" si="27"/>
        <v>0.13328693474708542</v>
      </c>
      <c r="Q82" s="41">
        <f t="shared" si="28"/>
        <v>3.0522586932769925E-2</v>
      </c>
      <c r="R82" s="12">
        <v>0.10120836415194701</v>
      </c>
      <c r="S82" s="12">
        <f t="shared" si="29"/>
        <v>9.6475466081591202E-2</v>
      </c>
      <c r="T82" s="12">
        <v>4.7328980703558003E-3</v>
      </c>
      <c r="U82" s="41">
        <f>'Survival-1cycle NMA'!BR83</f>
        <v>0.26778055303858234</v>
      </c>
      <c r="V82" s="12">
        <f t="shared" si="30"/>
        <v>0.14908896385157341</v>
      </c>
      <c r="W82" s="41">
        <f>'Survival-1cycle NMA'!BS83</f>
        <v>0.11869158918700892</v>
      </c>
      <c r="X82" s="41">
        <f t="shared" si="31"/>
        <v>0.16380952167985535</v>
      </c>
      <c r="Y82" s="41">
        <f t="shared" si="32"/>
        <v>0.13328693474708542</v>
      </c>
      <c r="Z82" s="41">
        <f t="shared" si="33"/>
        <v>3.0522586932769925E-2</v>
      </c>
      <c r="AA82" s="41">
        <f>'Survival-1cycle NMA'!BX83</f>
        <v>0.15100741272125184</v>
      </c>
      <c r="AB82" s="12">
        <f t="shared" si="34"/>
        <v>0.11647676824545347</v>
      </c>
      <c r="AC82" s="41">
        <f>'Survival-1cycle NMA'!BY83</f>
        <v>3.4530644475798372E-2</v>
      </c>
      <c r="AD82" s="41">
        <f>'Survival-1cycle NMA'!BT83</f>
        <v>0.36979152755163858</v>
      </c>
      <c r="AE82" s="12">
        <f t="shared" si="35"/>
        <v>0.3118447390403028</v>
      </c>
      <c r="AF82" s="41">
        <f>'Survival-1cycle NMA'!BU83</f>
        <v>5.7946788511335785E-2</v>
      </c>
      <c r="AG82" s="12">
        <v>0.10120836415194701</v>
      </c>
      <c r="AH82" s="12">
        <f t="shared" si="36"/>
        <v>9.6475466081591202E-2</v>
      </c>
      <c r="AI82" s="12">
        <v>4.7328980703558003E-3</v>
      </c>
      <c r="AJ82" s="41">
        <f>'Survival-1cycle NMA'!BV83</f>
        <v>0.32318483666261</v>
      </c>
      <c r="AK82" s="12">
        <f t="shared" si="37"/>
        <v>0.19911835780119008</v>
      </c>
      <c r="AL82" s="41">
        <f>'Survival-1cycle NMA'!BW83</f>
        <v>0.1240664788614199</v>
      </c>
      <c r="AM82" s="41">
        <f t="shared" si="38"/>
        <v>0.15100741272125184</v>
      </c>
      <c r="AN82" s="41">
        <f t="shared" si="39"/>
        <v>0.11647676824545347</v>
      </c>
      <c r="AO82" s="41">
        <f t="shared" si="40"/>
        <v>3.4530644475798372E-2</v>
      </c>
    </row>
    <row r="83" spans="1:41">
      <c r="A83" s="12">
        <v>80</v>
      </c>
      <c r="B83" s="12">
        <f t="shared" si="22"/>
        <v>4.5452054794520551</v>
      </c>
      <c r="C83" s="41">
        <f>'Survival-1cycle NMA'!BN84</f>
        <v>0.20649059616647999</v>
      </c>
      <c r="D83" s="41">
        <f>'Survival-1cycle NMA'!BO84</f>
        <v>1.6969077132590025E-2</v>
      </c>
      <c r="E83" s="12">
        <f t="shared" si="23"/>
        <v>0.18952151903388997</v>
      </c>
      <c r="F83" s="12">
        <v>9.9354358287164907E-2</v>
      </c>
      <c r="G83" s="12">
        <v>4.5457758578303399E-3</v>
      </c>
      <c r="H83" s="12">
        <f t="shared" si="24"/>
        <v>9.480858242933457E-2</v>
      </c>
      <c r="I83" s="41">
        <f>'Survival-1cycle NMA'!BP84</f>
        <v>0.16143496800080653</v>
      </c>
      <c r="J83" s="12">
        <f t="shared" si="25"/>
        <v>0.13170447108424049</v>
      </c>
      <c r="K83" s="41">
        <f>'Survival-1cycle NMA'!BQ84</f>
        <v>2.9730496916566047E-2</v>
      </c>
      <c r="L83" s="12">
        <v>9.7343680720852394E-2</v>
      </c>
      <c r="M83" s="12">
        <v>9.9354358287164907E-2</v>
      </c>
      <c r="N83" s="12">
        <v>4.5457758578303399E-3</v>
      </c>
      <c r="O83" s="41">
        <f t="shared" si="26"/>
        <v>0.16143496800080653</v>
      </c>
      <c r="P83" s="41">
        <f t="shared" si="27"/>
        <v>0.13170447108424049</v>
      </c>
      <c r="Q83" s="41">
        <f t="shared" si="28"/>
        <v>2.9730496916566047E-2</v>
      </c>
      <c r="R83" s="12">
        <v>9.9354358287164907E-2</v>
      </c>
      <c r="S83" s="12">
        <f t="shared" si="29"/>
        <v>9.480858242933457E-2</v>
      </c>
      <c r="T83" s="12">
        <v>4.5457758578303399E-3</v>
      </c>
      <c r="U83" s="41">
        <f>'Survival-1cycle NMA'!BR84</f>
        <v>0.26494779082531683</v>
      </c>
      <c r="V83" s="12">
        <f t="shared" si="30"/>
        <v>0.14814715293164399</v>
      </c>
      <c r="W83" s="41">
        <f>'Survival-1cycle NMA'!BS84</f>
        <v>0.11680063789367286</v>
      </c>
      <c r="X83" s="41">
        <f t="shared" si="31"/>
        <v>0.16143496800080653</v>
      </c>
      <c r="Y83" s="41">
        <f t="shared" si="32"/>
        <v>0.13170447108424049</v>
      </c>
      <c r="Z83" s="41">
        <f t="shared" si="33"/>
        <v>2.9730496916566047E-2</v>
      </c>
      <c r="AA83" s="41">
        <f>'Survival-1cycle NMA'!BX84</f>
        <v>0.14872072005049894</v>
      </c>
      <c r="AB83" s="12">
        <f t="shared" si="34"/>
        <v>0.11505489274348095</v>
      </c>
      <c r="AC83" s="41">
        <f>'Survival-1cycle NMA'!BY84</f>
        <v>3.366582730701799E-2</v>
      </c>
      <c r="AD83" s="41">
        <f>'Survival-1cycle NMA'!BT84</f>
        <v>0.36683408618660179</v>
      </c>
      <c r="AE83" s="12">
        <f t="shared" si="35"/>
        <v>0.31011775227035776</v>
      </c>
      <c r="AF83" s="41">
        <f>'Survival-1cycle NMA'!BU84</f>
        <v>5.6716333916244012E-2</v>
      </c>
      <c r="AG83" s="12">
        <v>9.9354358287164907E-2</v>
      </c>
      <c r="AH83" s="12">
        <f t="shared" si="36"/>
        <v>9.480858242933457E-2</v>
      </c>
      <c r="AI83" s="12">
        <v>4.5457758578303399E-3</v>
      </c>
      <c r="AJ83" s="41">
        <f>'Survival-1cycle NMA'!BV84</f>
        <v>0.32025171700187371</v>
      </c>
      <c r="AK83" s="12">
        <f t="shared" si="37"/>
        <v>0.19812106695254225</v>
      </c>
      <c r="AL83" s="41">
        <f>'Survival-1cycle NMA'!BW84</f>
        <v>0.12213065004933146</v>
      </c>
      <c r="AM83" s="41">
        <f t="shared" si="38"/>
        <v>0.14872072005049894</v>
      </c>
      <c r="AN83" s="41">
        <f t="shared" si="39"/>
        <v>0.11505489274348095</v>
      </c>
      <c r="AO83" s="41">
        <f t="shared" si="40"/>
        <v>3.366582730701799E-2</v>
      </c>
    </row>
    <row r="84" spans="1:41">
      <c r="A84" s="12">
        <v>81</v>
      </c>
      <c r="B84" s="12">
        <f t="shared" si="22"/>
        <v>4.602739726027397</v>
      </c>
      <c r="C84" s="41">
        <f>'Survival-1cycle NMA'!BN85</f>
        <v>0.20391838832153367</v>
      </c>
      <c r="D84" s="41">
        <f>'Survival-1cycle NMA'!BO85</f>
        <v>1.6463667904655019E-2</v>
      </c>
      <c r="E84" s="12">
        <f t="shared" si="23"/>
        <v>0.18745472041687866</v>
      </c>
      <c r="F84" s="12">
        <v>9.7548016810623403E-2</v>
      </c>
      <c r="G84" s="12">
        <v>4.3675025901400103E-3</v>
      </c>
      <c r="H84" s="12">
        <f t="shared" si="24"/>
        <v>9.3180514220483387E-2</v>
      </c>
      <c r="I84" s="41">
        <f>'Survival-1cycle NMA'!BP85</f>
        <v>0.15911248620959134</v>
      </c>
      <c r="J84" s="12">
        <f t="shared" si="25"/>
        <v>0.13014725198479932</v>
      </c>
      <c r="K84" s="41">
        <f>'Survival-1cycle NMA'!BQ85</f>
        <v>2.8965234224792011E-2</v>
      </c>
      <c r="L84" s="12">
        <v>9.5294128645133105E-2</v>
      </c>
      <c r="M84" s="12">
        <v>9.7548016810623403E-2</v>
      </c>
      <c r="N84" s="12">
        <v>4.3675025901400103E-3</v>
      </c>
      <c r="O84" s="41">
        <f t="shared" si="26"/>
        <v>0.15911248620959134</v>
      </c>
      <c r="P84" s="41">
        <f t="shared" si="27"/>
        <v>0.13014725198479932</v>
      </c>
      <c r="Q84" s="41">
        <f t="shared" si="28"/>
        <v>2.8965234224792011E-2</v>
      </c>
      <c r="R84" s="12">
        <v>9.7548016810623403E-2</v>
      </c>
      <c r="S84" s="12">
        <f t="shared" si="29"/>
        <v>9.3180514220483387E-2</v>
      </c>
      <c r="T84" s="12">
        <v>4.3675025901400103E-3</v>
      </c>
      <c r="U84" s="41">
        <f>'Survival-1cycle NMA'!BR85</f>
        <v>0.26216617769117251</v>
      </c>
      <c r="V84" s="12">
        <f t="shared" si="30"/>
        <v>0.14721116117519681</v>
      </c>
      <c r="W84" s="41">
        <f>'Survival-1cycle NMA'!BS85</f>
        <v>0.1149550165159757</v>
      </c>
      <c r="X84" s="41">
        <f t="shared" si="31"/>
        <v>0.15911248620959134</v>
      </c>
      <c r="Y84" s="41">
        <f t="shared" si="32"/>
        <v>0.13014725198479932</v>
      </c>
      <c r="Z84" s="41">
        <f t="shared" si="33"/>
        <v>2.8965234224792011E-2</v>
      </c>
      <c r="AA84" s="41">
        <f>'Survival-1cycle NMA'!BX85</f>
        <v>0.1464856355488581</v>
      </c>
      <c r="AB84" s="12">
        <f t="shared" si="34"/>
        <v>0.11365610889242139</v>
      </c>
      <c r="AC84" s="41">
        <f>'Survival-1cycle NMA'!BY85</f>
        <v>3.2829526656436708E-2</v>
      </c>
      <c r="AD84" s="41">
        <f>'Survival-1cycle NMA'!BT85</f>
        <v>0.36392249816419342</v>
      </c>
      <c r="AE84" s="12">
        <f t="shared" si="35"/>
        <v>0.30840067750372935</v>
      </c>
      <c r="AF84" s="41">
        <f>'Survival-1cycle NMA'!BU85</f>
        <v>5.5521820660464058E-2</v>
      </c>
      <c r="AG84" s="12">
        <v>9.7548016810623403E-2</v>
      </c>
      <c r="AH84" s="12">
        <f t="shared" si="36"/>
        <v>9.3180514220483387E-2</v>
      </c>
      <c r="AI84" s="12">
        <v>4.3675025901400103E-3</v>
      </c>
      <c r="AJ84" s="41">
        <f>'Survival-1cycle NMA'!BV85</f>
        <v>0.3173671999220658</v>
      </c>
      <c r="AK84" s="12">
        <f t="shared" si="37"/>
        <v>0.19712660106491653</v>
      </c>
      <c r="AL84" s="41">
        <f>'Survival-1cycle NMA'!BW85</f>
        <v>0.12024059885714927</v>
      </c>
      <c r="AM84" s="41">
        <f t="shared" si="38"/>
        <v>0.1464856355488581</v>
      </c>
      <c r="AN84" s="41">
        <f t="shared" si="39"/>
        <v>0.11365610889242139</v>
      </c>
      <c r="AO84" s="41">
        <f t="shared" si="40"/>
        <v>3.2829526656436708E-2</v>
      </c>
    </row>
    <row r="85" spans="1:41">
      <c r="A85" s="12">
        <v>82</v>
      </c>
      <c r="B85" s="12">
        <f t="shared" si="22"/>
        <v>4.6602739726027398</v>
      </c>
      <c r="C85" s="41">
        <f>'Survival-1cycle NMA'!BN86</f>
        <v>0.20139720919769014</v>
      </c>
      <c r="D85" s="41">
        <f>'Survival-1cycle NMA'!BO86</f>
        <v>1.5977248416823686E-2</v>
      </c>
      <c r="E85" s="12">
        <f t="shared" si="23"/>
        <v>0.18541996078086645</v>
      </c>
      <c r="F85" s="12">
        <v>9.5787734382546202E-2</v>
      </c>
      <c r="G85" s="12">
        <v>4.1975890875189303E-3</v>
      </c>
      <c r="H85" s="12">
        <f t="shared" si="24"/>
        <v>9.1590145295027278E-2</v>
      </c>
      <c r="I85" s="41">
        <f>'Survival-1cycle NMA'!BP86</f>
        <v>0.15684051052053868</v>
      </c>
      <c r="J85" s="12">
        <f t="shared" si="25"/>
        <v>0.1286148433409243</v>
      </c>
      <c r="K85" s="41">
        <f>'Survival-1cycle NMA'!BQ86</f>
        <v>2.8225667179614389E-2</v>
      </c>
      <c r="L85" s="12">
        <v>9.3301239555368995E-2</v>
      </c>
      <c r="M85" s="12">
        <v>9.5787734382546202E-2</v>
      </c>
      <c r="N85" s="12">
        <v>4.1975890875189303E-3</v>
      </c>
      <c r="O85" s="41">
        <f t="shared" si="26"/>
        <v>0.15684051052053868</v>
      </c>
      <c r="P85" s="41">
        <f t="shared" si="27"/>
        <v>0.1286148433409243</v>
      </c>
      <c r="Q85" s="41">
        <f t="shared" si="28"/>
        <v>2.8225667179614389E-2</v>
      </c>
      <c r="R85" s="12">
        <v>9.5787734382546202E-2</v>
      </c>
      <c r="S85" s="12">
        <f t="shared" si="29"/>
        <v>9.1590145295027278E-2</v>
      </c>
      <c r="T85" s="12">
        <v>4.1975890875189303E-3</v>
      </c>
      <c r="U85" s="41">
        <f>'Survival-1cycle NMA'!BR86</f>
        <v>0.25943436198776321</v>
      </c>
      <c r="V85" s="12">
        <f t="shared" si="30"/>
        <v>0.14628111659789794</v>
      </c>
      <c r="W85" s="41">
        <f>'Survival-1cycle NMA'!BS86</f>
        <v>0.11315324538986526</v>
      </c>
      <c r="X85" s="41">
        <f t="shared" si="31"/>
        <v>0.15684051052053868</v>
      </c>
      <c r="Y85" s="41">
        <f t="shared" si="32"/>
        <v>0.1286148433409243</v>
      </c>
      <c r="Z85" s="41">
        <f t="shared" si="33"/>
        <v>2.8225667179614389E-2</v>
      </c>
      <c r="AA85" s="41">
        <f>'Survival-1cycle NMA'!BX86</f>
        <v>0.14430057599063356</v>
      </c>
      <c r="AB85" s="12">
        <f t="shared" si="34"/>
        <v>0.11228001162856033</v>
      </c>
      <c r="AC85" s="41">
        <f>'Survival-1cycle NMA'!BY86</f>
        <v>3.2020564362073227E-2</v>
      </c>
      <c r="AD85" s="41">
        <f>'Survival-1cycle NMA'!BT86</f>
        <v>0.36105565955186025</v>
      </c>
      <c r="AE85" s="12">
        <f t="shared" si="35"/>
        <v>0.30669376478468591</v>
      </c>
      <c r="AF85" s="41">
        <f>'Survival-1cycle NMA'!BU86</f>
        <v>5.4361894767174374E-2</v>
      </c>
      <c r="AG85" s="12">
        <v>9.5787734382546202E-2</v>
      </c>
      <c r="AH85" s="12">
        <f t="shared" si="36"/>
        <v>9.1590145295027278E-2</v>
      </c>
      <c r="AI85" s="12">
        <v>4.1975890875189303E-3</v>
      </c>
      <c r="AJ85" s="41">
        <f>'Survival-1cycle NMA'!BV86</f>
        <v>0.31453006790302923</v>
      </c>
      <c r="AK85" s="12">
        <f t="shared" si="37"/>
        <v>0.19613522272993977</v>
      </c>
      <c r="AL85" s="41">
        <f>'Survival-1cycle NMA'!BW86</f>
        <v>0.11839484517308947</v>
      </c>
      <c r="AM85" s="41">
        <f t="shared" si="38"/>
        <v>0.14430057599063356</v>
      </c>
      <c r="AN85" s="41">
        <f t="shared" si="39"/>
        <v>0.11228001162856033</v>
      </c>
      <c r="AO85" s="41">
        <f t="shared" si="40"/>
        <v>3.2020564362073227E-2</v>
      </c>
    </row>
    <row r="86" spans="1:41">
      <c r="A86" s="12">
        <v>83</v>
      </c>
      <c r="B86" s="12">
        <f t="shared" si="22"/>
        <v>4.7178082191780826</v>
      </c>
      <c r="C86" s="41">
        <f>'Survival-1cycle NMA'!BN87</f>
        <v>0.19892562995185092</v>
      </c>
      <c r="D86" s="41">
        <f>'Survival-1cycle NMA'!BO87</f>
        <v>1.5508950926328841E-2</v>
      </c>
      <c r="E86" s="12">
        <f t="shared" si="23"/>
        <v>0.18341667902552208</v>
      </c>
      <c r="F86" s="12">
        <v>9.4071973066799403E-2</v>
      </c>
      <c r="G86" s="12">
        <v>4.0355771960284897E-3</v>
      </c>
      <c r="H86" s="12">
        <f t="shared" si="24"/>
        <v>9.0036395870770919E-2</v>
      </c>
      <c r="I86" s="41">
        <f>'Survival-1cycle NMA'!BP87</f>
        <v>0.15461753556544103</v>
      </c>
      <c r="J86" s="12">
        <f t="shared" si="25"/>
        <v>0.12710681405203147</v>
      </c>
      <c r="K86" s="41">
        <f>'Survival-1cycle NMA'!BQ87</f>
        <v>2.7510721513409553E-2</v>
      </c>
      <c r="L86" s="12">
        <v>9.1363051022460701E-2</v>
      </c>
      <c r="M86" s="12">
        <v>9.4071973066799403E-2</v>
      </c>
      <c r="N86" s="12">
        <v>4.0355771960284897E-3</v>
      </c>
      <c r="O86" s="41">
        <f t="shared" si="26"/>
        <v>0.15461753556544103</v>
      </c>
      <c r="P86" s="41">
        <f t="shared" si="27"/>
        <v>0.12710681405203147</v>
      </c>
      <c r="Q86" s="41">
        <f t="shared" si="28"/>
        <v>2.7510721513409553E-2</v>
      </c>
      <c r="R86" s="12">
        <v>9.4071973066799403E-2</v>
      </c>
      <c r="S86" s="12">
        <f t="shared" si="29"/>
        <v>9.0036395870770919E-2</v>
      </c>
      <c r="T86" s="12">
        <v>4.0355771960284897E-3</v>
      </c>
      <c r="U86" s="41">
        <f>'Survival-1cycle NMA'!BR87</f>
        <v>0.25675103965679846</v>
      </c>
      <c r="V86" s="12">
        <f t="shared" si="30"/>
        <v>0.14535713321445304</v>
      </c>
      <c r="W86" s="41">
        <f>'Survival-1cycle NMA'!BS87</f>
        <v>0.11139390644234543</v>
      </c>
      <c r="X86" s="41">
        <f t="shared" si="31"/>
        <v>0.15461753556544103</v>
      </c>
      <c r="Y86" s="41">
        <f t="shared" si="32"/>
        <v>0.12710681405203147</v>
      </c>
      <c r="Z86" s="41">
        <f t="shared" si="33"/>
        <v>2.7510721513409553E-2</v>
      </c>
      <c r="AA86" s="41">
        <f>'Survival-1cycle NMA'!BX87</f>
        <v>0.14216402014241553</v>
      </c>
      <c r="AB86" s="12">
        <f t="shared" si="34"/>
        <v>0.11092619909681628</v>
      </c>
      <c r="AC86" s="41">
        <f>'Survival-1cycle NMA'!BY87</f>
        <v>3.1237821045599246E-2</v>
      </c>
      <c r="AD86" s="41">
        <f>'Survival-1cycle NMA'!BT87</f>
        <v>0.35823250292966252</v>
      </c>
      <c r="AE86" s="12">
        <f t="shared" si="35"/>
        <v>0.30499723784309696</v>
      </c>
      <c r="AF86" s="41">
        <f>'Survival-1cycle NMA'!BU87</f>
        <v>5.3235265086565564E-2</v>
      </c>
      <c r="AG86" s="12">
        <v>9.4071973066799403E-2</v>
      </c>
      <c r="AH86" s="12">
        <f t="shared" si="36"/>
        <v>9.0036395870770919E-2</v>
      </c>
      <c r="AI86" s="12">
        <v>4.0355771960284897E-3</v>
      </c>
      <c r="AJ86" s="41">
        <f>'Survival-1cycle NMA'!BV87</f>
        <v>0.31173914476573533</v>
      </c>
      <c r="AK86" s="12">
        <f t="shared" si="37"/>
        <v>0.19514717470235254</v>
      </c>
      <c r="AL86" s="41">
        <f>'Survival-1cycle NMA'!BW87</f>
        <v>0.11659197006338277</v>
      </c>
      <c r="AM86" s="41">
        <f t="shared" si="38"/>
        <v>0.14216402014241553</v>
      </c>
      <c r="AN86" s="41">
        <f t="shared" si="39"/>
        <v>0.11092619909681628</v>
      </c>
      <c r="AO86" s="41">
        <f t="shared" si="40"/>
        <v>3.1237821045599246E-2</v>
      </c>
    </row>
    <row r="87" spans="1:41">
      <c r="A87" s="12">
        <v>84</v>
      </c>
      <c r="B87" s="12">
        <f t="shared" si="22"/>
        <v>4.7753424657534245</v>
      </c>
      <c r="C87" s="41">
        <f>'Survival-1cycle NMA'!BN88</f>
        <v>0.19650227397360975</v>
      </c>
      <c r="D87" s="41">
        <f>'Survival-1cycle NMA'!BO88</f>
        <v>1.5057954566154167E-2</v>
      </c>
      <c r="E87" s="12">
        <f t="shared" si="23"/>
        <v>0.18144431940745559</v>
      </c>
      <c r="F87" s="12">
        <v>9.2399258929710806E-2</v>
      </c>
      <c r="G87" s="12">
        <v>3.8810375645117199E-3</v>
      </c>
      <c r="H87" s="12">
        <f t="shared" si="24"/>
        <v>8.8518221365199087E-2</v>
      </c>
      <c r="I87" s="41">
        <f>'Survival-1cycle NMA'!BP88</f>
        <v>0.15244211353792522</v>
      </c>
      <c r="J87" s="12">
        <f t="shared" si="25"/>
        <v>0.1256227365788887</v>
      </c>
      <c r="K87" s="41">
        <f>'Survival-1cycle NMA'!BQ88</f>
        <v>2.681937695903653E-2</v>
      </c>
      <c r="L87" s="12">
        <v>8.9477682689215896E-2</v>
      </c>
      <c r="M87" s="12">
        <v>9.2399258929710806E-2</v>
      </c>
      <c r="N87" s="12">
        <v>3.8810375645117199E-3</v>
      </c>
      <c r="O87" s="41">
        <f t="shared" si="26"/>
        <v>0.15244211353792522</v>
      </c>
      <c r="P87" s="41">
        <f t="shared" si="27"/>
        <v>0.1256227365788887</v>
      </c>
      <c r="Q87" s="41">
        <f t="shared" si="28"/>
        <v>2.681937695903653E-2</v>
      </c>
      <c r="R87" s="12">
        <v>9.2399258929710806E-2</v>
      </c>
      <c r="S87" s="12">
        <f t="shared" si="29"/>
        <v>8.8518221365199087E-2</v>
      </c>
      <c r="T87" s="12">
        <v>3.8810375645117199E-3</v>
      </c>
      <c r="U87" s="41">
        <f>'Survival-1cycle NMA'!BR88</f>
        <v>0.25411495212976176</v>
      </c>
      <c r="V87" s="12">
        <f t="shared" si="30"/>
        <v>0.14443931206286509</v>
      </c>
      <c r="W87" s="41">
        <f>'Survival-1cycle NMA'!BS88</f>
        <v>0.10967564006689669</v>
      </c>
      <c r="X87" s="41">
        <f t="shared" si="31"/>
        <v>0.15244211353792522</v>
      </c>
      <c r="Y87" s="41">
        <f t="shared" si="32"/>
        <v>0.1256227365788887</v>
      </c>
      <c r="Z87" s="41">
        <f t="shared" si="33"/>
        <v>2.681937695903653E-2</v>
      </c>
      <c r="AA87" s="41">
        <f>'Survival-1cycle NMA'!BX88</f>
        <v>0.140074505800001</v>
      </c>
      <c r="AB87" s="12">
        <f t="shared" si="34"/>
        <v>0.10959427313186768</v>
      </c>
      <c r="AC87" s="41">
        <f>'Survival-1cycle NMA'!BY88</f>
        <v>3.0480232668133326E-2</v>
      </c>
      <c r="AD87" s="41">
        <f>'Survival-1cycle NMA'!BT88</f>
        <v>0.35545199585005938</v>
      </c>
      <c r="AE87" s="12">
        <f t="shared" si="35"/>
        <v>0.30331129602573798</v>
      </c>
      <c r="AF87" s="41">
        <f>'Survival-1cycle NMA'!BU88</f>
        <v>5.2140699824321381E-2</v>
      </c>
      <c r="AG87" s="12">
        <v>9.2399258929710806E-2</v>
      </c>
      <c r="AH87" s="12">
        <f t="shared" si="36"/>
        <v>8.8518221365199087E-2</v>
      </c>
      <c r="AI87" s="12">
        <v>3.8810375645117199E-3</v>
      </c>
      <c r="AJ87" s="41">
        <f>'Survival-1cycle NMA'!BV88</f>
        <v>0.30899329389525493</v>
      </c>
      <c r="AK87" s="12">
        <f t="shared" si="37"/>
        <v>0.19416268120981789</v>
      </c>
      <c r="AL87" s="41">
        <f>'Survival-1cycle NMA'!BW88</f>
        <v>0.11483061268543705</v>
      </c>
      <c r="AM87" s="41">
        <f t="shared" si="38"/>
        <v>0.140074505800001</v>
      </c>
      <c r="AN87" s="41">
        <f t="shared" si="39"/>
        <v>0.10959427313186768</v>
      </c>
      <c r="AO87" s="41">
        <f t="shared" si="40"/>
        <v>3.0480232668133326E-2</v>
      </c>
    </row>
    <row r="88" spans="1:41">
      <c r="A88" s="12">
        <v>85</v>
      </c>
      <c r="B88" s="12">
        <f t="shared" si="22"/>
        <v>4.8328767123287673</v>
      </c>
      <c r="C88" s="41">
        <f>'Survival-1cycle NMA'!BN89</f>
        <v>0.19412581452079758</v>
      </c>
      <c r="D88" s="41">
        <f>'Survival-1cycle NMA'!BO89</f>
        <v>1.4623482417528319E-2</v>
      </c>
      <c r="E88" s="12">
        <f t="shared" si="23"/>
        <v>0.17950233210326927</v>
      </c>
      <c r="F88" s="12">
        <v>9.0768178839487804E-2</v>
      </c>
      <c r="G88" s="12">
        <v>3.73356759919303E-3</v>
      </c>
      <c r="H88" s="12">
        <f t="shared" si="24"/>
        <v>8.7034611240294768E-2</v>
      </c>
      <c r="I88" s="41">
        <f>'Survival-1cycle NMA'!BP89</f>
        <v>0.15031285149764251</v>
      </c>
      <c r="J88" s="12">
        <f t="shared" si="25"/>
        <v>0.12416218742536961</v>
      </c>
      <c r="K88" s="41">
        <f>'Survival-1cycle NMA'!BQ89</f>
        <v>2.6150664072272893E-2</v>
      </c>
      <c r="L88" s="12">
        <v>8.7643332244939004E-2</v>
      </c>
      <c r="M88" s="12">
        <v>9.0768178839487804E-2</v>
      </c>
      <c r="N88" s="12">
        <v>3.73356759919303E-3</v>
      </c>
      <c r="O88" s="41">
        <f t="shared" si="26"/>
        <v>0.15031285149764251</v>
      </c>
      <c r="P88" s="41">
        <f t="shared" si="27"/>
        <v>0.12416218742536961</v>
      </c>
      <c r="Q88" s="41">
        <f t="shared" si="28"/>
        <v>2.6150664072272893E-2</v>
      </c>
      <c r="R88" s="12">
        <v>9.0768178839487804E-2</v>
      </c>
      <c r="S88" s="12">
        <f t="shared" si="29"/>
        <v>8.7034611240294768E-2</v>
      </c>
      <c r="T88" s="12">
        <v>3.73356759919303E-3</v>
      </c>
      <c r="U88" s="41">
        <f>'Survival-1cycle NMA'!BR89</f>
        <v>0.2515248843389834</v>
      </c>
      <c r="V88" s="12">
        <f t="shared" si="30"/>
        <v>0.14352774215310202</v>
      </c>
      <c r="W88" s="41">
        <f>'Survival-1cycle NMA'!BS89</f>
        <v>0.10799714218588138</v>
      </c>
      <c r="X88" s="41">
        <f t="shared" si="31"/>
        <v>0.15031285149764251</v>
      </c>
      <c r="Y88" s="41">
        <f t="shared" si="32"/>
        <v>0.12416218742536961</v>
      </c>
      <c r="Z88" s="41">
        <f t="shared" si="33"/>
        <v>2.6150664072272893E-2</v>
      </c>
      <c r="AA88" s="41">
        <f>'Survival-1cycle NMA'!BX89</f>
        <v>0.13803062699263094</v>
      </c>
      <c r="AB88" s="12">
        <f t="shared" si="34"/>
        <v>0.1082838396747284</v>
      </c>
      <c r="AC88" s="41">
        <f>'Survival-1cycle NMA'!BY89</f>
        <v>2.9746787317902531E-2</v>
      </c>
      <c r="AD88" s="41">
        <f>'Survival-1cycle NMA'!BT89</f>
        <v>0.35271313937658783</v>
      </c>
      <c r="AE88" s="12">
        <f t="shared" si="35"/>
        <v>0.30163611608384233</v>
      </c>
      <c r="AF88" s="41">
        <f>'Survival-1cycle NMA'!BU89</f>
        <v>5.1077023292745501E-2</v>
      </c>
      <c r="AG88" s="12">
        <v>9.0768178839487804E-2</v>
      </c>
      <c r="AH88" s="12">
        <f t="shared" si="36"/>
        <v>8.7034611240294768E-2</v>
      </c>
      <c r="AI88" s="12">
        <v>3.73356759919303E-3</v>
      </c>
      <c r="AJ88" s="41">
        <f>'Survival-1cycle NMA'!BV89</f>
        <v>0.3062914165560765</v>
      </c>
      <c r="AK88" s="12">
        <f t="shared" si="37"/>
        <v>0.19318194917115072</v>
      </c>
      <c r="AL88" s="41">
        <f>'Survival-1cycle NMA'!BW89</f>
        <v>0.11310946738492578</v>
      </c>
      <c r="AM88" s="41">
        <f t="shared" si="38"/>
        <v>0.13803062699263094</v>
      </c>
      <c r="AN88" s="41">
        <f t="shared" si="39"/>
        <v>0.1082838396747284</v>
      </c>
      <c r="AO88" s="41">
        <f t="shared" si="40"/>
        <v>2.9746787317902531E-2</v>
      </c>
    </row>
    <row r="89" spans="1:41">
      <c r="A89" s="12">
        <v>86</v>
      </c>
      <c r="B89" s="12">
        <f t="shared" si="22"/>
        <v>4.8904109589041092</v>
      </c>
      <c r="C89" s="41">
        <f>'Survival-1cycle NMA'!BN90</f>
        <v>0.1917949724826776</v>
      </c>
      <c r="D89" s="41">
        <f>'Survival-1cycle NMA'!BO90</f>
        <v>1.4204798790042895E-2</v>
      </c>
      <c r="E89" s="12">
        <f t="shared" si="23"/>
        <v>0.17759017369263472</v>
      </c>
      <c r="F89" s="12">
        <v>8.9177377452701406E-2</v>
      </c>
      <c r="G89" s="12">
        <v>3.5927895802616702E-3</v>
      </c>
      <c r="H89" s="12">
        <f t="shared" si="24"/>
        <v>8.5584587872439735E-2</v>
      </c>
      <c r="I89" s="41">
        <f>'Survival-1cycle NMA'!BP90</f>
        <v>0.14822840882395397</v>
      </c>
      <c r="J89" s="12">
        <f t="shared" si="25"/>
        <v>0.12272474755536159</v>
      </c>
      <c r="K89" s="41">
        <f>'Survival-1cycle NMA'!BQ90</f>
        <v>2.5503661268592381E-2</v>
      </c>
      <c r="L89" s="12">
        <v>8.5858271626096397E-2</v>
      </c>
      <c r="M89" s="12">
        <v>8.9177377452701406E-2</v>
      </c>
      <c r="N89" s="12">
        <v>3.5927895802616702E-3</v>
      </c>
      <c r="O89" s="41">
        <f t="shared" si="26"/>
        <v>0.14822840882395397</v>
      </c>
      <c r="P89" s="41">
        <f t="shared" si="27"/>
        <v>0.12272474755536159</v>
      </c>
      <c r="Q89" s="41">
        <f t="shared" si="28"/>
        <v>2.5503661268592381E-2</v>
      </c>
      <c r="R89" s="12">
        <v>8.9177377452701406E-2</v>
      </c>
      <c r="S89" s="12">
        <f t="shared" si="29"/>
        <v>8.5584587872439735E-2</v>
      </c>
      <c r="T89" s="12">
        <v>3.5927895802616702E-3</v>
      </c>
      <c r="U89" s="41">
        <f>'Survival-1cycle NMA'!BR90</f>
        <v>0.24897966283321898</v>
      </c>
      <c r="V89" s="12">
        <f t="shared" si="30"/>
        <v>0.14262250134616752</v>
      </c>
      <c r="W89" s="41">
        <f>'Survival-1cycle NMA'!BS90</f>
        <v>0.10635716148705146</v>
      </c>
      <c r="X89" s="41">
        <f t="shared" si="31"/>
        <v>0.14822840882395397</v>
      </c>
      <c r="Y89" s="41">
        <f t="shared" si="32"/>
        <v>0.12272474755536159</v>
      </c>
      <c r="Z89" s="41">
        <f t="shared" si="33"/>
        <v>2.5503661268592381E-2</v>
      </c>
      <c r="AA89" s="41">
        <f>'Survival-1cycle NMA'!BX90</f>
        <v>0.13603103134365613</v>
      </c>
      <c r="AB89" s="12">
        <f t="shared" si="34"/>
        <v>0.10699450913151241</v>
      </c>
      <c r="AC89" s="41">
        <f>'Survival-1cycle NMA'!BY90</f>
        <v>2.9036522212143711E-2</v>
      </c>
      <c r="AD89" s="41">
        <f>'Survival-1cycle NMA'!BT90</f>
        <v>0.35001496669669507</v>
      </c>
      <c r="AE89" s="12">
        <f t="shared" si="35"/>
        <v>0.29997185382840919</v>
      </c>
      <c r="AF89" s="41">
        <f>'Survival-1cycle NMA'!BU90</f>
        <v>5.0043112868285874E-2</v>
      </c>
      <c r="AG89" s="12">
        <v>8.9177377452701406E-2</v>
      </c>
      <c r="AH89" s="12">
        <f t="shared" si="36"/>
        <v>8.5584587872439735E-2</v>
      </c>
      <c r="AI89" s="12">
        <v>3.5927895802616702E-3</v>
      </c>
      <c r="AJ89" s="41">
        <f>'Survival-1cycle NMA'!BV90</f>
        <v>0.30363245029415609</v>
      </c>
      <c r="AK89" s="12">
        <f t="shared" si="37"/>
        <v>0.19220516932997839</v>
      </c>
      <c r="AL89" s="41">
        <f>'Survival-1cycle NMA'!BW90</f>
        <v>0.1114272809641777</v>
      </c>
      <c r="AM89" s="41">
        <f t="shared" si="38"/>
        <v>0.13603103134365613</v>
      </c>
      <c r="AN89" s="41">
        <f t="shared" si="39"/>
        <v>0.10699450913151241</v>
      </c>
      <c r="AO89" s="41">
        <f t="shared" si="40"/>
        <v>2.9036522212143711E-2</v>
      </c>
    </row>
    <row r="90" spans="1:41">
      <c r="A90" s="12">
        <v>87</v>
      </c>
      <c r="B90" s="12">
        <f t="shared" si="22"/>
        <v>4.9479452054794519</v>
      </c>
      <c r="C90" s="41">
        <f>'Survival-1cycle NMA'!BN91</f>
        <v>0.18950851426279938</v>
      </c>
      <c r="D90" s="41">
        <f>'Survival-1cycle NMA'!BO91</f>
        <v>1.3801206692914252E-2</v>
      </c>
      <c r="E90" s="12">
        <f t="shared" si="23"/>
        <v>0.17570730756988512</v>
      </c>
      <c r="F90" s="12">
        <v>8.7625554375331802E-2</v>
      </c>
      <c r="G90" s="12">
        <v>3.4583489262869499E-3</v>
      </c>
      <c r="H90" s="12">
        <f t="shared" si="24"/>
        <v>8.4167205449044852E-2</v>
      </c>
      <c r="I90" s="41">
        <f>'Survival-1cycle NMA'!BP91</f>
        <v>0.14618749480954379</v>
      </c>
      <c r="J90" s="12">
        <f t="shared" si="25"/>
        <v>0.12131000275155825</v>
      </c>
      <c r="K90" s="41">
        <f>'Survival-1cycle NMA'!BQ91</f>
        <v>2.4877492057985544E-2</v>
      </c>
      <c r="L90" s="12">
        <v>8.4120843428811001E-2</v>
      </c>
      <c r="M90" s="12">
        <v>8.7625554375331802E-2</v>
      </c>
      <c r="N90" s="12">
        <v>3.4583489262869499E-3</v>
      </c>
      <c r="O90" s="41">
        <f t="shared" si="26"/>
        <v>0.14618749480954379</v>
      </c>
      <c r="P90" s="41">
        <f t="shared" si="27"/>
        <v>0.12131000275155825</v>
      </c>
      <c r="Q90" s="41">
        <f t="shared" si="28"/>
        <v>2.4877492057985544E-2</v>
      </c>
      <c r="R90" s="12">
        <v>8.7625554375331802E-2</v>
      </c>
      <c r="S90" s="12">
        <f t="shared" si="29"/>
        <v>8.4167205449044852E-2</v>
      </c>
      <c r="T90" s="12">
        <v>3.4583489262869499E-3</v>
      </c>
      <c r="U90" s="41">
        <f>'Survival-1cycle NMA'!BR91</f>
        <v>0.24647815399133755</v>
      </c>
      <c r="V90" s="12">
        <f t="shared" si="30"/>
        <v>0.14172365716905438</v>
      </c>
      <c r="W90" s="41">
        <f>'Survival-1cycle NMA'!BS91</f>
        <v>0.10475449682228315</v>
      </c>
      <c r="X90" s="41">
        <f t="shared" si="31"/>
        <v>0.14618749480954379</v>
      </c>
      <c r="Y90" s="41">
        <f t="shared" si="32"/>
        <v>0.12131000275155825</v>
      </c>
      <c r="Z90" s="41">
        <f t="shared" si="33"/>
        <v>2.4877492057985544E-2</v>
      </c>
      <c r="AA90" s="41">
        <f>'Survival-1cycle NMA'!BX91</f>
        <v>0.13407441757754648</v>
      </c>
      <c r="AB90" s="12">
        <f t="shared" si="34"/>
        <v>0.10572589668043626</v>
      </c>
      <c r="AC90" s="41">
        <f>'Survival-1cycle NMA'!BY91</f>
        <v>2.8348520897110225E-2</v>
      </c>
      <c r="AD90" s="41">
        <f>'Survival-1cycle NMA'!BT91</f>
        <v>0.3473565418043098</v>
      </c>
      <c r="AE90" s="12">
        <f t="shared" si="35"/>
        <v>0.29831864566377125</v>
      </c>
      <c r="AF90" s="41">
        <f>'Survival-1cycle NMA'!BU91</f>
        <v>4.903789614053853E-2</v>
      </c>
      <c r="AG90" s="12">
        <v>8.7625554375331802E-2</v>
      </c>
      <c r="AH90" s="12">
        <f t="shared" si="36"/>
        <v>8.4167205449044852E-2</v>
      </c>
      <c r="AI90" s="12">
        <v>3.4583489262869499E-3</v>
      </c>
      <c r="AJ90" s="41">
        <f>'Survival-1cycle NMA'!BV91</f>
        <v>0.30101536742047641</v>
      </c>
      <c r="AK90" s="12">
        <f t="shared" si="37"/>
        <v>0.19123251731025354</v>
      </c>
      <c r="AL90" s="41">
        <f>'Survival-1cycle NMA'!BW91</f>
        <v>0.10978285011022289</v>
      </c>
      <c r="AM90" s="41">
        <f t="shared" si="38"/>
        <v>0.13407441757754648</v>
      </c>
      <c r="AN90" s="41">
        <f t="shared" si="39"/>
        <v>0.10572589668043626</v>
      </c>
      <c r="AO90" s="41">
        <f t="shared" si="40"/>
        <v>2.8348520897110225E-2</v>
      </c>
    </row>
    <row r="91" spans="1:41">
      <c r="A91" s="12">
        <v>88</v>
      </c>
      <c r="B91" s="12">
        <f t="shared" si="22"/>
        <v>5.0054794520547947</v>
      </c>
      <c r="C91" s="41">
        <f>'Survival-1cycle NMA'!BN92</f>
        <v>0.18726524977408643</v>
      </c>
      <c r="D91" s="41">
        <f>'Survival-1cycle NMA'!BO92</f>
        <v>1.341204548235495E-2</v>
      </c>
      <c r="E91" s="12">
        <f t="shared" si="23"/>
        <v>0.17385320429173148</v>
      </c>
      <c r="F91" s="12">
        <v>8.6111461486808594E-2</v>
      </c>
      <c r="G91" s="12">
        <v>3.32991259366445E-3</v>
      </c>
      <c r="H91" s="12">
        <f t="shared" si="24"/>
        <v>8.2781548893144138E-2</v>
      </c>
      <c r="I91" s="41">
        <f>'Survival-1cycle NMA'!BP92</f>
        <v>0.14418886638508491</v>
      </c>
      <c r="J91" s="12">
        <f t="shared" si="25"/>
        <v>0.11991754392218308</v>
      </c>
      <c r="K91" s="41">
        <f>'Survival-1cycle NMA'!BQ92</f>
        <v>2.4271322462901822E-2</v>
      </c>
      <c r="L91" s="12">
        <v>8.2429457519929306E-2</v>
      </c>
      <c r="M91" s="12">
        <v>8.6111461486808594E-2</v>
      </c>
      <c r="N91" s="12">
        <v>3.32991259366445E-3</v>
      </c>
      <c r="O91" s="41">
        <f t="shared" si="26"/>
        <v>0.14418886638508491</v>
      </c>
      <c r="P91" s="41">
        <f t="shared" si="27"/>
        <v>0.11991754392218308</v>
      </c>
      <c r="Q91" s="41">
        <f t="shared" si="28"/>
        <v>2.4271322462901822E-2</v>
      </c>
      <c r="R91" s="12">
        <v>8.6111461486808594E-2</v>
      </c>
      <c r="S91" s="12">
        <f t="shared" si="29"/>
        <v>8.2781548893144138E-2</v>
      </c>
      <c r="T91" s="12">
        <v>3.32991259366445E-3</v>
      </c>
      <c r="U91" s="41">
        <f>'Survival-1cycle NMA'!BR92</f>
        <v>0.24401926232816323</v>
      </c>
      <c r="V91" s="12">
        <f t="shared" si="30"/>
        <v>0.14083126757058972</v>
      </c>
      <c r="W91" s="41">
        <f>'Survival-1cycle NMA'!BS92</f>
        <v>0.10318799475757352</v>
      </c>
      <c r="X91" s="41">
        <f t="shared" si="31"/>
        <v>0.14418886638508491</v>
      </c>
      <c r="Y91" s="41">
        <f t="shared" si="32"/>
        <v>0.11991754392218308</v>
      </c>
      <c r="Z91" s="41">
        <f t="shared" si="33"/>
        <v>2.4271322462901822E-2</v>
      </c>
      <c r="AA91" s="41">
        <f>'Survival-1cycle NMA'!BX92</f>
        <v>0.13215953316389253</v>
      </c>
      <c r="AB91" s="12">
        <f t="shared" si="34"/>
        <v>0.1044776225324911</v>
      </c>
      <c r="AC91" s="41">
        <f>'Survival-1cycle NMA'!BY92</f>
        <v>2.7681910631401435E-2</v>
      </c>
      <c r="AD91" s="41">
        <f>'Survival-1cycle NMA'!BT92</f>
        <v>0.34473695824804096</v>
      </c>
      <c r="AE91" s="12">
        <f t="shared" si="35"/>
        <v>0.29667661000902296</v>
      </c>
      <c r="AF91" s="41">
        <f>'Survival-1cycle NMA'!BU92</f>
        <v>4.8060348239017982E-2</v>
      </c>
      <c r="AG91" s="12">
        <v>8.6111461486808594E-2</v>
      </c>
      <c r="AH91" s="12">
        <f t="shared" si="36"/>
        <v>8.2781548893144138E-2</v>
      </c>
      <c r="AI91" s="12">
        <v>3.32991259366445E-3</v>
      </c>
      <c r="AJ91" s="41">
        <f>'Survival-1cycle NMA'!BV92</f>
        <v>0.29843917357124999</v>
      </c>
      <c r="AK91" s="12">
        <f t="shared" si="37"/>
        <v>0.19026415459950546</v>
      </c>
      <c r="AL91" s="41">
        <f>'Survival-1cycle NMA'!BW92</f>
        <v>0.10817501897174452</v>
      </c>
      <c r="AM91" s="41">
        <f t="shared" si="38"/>
        <v>0.13215953316389253</v>
      </c>
      <c r="AN91" s="41">
        <f t="shared" si="39"/>
        <v>0.1044776225324911</v>
      </c>
      <c r="AO91" s="41">
        <f t="shared" si="40"/>
        <v>2.7681910631401435E-2</v>
      </c>
    </row>
    <row r="92" spans="1:41">
      <c r="A92" s="12">
        <v>89</v>
      </c>
      <c r="B92" s="12">
        <f t="shared" si="22"/>
        <v>5.0630136986301366</v>
      </c>
      <c r="C92" s="41">
        <f>'Survival-1cycle NMA'!BN93</f>
        <v>0.18506403053925491</v>
      </c>
      <c r="D92" s="41">
        <f>'Survival-1cycle NMA'!BO93</f>
        <v>1.3036688671328577E-2</v>
      </c>
      <c r="E92" s="12">
        <f t="shared" si="23"/>
        <v>0.17202734186792634</v>
      </c>
      <c r="F92" s="12">
        <v>8.4633900416340904E-2</v>
      </c>
      <c r="G92" s="12">
        <v>3.2071675995043502E-3</v>
      </c>
      <c r="H92" s="12">
        <f t="shared" si="24"/>
        <v>8.1426732816836558E-2</v>
      </c>
      <c r="I92" s="41">
        <f>'Survival-1cycle NMA'!BP93</f>
        <v>0.14223132596671553</v>
      </c>
      <c r="J92" s="12">
        <f t="shared" si="25"/>
        <v>0.11854696736107306</v>
      </c>
      <c r="K92" s="41">
        <f>'Survival-1cycle NMA'!BQ93</f>
        <v>2.3684358605642473E-2</v>
      </c>
      <c r="L92" s="12">
        <v>8.0782587834319394E-2</v>
      </c>
      <c r="M92" s="12">
        <v>8.4633900416340904E-2</v>
      </c>
      <c r="N92" s="12">
        <v>3.2071675995043502E-3</v>
      </c>
      <c r="O92" s="41">
        <f t="shared" si="26"/>
        <v>0.14223132596671553</v>
      </c>
      <c r="P92" s="41">
        <f t="shared" si="27"/>
        <v>0.11854696736107306</v>
      </c>
      <c r="Q92" s="41">
        <f t="shared" si="28"/>
        <v>2.3684358605642473E-2</v>
      </c>
      <c r="R92" s="12">
        <v>8.4633900416340904E-2</v>
      </c>
      <c r="S92" s="12">
        <f t="shared" si="29"/>
        <v>8.1426732816836558E-2</v>
      </c>
      <c r="T92" s="12">
        <v>3.2071675995043502E-3</v>
      </c>
      <c r="U92" s="41">
        <f>'Survival-1cycle NMA'!BR93</f>
        <v>0.24160192888692616</v>
      </c>
      <c r="V92" s="12">
        <f t="shared" si="30"/>
        <v>0.13994538162275189</v>
      </c>
      <c r="W92" s="41">
        <f>'Survival-1cycle NMA'!BS93</f>
        <v>0.10165654726417427</v>
      </c>
      <c r="X92" s="41">
        <f t="shared" si="31"/>
        <v>0.14223132596671553</v>
      </c>
      <c r="Y92" s="41">
        <f t="shared" si="32"/>
        <v>0.11854696736107306</v>
      </c>
      <c r="Z92" s="41">
        <f t="shared" si="33"/>
        <v>2.3684358605642473E-2</v>
      </c>
      <c r="AA92" s="41">
        <f>'Survival-1cycle NMA'!BX93</f>
        <v>0.13028517208972035</v>
      </c>
      <c r="AB92" s="12">
        <f t="shared" si="34"/>
        <v>0.10324931215065875</v>
      </c>
      <c r="AC92" s="41">
        <f>'Survival-1cycle NMA'!BY93</f>
        <v>2.7035859939061609E-2</v>
      </c>
      <c r="AD92" s="41">
        <f>'Survival-1cycle NMA'!BT93</f>
        <v>0.3421553379411631</v>
      </c>
      <c r="AE92" s="12">
        <f t="shared" si="35"/>
        <v>0.29504584861608052</v>
      </c>
      <c r="AF92" s="41">
        <f>'Survival-1cycle NMA'!BU93</f>
        <v>4.7109489325082576E-2</v>
      </c>
      <c r="AG92" s="12">
        <v>8.4633900416340904E-2</v>
      </c>
      <c r="AH92" s="12">
        <f t="shared" si="36"/>
        <v>8.1426732816836558E-2</v>
      </c>
      <c r="AI92" s="12">
        <v>3.2071675995043502E-3</v>
      </c>
      <c r="AJ92" s="41">
        <f>'Survival-1cycle NMA'!BV93</f>
        <v>0.29590290634022981</v>
      </c>
      <c r="AK92" s="12">
        <f t="shared" si="37"/>
        <v>0.18930022946522546</v>
      </c>
      <c r="AL92" s="41">
        <f>'Survival-1cycle NMA'!BW93</f>
        <v>0.10660267687500434</v>
      </c>
      <c r="AM92" s="41">
        <f t="shared" si="38"/>
        <v>0.13028517208972035</v>
      </c>
      <c r="AN92" s="41">
        <f t="shared" si="39"/>
        <v>0.10324931215065875</v>
      </c>
      <c r="AO92" s="41">
        <f t="shared" si="40"/>
        <v>2.7035859939061609E-2</v>
      </c>
    </row>
    <row r="93" spans="1:41">
      <c r="A93" s="12">
        <v>90</v>
      </c>
      <c r="B93" s="12">
        <f t="shared" si="22"/>
        <v>5.1205479452054794</v>
      </c>
      <c r="C93" s="41">
        <f>'Survival-1cycle NMA'!BN94</f>
        <v>0.18290374789014496</v>
      </c>
      <c r="D93" s="41">
        <f>'Survival-1cycle NMA'!BO94</f>
        <v>1.2674541889145E-2</v>
      </c>
      <c r="E93" s="12">
        <f t="shared" si="23"/>
        <v>0.17022920600099997</v>
      </c>
      <c r="F93" s="12">
        <v>8.3191720161624697E-2</v>
      </c>
      <c r="G93" s="12">
        <v>3.0898196574600701E-3</v>
      </c>
      <c r="H93" s="12">
        <f t="shared" si="24"/>
        <v>8.010190050416463E-2</v>
      </c>
      <c r="I93" s="41">
        <f>'Survival-1cycle NMA'!BP94</f>
        <v>0.14031371941867715</v>
      </c>
      <c r="J93" s="12">
        <f t="shared" si="25"/>
        <v>0.11719787496600846</v>
      </c>
      <c r="K93" s="41">
        <f>'Survival-1cycle NMA'!BQ94</f>
        <v>2.3115844452668691E-2</v>
      </c>
      <c r="L93" s="12">
        <v>7.9178769346902503E-2</v>
      </c>
      <c r="M93" s="12">
        <v>8.3191720161624697E-2</v>
      </c>
      <c r="N93" s="12">
        <v>3.0898196574600701E-3</v>
      </c>
      <c r="O93" s="41">
        <f t="shared" si="26"/>
        <v>0.14031371941867715</v>
      </c>
      <c r="P93" s="41">
        <f t="shared" si="27"/>
        <v>0.11719787496600846</v>
      </c>
      <c r="Q93" s="41">
        <f t="shared" si="28"/>
        <v>2.3115844452668691E-2</v>
      </c>
      <c r="R93" s="12">
        <v>8.3191720161624697E-2</v>
      </c>
      <c r="S93" s="12">
        <f t="shared" si="29"/>
        <v>8.010190050416463E-2</v>
      </c>
      <c r="T93" s="12">
        <v>3.0898196574600701E-3</v>
      </c>
      <c r="U93" s="41">
        <f>'Survival-1cycle NMA'!BR94</f>
        <v>0.23922512971316306</v>
      </c>
      <c r="V93" s="12">
        <f t="shared" si="30"/>
        <v>0.13906604017166091</v>
      </c>
      <c r="W93" s="41">
        <f>'Survival-1cycle NMA'!BS94</f>
        <v>0.10015908954150214</v>
      </c>
      <c r="X93" s="41">
        <f t="shared" si="31"/>
        <v>0.14031371941867715</v>
      </c>
      <c r="Y93" s="41">
        <f t="shared" si="32"/>
        <v>0.11719787496600846</v>
      </c>
      <c r="Z93" s="41">
        <f t="shared" si="33"/>
        <v>2.3115844452668691E-2</v>
      </c>
      <c r="AA93" s="41">
        <f>'Survival-1cycle NMA'!BX94</f>
        <v>0.1284501727520693</v>
      </c>
      <c r="AB93" s="12">
        <f t="shared" si="34"/>
        <v>0.10204059643205859</v>
      </c>
      <c r="AC93" s="41">
        <f>'Survival-1cycle NMA'!BY94</f>
        <v>2.6409576320010706E-2</v>
      </c>
      <c r="AD93" s="41">
        <f>'Survival-1cycle NMA'!BT94</f>
        <v>0.33961083002981196</v>
      </c>
      <c r="AE93" s="12">
        <f t="shared" si="35"/>
        <v>0.2934264477924064</v>
      </c>
      <c r="AF93" s="41">
        <f>'Survival-1cycle NMA'!BU94</f>
        <v>4.6184382237405584E-2</v>
      </c>
      <c r="AG93" s="12">
        <v>8.3191720161624697E-2</v>
      </c>
      <c r="AH93" s="12">
        <f t="shared" si="36"/>
        <v>8.010190050416463E-2</v>
      </c>
      <c r="AI93" s="12">
        <v>3.0898196574600701E-3</v>
      </c>
      <c r="AJ93" s="41">
        <f>'Survival-1cycle NMA'!BV94</f>
        <v>0.29340563397890501</v>
      </c>
      <c r="AK93" s="12">
        <f t="shared" si="37"/>
        <v>0.18834087780934622</v>
      </c>
      <c r="AL93" s="41">
        <f>'Survival-1cycle NMA'!BW94</f>
        <v>0.10506475616955878</v>
      </c>
      <c r="AM93" s="41">
        <f t="shared" si="38"/>
        <v>0.1284501727520693</v>
      </c>
      <c r="AN93" s="41">
        <f t="shared" si="39"/>
        <v>0.10204059643205859</v>
      </c>
      <c r="AO93" s="41">
        <f t="shared" si="40"/>
        <v>2.6409576320010706E-2</v>
      </c>
    </row>
    <row r="94" spans="1:41">
      <c r="A94" s="12">
        <v>91</v>
      </c>
      <c r="B94" s="12">
        <f t="shared" si="22"/>
        <v>5.1780821917808222</v>
      </c>
      <c r="C94" s="41">
        <f>'Survival-1cycle NMA'!BN95</f>
        <v>0.18078333125998766</v>
      </c>
      <c r="D94" s="41">
        <f>'Survival-1cycle NMA'!BO95</f>
        <v>1.2325040979423706E-2</v>
      </c>
      <c r="E94" s="12">
        <f t="shared" si="23"/>
        <v>0.16845829028056394</v>
      </c>
      <c r="F94" s="12">
        <v>8.1783814840737296E-2</v>
      </c>
      <c r="G94" s="12">
        <v>2.9775919169719302E-3</v>
      </c>
      <c r="H94" s="12">
        <f t="shared" si="24"/>
        <v>7.8806222923765365E-2</v>
      </c>
      <c r="I94" s="41">
        <f>'Survival-1cycle NMA'!BP95</f>
        <v>0.1384349341239984</v>
      </c>
      <c r="J94" s="12">
        <f t="shared" si="25"/>
        <v>0.1158698744196785</v>
      </c>
      <c r="K94" s="41">
        <f>'Survival-1cycle NMA'!BQ95</f>
        <v>2.2565059704319913E-2</v>
      </c>
      <c r="L94" s="12">
        <v>7.7616595208706604E-2</v>
      </c>
      <c r="M94" s="12">
        <v>8.1783814840737296E-2</v>
      </c>
      <c r="N94" s="12">
        <v>2.9775919169719302E-3</v>
      </c>
      <c r="O94" s="41">
        <f t="shared" si="26"/>
        <v>0.1384349341239984</v>
      </c>
      <c r="P94" s="41">
        <f t="shared" si="27"/>
        <v>0.1158698744196785</v>
      </c>
      <c r="Q94" s="41">
        <f t="shared" si="28"/>
        <v>2.2565059704319913E-2</v>
      </c>
      <c r="R94" s="12">
        <v>8.1783814840737296E-2</v>
      </c>
      <c r="S94" s="12">
        <f t="shared" si="29"/>
        <v>7.8806222923765365E-2</v>
      </c>
      <c r="T94" s="12">
        <v>2.9775919169719302E-3</v>
      </c>
      <c r="U94" s="41">
        <f>'Survival-1cycle NMA'!BR95</f>
        <v>0.23688787440525233</v>
      </c>
      <c r="V94" s="12">
        <f t="shared" si="30"/>
        <v>0.13819327644208534</v>
      </c>
      <c r="W94" s="41">
        <f>'Survival-1cycle NMA'!BS95</f>
        <v>9.8694597963166972E-2</v>
      </c>
      <c r="X94" s="41">
        <f t="shared" si="31"/>
        <v>0.1384349341239984</v>
      </c>
      <c r="Y94" s="41">
        <f t="shared" si="32"/>
        <v>0.1158698744196785</v>
      </c>
      <c r="Z94" s="41">
        <f t="shared" si="33"/>
        <v>2.2565059704319913E-2</v>
      </c>
      <c r="AA94" s="41">
        <f>'Survival-1cycle NMA'!BX95</f>
        <v>0.12665341596334495</v>
      </c>
      <c r="AB94" s="12">
        <f t="shared" si="34"/>
        <v>0.10085111185696184</v>
      </c>
      <c r="AC94" s="41">
        <f>'Survival-1cycle NMA'!BY95</f>
        <v>2.5802304106383105E-2</v>
      </c>
      <c r="AD94" s="41">
        <f>'Survival-1cycle NMA'!BT95</f>
        <v>0.33710260981604606</v>
      </c>
      <c r="AE94" s="12">
        <f t="shared" si="35"/>
        <v>0.29181847953575113</v>
      </c>
      <c r="AF94" s="41">
        <f>'Survival-1cycle NMA'!BU95</f>
        <v>4.5284130280294953E-2</v>
      </c>
      <c r="AG94" s="12">
        <v>8.1783814840737296E-2</v>
      </c>
      <c r="AH94" s="12">
        <f t="shared" si="36"/>
        <v>7.8806222923765365E-2</v>
      </c>
      <c r="AI94" s="12">
        <v>2.9775919169719302E-3</v>
      </c>
      <c r="AJ94" s="41">
        <f>'Survival-1cycle NMA'!BV95</f>
        <v>0.29094645416063181</v>
      </c>
      <c r="AK94" s="12">
        <f t="shared" si="37"/>
        <v>0.18738622396536547</v>
      </c>
      <c r="AL94" s="41">
        <f>'Survival-1cycle NMA'!BW95</f>
        <v>0.10356023019526635</v>
      </c>
      <c r="AM94" s="41">
        <f t="shared" si="38"/>
        <v>0.12665341596334495</v>
      </c>
      <c r="AN94" s="41">
        <f t="shared" si="39"/>
        <v>0.10085111185696184</v>
      </c>
      <c r="AO94" s="41">
        <f t="shared" si="40"/>
        <v>2.5802304106383105E-2</v>
      </c>
    </row>
    <row r="95" spans="1:41">
      <c r="A95" s="12">
        <v>92</v>
      </c>
      <c r="B95" s="12">
        <f t="shared" si="22"/>
        <v>5.2356164383561641</v>
      </c>
      <c r="C95" s="41">
        <f>'Survival-1cycle NMA'!BN96</f>
        <v>0.17870174656304427</v>
      </c>
      <c r="D95" s="41">
        <f>'Survival-1cycle NMA'!BO96</f>
        <v>1.1987650225925746E-2</v>
      </c>
      <c r="E95" s="12">
        <f t="shared" si="23"/>
        <v>0.16671409633711853</v>
      </c>
      <c r="F95" s="12">
        <v>8.0409121568699699E-2</v>
      </c>
      <c r="G95" s="12">
        <v>2.8702237972789701E-3</v>
      </c>
      <c r="H95" s="12">
        <f t="shared" si="24"/>
        <v>7.7538897771420728E-2</v>
      </c>
      <c r="I95" s="41">
        <f>'Survival-1cycle NMA'!BP96</f>
        <v>0.13659389715661138</v>
      </c>
      <c r="J95" s="12">
        <f t="shared" si="25"/>
        <v>0.11456257933723418</v>
      </c>
      <c r="K95" s="41">
        <f>'Survival-1cycle NMA'!BQ96</f>
        <v>2.2031317819377193E-2</v>
      </c>
      <c r="L95" s="12">
        <v>7.6094714036954697E-2</v>
      </c>
      <c r="M95" s="12">
        <v>8.0409121568699699E-2</v>
      </c>
      <c r="N95" s="12">
        <v>2.8702237972789701E-3</v>
      </c>
      <c r="O95" s="41">
        <f t="shared" si="26"/>
        <v>0.13659389715661138</v>
      </c>
      <c r="P95" s="41">
        <f t="shared" si="27"/>
        <v>0.11456257933723418</v>
      </c>
      <c r="Q95" s="41">
        <f t="shared" si="28"/>
        <v>2.2031317819377193E-2</v>
      </c>
      <c r="R95" s="12">
        <v>8.0409121568699699E-2</v>
      </c>
      <c r="S95" s="12">
        <f t="shared" si="29"/>
        <v>7.7538897771420728E-2</v>
      </c>
      <c r="T95" s="12">
        <v>2.8702237972789701E-3</v>
      </c>
      <c r="U95" s="41">
        <f>'Survival-1cycle NMA'!BR96</f>
        <v>0.23458920473709763</v>
      </c>
      <c r="V95" s="12">
        <f t="shared" si="30"/>
        <v>0.13732711659899499</v>
      </c>
      <c r="W95" s="41">
        <f>'Survival-1cycle NMA'!BS96</f>
        <v>9.7262088138102651E-2</v>
      </c>
      <c r="X95" s="41">
        <f t="shared" si="31"/>
        <v>0.13659389715661138</v>
      </c>
      <c r="Y95" s="41">
        <f t="shared" si="32"/>
        <v>0.11456257933723418</v>
      </c>
      <c r="Z95" s="41">
        <f t="shared" si="33"/>
        <v>2.2031317819377193E-2</v>
      </c>
      <c r="AA95" s="41">
        <f>'Survival-1cycle NMA'!BX96</f>
        <v>0.12489382306249405</v>
      </c>
      <c r="AB95" s="12">
        <f t="shared" si="34"/>
        <v>9.9680500608217579E-2</v>
      </c>
      <c r="AC95" s="41">
        <f>'Survival-1cycle NMA'!BY96</f>
        <v>2.521332245427647E-2</v>
      </c>
      <c r="AD95" s="41">
        <f>'Survival-1cycle NMA'!BT96</f>
        <v>0.33462987773265201</v>
      </c>
      <c r="AE95" s="12">
        <f t="shared" si="35"/>
        <v>0.29022200258764913</v>
      </c>
      <c r="AF95" s="41">
        <f>'Survival-1cycle NMA'!BU96</f>
        <v>4.4407875145002891E-2</v>
      </c>
      <c r="AG95" s="12">
        <v>8.0409121568699699E-2</v>
      </c>
      <c r="AH95" s="12">
        <f t="shared" si="36"/>
        <v>7.7538897771420728E-2</v>
      </c>
      <c r="AI95" s="12">
        <v>2.8702237972789701E-3</v>
      </c>
      <c r="AJ95" s="41">
        <f>'Survival-1cycle NMA'!BV96</f>
        <v>0.28852449280502235</v>
      </c>
      <c r="AK95" s="12">
        <f t="shared" si="37"/>
        <v>0.18643638144230074</v>
      </c>
      <c r="AL95" s="41">
        <f>'Survival-1cycle NMA'!BW96</f>
        <v>0.10208811136272163</v>
      </c>
      <c r="AM95" s="41">
        <f t="shared" si="38"/>
        <v>0.12489382306249405</v>
      </c>
      <c r="AN95" s="41">
        <f t="shared" si="39"/>
        <v>9.9680500608217579E-2</v>
      </c>
      <c r="AO95" s="41">
        <f t="shared" si="40"/>
        <v>2.521332245427647E-2</v>
      </c>
    </row>
    <row r="96" spans="1:41">
      <c r="A96" s="12">
        <v>93</v>
      </c>
      <c r="B96" s="12">
        <f t="shared" si="22"/>
        <v>5.2931506849315069</v>
      </c>
      <c r="C96" s="41">
        <f>'Survival-1cycle NMA'!BN97</f>
        <v>0.17665799465642865</v>
      </c>
      <c r="D96" s="41">
        <f>'Survival-1cycle NMA'!BO97</f>
        <v>1.1661860696633915E-2</v>
      </c>
      <c r="E96" s="12">
        <f t="shared" si="23"/>
        <v>0.16499613395979473</v>
      </c>
      <c r="F96" s="12">
        <v>7.9066618450796697E-2</v>
      </c>
      <c r="G96" s="12">
        <v>2.7674699083418699E-3</v>
      </c>
      <c r="H96" s="12">
        <f t="shared" si="24"/>
        <v>7.6299148542454828E-2</v>
      </c>
      <c r="I96" s="41">
        <f>'Survival-1cycle NMA'!BP97</f>
        <v>0.13478957354874135</v>
      </c>
      <c r="J96" s="12">
        <f t="shared" si="25"/>
        <v>0.11327560938398357</v>
      </c>
      <c r="K96" s="41">
        <f>'Survival-1cycle NMA'!BQ97</f>
        <v>2.1513964164757784E-2</v>
      </c>
      <c r="L96" s="12">
        <v>7.4611827349872498E-2</v>
      </c>
      <c r="M96" s="12">
        <v>7.9066618450796697E-2</v>
      </c>
      <c r="N96" s="12">
        <v>2.7674699083418699E-3</v>
      </c>
      <c r="O96" s="41">
        <f t="shared" si="26"/>
        <v>0.13478957354874135</v>
      </c>
      <c r="P96" s="41">
        <f t="shared" si="27"/>
        <v>0.11327560938398357</v>
      </c>
      <c r="Q96" s="41">
        <f t="shared" si="28"/>
        <v>2.1513964164757784E-2</v>
      </c>
      <c r="R96" s="12">
        <v>7.9066618450796697E-2</v>
      </c>
      <c r="S96" s="12">
        <f t="shared" si="29"/>
        <v>7.6299148542454828E-2</v>
      </c>
      <c r="T96" s="12">
        <v>2.7674699083418699E-3</v>
      </c>
      <c r="U96" s="41">
        <f>'Survival-1cycle NMA'!BR97</f>
        <v>0.23232819334877022</v>
      </c>
      <c r="V96" s="12">
        <f t="shared" si="30"/>
        <v>0.13646758026939737</v>
      </c>
      <c r="W96" s="41">
        <f>'Survival-1cycle NMA'!BS97</f>
        <v>9.5860613079372839E-2</v>
      </c>
      <c r="X96" s="41">
        <f t="shared" si="31"/>
        <v>0.13478957354874135</v>
      </c>
      <c r="Y96" s="41">
        <f t="shared" si="32"/>
        <v>0.11327560938398357</v>
      </c>
      <c r="Z96" s="41">
        <f t="shared" si="33"/>
        <v>2.1513964164757784E-2</v>
      </c>
      <c r="AA96" s="41">
        <f>'Survival-1cycle NMA'!BX97</f>
        <v>0.12317035412552785</v>
      </c>
      <c r="AB96" s="12">
        <f t="shared" si="34"/>
        <v>9.8528410664276977E-2</v>
      </c>
      <c r="AC96" s="41">
        <f>'Survival-1cycle NMA'!BY97</f>
        <v>2.4641943461250867E-2</v>
      </c>
      <c r="AD96" s="41">
        <f>'Survival-1cycle NMA'!BT97</f>
        <v>0.3321918583667734</v>
      </c>
      <c r="AE96" s="12">
        <f t="shared" si="35"/>
        <v>0.28863706341184947</v>
      </c>
      <c r="AF96" s="41">
        <f>'Survival-1cycle NMA'!BU97</f>
        <v>4.3554794954923925E-2</v>
      </c>
      <c r="AG96" s="12">
        <v>7.9066618450796697E-2</v>
      </c>
      <c r="AH96" s="12">
        <f t="shared" si="36"/>
        <v>7.6299148542454828E-2</v>
      </c>
      <c r="AI96" s="12">
        <v>2.7674699083418699E-3</v>
      </c>
      <c r="AJ96" s="41">
        <f>'Survival-1cycle NMA'!BV97</f>
        <v>0.28613890295914735</v>
      </c>
      <c r="AK96" s="12">
        <f t="shared" si="37"/>
        <v>0.18549145361932745</v>
      </c>
      <c r="AL96" s="41">
        <f>'Survival-1cycle NMA'!BW97</f>
        <v>0.10064744933981988</v>
      </c>
      <c r="AM96" s="41">
        <f t="shared" si="38"/>
        <v>0.12317035412552785</v>
      </c>
      <c r="AN96" s="41">
        <f t="shared" si="39"/>
        <v>9.8528410664276977E-2</v>
      </c>
      <c r="AO96" s="41">
        <f t="shared" si="40"/>
        <v>2.4641943461250867E-2</v>
      </c>
    </row>
    <row r="97" spans="1:41">
      <c r="A97" s="12">
        <v>94</v>
      </c>
      <c r="B97" s="12">
        <f t="shared" si="22"/>
        <v>5.3506849315068497</v>
      </c>
      <c r="C97" s="41">
        <f>'Survival-1cycle NMA'!BN98</f>
        <v>0.17465110987927698</v>
      </c>
      <c r="D97" s="41">
        <f>'Survival-1cycle NMA'!BO98</f>
        <v>1.1347188697263148E-2</v>
      </c>
      <c r="E97" s="12">
        <f t="shared" si="23"/>
        <v>0.16330392118201384</v>
      </c>
      <c r="F97" s="12">
        <v>7.7755322685311906E-2</v>
      </c>
      <c r="G97" s="12">
        <v>2.6690990515324401E-3</v>
      </c>
      <c r="H97" s="12">
        <f t="shared" si="24"/>
        <v>7.5086223633779467E-2</v>
      </c>
      <c r="I97" s="41">
        <f>'Survival-1cycle NMA'!BP98</f>
        <v>0.13302096464783728</v>
      </c>
      <c r="J97" s="12">
        <f t="shared" si="25"/>
        <v>0.1120085903664291</v>
      </c>
      <c r="K97" s="41">
        <f>'Survival-1cycle NMA'!BQ98</f>
        <v>2.1012374281408168E-2</v>
      </c>
      <c r="L97" s="12">
        <v>7.3166687137522904E-2</v>
      </c>
      <c r="M97" s="12">
        <v>7.7755322685311906E-2</v>
      </c>
      <c r="N97" s="12">
        <v>2.6690990515324401E-3</v>
      </c>
      <c r="O97" s="41">
        <f t="shared" si="26"/>
        <v>0.13302096464783728</v>
      </c>
      <c r="P97" s="41">
        <f t="shared" si="27"/>
        <v>0.1120085903664291</v>
      </c>
      <c r="Q97" s="41">
        <f t="shared" si="28"/>
        <v>2.1012374281408168E-2</v>
      </c>
      <c r="R97" s="12">
        <v>7.7755322685311906E-2</v>
      </c>
      <c r="S97" s="12">
        <f t="shared" si="29"/>
        <v>7.5086223633779467E-2</v>
      </c>
      <c r="T97" s="12">
        <v>2.6690990515324401E-3</v>
      </c>
      <c r="U97" s="41">
        <f>'Survival-1cycle NMA'!BR98</f>
        <v>0.23010394250119856</v>
      </c>
      <c r="V97" s="12">
        <f t="shared" si="30"/>
        <v>0.13561468102742927</v>
      </c>
      <c r="W97" s="41">
        <f>'Survival-1cycle NMA'!BS98</f>
        <v>9.4489261473769293E-2</v>
      </c>
      <c r="X97" s="41">
        <f t="shared" si="31"/>
        <v>0.13302096464783728</v>
      </c>
      <c r="Y97" s="41">
        <f t="shared" si="32"/>
        <v>0.1120085903664291</v>
      </c>
      <c r="Z97" s="41">
        <f t="shared" si="33"/>
        <v>2.1012374281408168E-2</v>
      </c>
      <c r="AA97" s="41">
        <f>'Survival-1cycle NMA'!BX98</f>
        <v>0.1214820062693706</v>
      </c>
      <c r="AB97" s="12">
        <f t="shared" si="34"/>
        <v>9.7394495868681374E-2</v>
      </c>
      <c r="AC97" s="41">
        <f>'Survival-1cycle NMA'!BY98</f>
        <v>2.4087510400689228E-2</v>
      </c>
      <c r="AD97" s="41">
        <f>'Survival-1cycle NMA'!BT98</f>
        <v>0.329787799529633</v>
      </c>
      <c r="AE97" s="12">
        <f t="shared" si="35"/>
        <v>0.28706369710334972</v>
      </c>
      <c r="AF97" s="41">
        <f>'Survival-1cycle NMA'!BU98</f>
        <v>4.2724102426283286E-2</v>
      </c>
      <c r="AG97" s="12">
        <v>7.7755322685311906E-2</v>
      </c>
      <c r="AH97" s="12">
        <f t="shared" si="36"/>
        <v>7.5086223633779467E-2</v>
      </c>
      <c r="AI97" s="12">
        <v>2.6690990515324401E-3</v>
      </c>
      <c r="AJ97" s="41">
        <f>'Survival-1cycle NMA'!BV98</f>
        <v>0.28378886373233897</v>
      </c>
      <c r="AK97" s="12">
        <f t="shared" si="37"/>
        <v>0.18455153439464309</v>
      </c>
      <c r="AL97" s="41">
        <f>'Survival-1cycle NMA'!BW98</f>
        <v>9.9237329337695884E-2</v>
      </c>
      <c r="AM97" s="41">
        <f t="shared" si="38"/>
        <v>0.1214820062693706</v>
      </c>
      <c r="AN97" s="41">
        <f t="shared" si="39"/>
        <v>9.7394495868681374E-2</v>
      </c>
      <c r="AO97" s="41">
        <f t="shared" si="40"/>
        <v>2.4087510400689228E-2</v>
      </c>
    </row>
    <row r="98" spans="1:41">
      <c r="A98" s="12">
        <v>95</v>
      </c>
      <c r="B98" s="12">
        <f t="shared" si="22"/>
        <v>5.4082191780821915</v>
      </c>
      <c r="C98" s="41">
        <f>'Survival-1cycle NMA'!BN99</f>
        <v>0.17268015866475181</v>
      </c>
      <c r="D98" s="41">
        <f>'Survival-1cycle NMA'!BO99</f>
        <v>1.1043174326108548E-2</v>
      </c>
      <c r="E98" s="12">
        <f t="shared" si="23"/>
        <v>0.16163698433864326</v>
      </c>
      <c r="F98" s="12">
        <v>7.6474288768852802E-2</v>
      </c>
      <c r="G98" s="12">
        <v>2.57489329358654E-3</v>
      </c>
      <c r="H98" s="12">
        <f t="shared" si="24"/>
        <v>7.3899395475266264E-2</v>
      </c>
      <c r="I98" s="41">
        <f>'Survival-1cycle NMA'!BP99</f>
        <v>0.13128710655770004</v>
      </c>
      <c r="J98" s="12">
        <f t="shared" si="25"/>
        <v>0.11076115429953101</v>
      </c>
      <c r="K98" s="41">
        <f>'Survival-1cycle NMA'!BQ99</f>
        <v>2.0525952258169021E-2</v>
      </c>
      <c r="L98" s="12">
        <v>7.1758093560552405E-2</v>
      </c>
      <c r="M98" s="12">
        <v>7.6474288768852802E-2</v>
      </c>
      <c r="N98" s="12">
        <v>2.57489329358654E-3</v>
      </c>
      <c r="O98" s="41">
        <f t="shared" si="26"/>
        <v>0.13128710655770004</v>
      </c>
      <c r="P98" s="41">
        <f t="shared" si="27"/>
        <v>0.11076115429953101</v>
      </c>
      <c r="Q98" s="41">
        <f t="shared" si="28"/>
        <v>2.0525952258169021E-2</v>
      </c>
      <c r="R98" s="12">
        <v>7.6474288768852802E-2</v>
      </c>
      <c r="S98" s="12">
        <f t="shared" si="29"/>
        <v>7.3899395475266264E-2</v>
      </c>
      <c r="T98" s="12">
        <v>2.57489329358654E-3</v>
      </c>
      <c r="U98" s="41">
        <f>'Survival-1cycle NMA'!BR99</f>
        <v>0.22791558289125188</v>
      </c>
      <c r="V98" s="12">
        <f t="shared" si="30"/>
        <v>0.13476842684543971</v>
      </c>
      <c r="W98" s="41">
        <f>'Survival-1cycle NMA'!BS99</f>
        <v>9.3147156045812182E-2</v>
      </c>
      <c r="X98" s="41">
        <f t="shared" si="31"/>
        <v>0.13128710655770004</v>
      </c>
      <c r="Y98" s="41">
        <f t="shared" si="32"/>
        <v>0.11076115429953101</v>
      </c>
      <c r="Z98" s="41">
        <f t="shared" si="33"/>
        <v>2.0525952258169021E-2</v>
      </c>
      <c r="AA98" s="41">
        <f>'Survival-1cycle NMA'!BX99</f>
        <v>0.11982781204342309</v>
      </c>
      <c r="AB98" s="12">
        <f t="shared" si="34"/>
        <v>9.6278415978596515E-2</v>
      </c>
      <c r="AC98" s="41">
        <f>'Survival-1cycle NMA'!BY99</f>
        <v>2.3549396064826575E-2</v>
      </c>
      <c r="AD98" s="41">
        <f>'Survival-1cycle NMA'!BT99</f>
        <v>0.32741697136979225</v>
      </c>
      <c r="AE98" s="12">
        <f t="shared" si="35"/>
        <v>0.285501928233243</v>
      </c>
      <c r="AF98" s="41">
        <f>'Survival-1cycle NMA'!BU99</f>
        <v>4.1915043136549236E-2</v>
      </c>
      <c r="AG98" s="12">
        <v>7.6474288768852802E-2</v>
      </c>
      <c r="AH98" s="12">
        <f t="shared" si="36"/>
        <v>7.3899395475266264E-2</v>
      </c>
      <c r="AI98" s="12">
        <v>2.57489329358654E-3</v>
      </c>
      <c r="AJ98" s="41">
        <f>'Survival-1cycle NMA'!BV99</f>
        <v>0.28147357928158595</v>
      </c>
      <c r="AK98" s="12">
        <f t="shared" si="37"/>
        <v>0.18361670879182868</v>
      </c>
      <c r="AL98" s="41">
        <f>'Survival-1cycle NMA'!BW99</f>
        <v>9.7856870489757289E-2</v>
      </c>
      <c r="AM98" s="41">
        <f t="shared" si="38"/>
        <v>0.11982781204342309</v>
      </c>
      <c r="AN98" s="41">
        <f t="shared" si="39"/>
        <v>9.6278415978596515E-2</v>
      </c>
      <c r="AO98" s="41">
        <f t="shared" si="40"/>
        <v>2.3549396064826575E-2</v>
      </c>
    </row>
    <row r="99" spans="1:41">
      <c r="A99" s="12">
        <v>96</v>
      </c>
      <c r="B99" s="12">
        <f t="shared" si="22"/>
        <v>5.4657534246575343</v>
      </c>
      <c r="C99" s="41">
        <f>'Survival-1cycle NMA'!BN100</f>
        <v>0.17074423822066501</v>
      </c>
      <c r="D99" s="41">
        <f>'Survival-1cycle NMA'!BO100</f>
        <v>1.0749380122801789E-2</v>
      </c>
      <c r="E99" s="12">
        <f t="shared" si="23"/>
        <v>0.15999485809786321</v>
      </c>
      <c r="F99" s="12">
        <v>7.5222606797920505E-2</v>
      </c>
      <c r="G99" s="12">
        <v>2.4846471078973E-3</v>
      </c>
      <c r="H99" s="12">
        <f t="shared" si="24"/>
        <v>7.273795969002321E-2</v>
      </c>
      <c r="I99" s="41">
        <f>'Survival-1cycle NMA'!BP100</f>
        <v>0.12958706865882547</v>
      </c>
      <c r="J99" s="12">
        <f t="shared" si="25"/>
        <v>0.10953293945278927</v>
      </c>
      <c r="K99" s="41">
        <f>'Survival-1cycle NMA'!BQ100</f>
        <v>2.0054129206036195E-2</v>
      </c>
      <c r="L99" s="12">
        <v>7.0384892769271498E-2</v>
      </c>
      <c r="M99" s="12">
        <v>7.5222606797920505E-2</v>
      </c>
      <c r="N99" s="12">
        <v>2.4846471078973E-3</v>
      </c>
      <c r="O99" s="41">
        <f t="shared" si="26"/>
        <v>0.12958706865882547</v>
      </c>
      <c r="P99" s="41">
        <f t="shared" si="27"/>
        <v>0.10953293945278927</v>
      </c>
      <c r="Q99" s="41">
        <f t="shared" si="28"/>
        <v>2.0054129206036195E-2</v>
      </c>
      <c r="R99" s="12">
        <v>7.5222606797920505E-2</v>
      </c>
      <c r="S99" s="12">
        <f t="shared" si="29"/>
        <v>7.273795969002321E-2</v>
      </c>
      <c r="T99" s="12">
        <v>2.4846471078973E-3</v>
      </c>
      <c r="U99" s="41">
        <f>'Survival-1cycle NMA'!BR100</f>
        <v>0.22576227252379957</v>
      </c>
      <c r="V99" s="12">
        <f t="shared" si="30"/>
        <v>0.13392882051357372</v>
      </c>
      <c r="W99" s="41">
        <f>'Survival-1cycle NMA'!BS100</f>
        <v>9.1833452010225858E-2</v>
      </c>
      <c r="X99" s="41">
        <f t="shared" si="31"/>
        <v>0.12958706865882547</v>
      </c>
      <c r="Y99" s="41">
        <f t="shared" si="32"/>
        <v>0.10953293945278927</v>
      </c>
      <c r="Z99" s="41">
        <f t="shared" si="33"/>
        <v>2.0054129206036195E-2</v>
      </c>
      <c r="AA99" s="41">
        <f>'Survival-1cycle NMA'!BX100</f>
        <v>0.11820683790361104</v>
      </c>
      <c r="AB99" s="12">
        <f t="shared" si="34"/>
        <v>9.5179836694713124E-2</v>
      </c>
      <c r="AC99" s="41">
        <f>'Survival-1cycle NMA'!BY100</f>
        <v>2.3027001208897915E-2</v>
      </c>
      <c r="AD99" s="41">
        <f>'Survival-1cycle NMA'!BT100</f>
        <v>0.32507866552755488</v>
      </c>
      <c r="AE99" s="12">
        <f t="shared" si="35"/>
        <v>0.28395177163416108</v>
      </c>
      <c r="AF99" s="41">
        <f>'Survival-1cycle NMA'!BU100</f>
        <v>4.1126893893393773E-2</v>
      </c>
      <c r="AG99" s="12">
        <v>7.5222606797920505E-2</v>
      </c>
      <c r="AH99" s="12">
        <f t="shared" si="36"/>
        <v>7.273795969002321E-2</v>
      </c>
      <c r="AI99" s="12">
        <v>2.4846471078973E-3</v>
      </c>
      <c r="AJ99" s="41">
        <f>'Survival-1cycle NMA'!BV100</f>
        <v>0.27919227784470713</v>
      </c>
      <c r="AK99" s="12">
        <f t="shared" si="37"/>
        <v>0.18268705352671621</v>
      </c>
      <c r="AL99" s="41">
        <f>'Survival-1cycle NMA'!BW100</f>
        <v>9.6505224317990898E-2</v>
      </c>
      <c r="AM99" s="41">
        <f t="shared" si="38"/>
        <v>0.11820683790361104</v>
      </c>
      <c r="AN99" s="41">
        <f t="shared" si="39"/>
        <v>9.5179836694713124E-2</v>
      </c>
      <c r="AO99" s="41">
        <f t="shared" si="40"/>
        <v>2.3027001208897915E-2</v>
      </c>
    </row>
    <row r="100" spans="1:41">
      <c r="A100" s="12">
        <v>97</v>
      </c>
      <c r="B100" s="12">
        <f t="shared" si="22"/>
        <v>5.5232876712328771</v>
      </c>
      <c r="C100" s="41">
        <f>'Survival-1cycle NMA'!BN101</f>
        <v>0.16884247527478236</v>
      </c>
      <c r="D100" s="41">
        <f>'Survival-1cycle NMA'!BO101</f>
        <v>1.0465389804147813E-2</v>
      </c>
      <c r="E100" s="12">
        <f t="shared" si="23"/>
        <v>0.15837708547063453</v>
      </c>
      <c r="F100" s="12">
        <v>7.3999400860819201E-2</v>
      </c>
      <c r="G100" s="12">
        <v>2.3981665777485098E-3</v>
      </c>
      <c r="H100" s="12">
        <f t="shared" si="24"/>
        <v>7.1601234283070692E-2</v>
      </c>
      <c r="I100" s="41">
        <f>'Survival-1cycle NMA'!BP101</f>
        <v>0.12791995220331415</v>
      </c>
      <c r="J100" s="12">
        <f t="shared" si="25"/>
        <v>0.10832359037748322</v>
      </c>
      <c r="K100" s="41">
        <f>'Survival-1cycle NMA'!BQ101</f>
        <v>1.9596361825830924E-2</v>
      </c>
      <c r="L100" s="12">
        <v>6.9045974835984805E-2</v>
      </c>
      <c r="M100" s="12">
        <v>7.3999400860819201E-2</v>
      </c>
      <c r="N100" s="12">
        <v>2.3981665777485098E-3</v>
      </c>
      <c r="O100" s="41">
        <f t="shared" si="26"/>
        <v>0.12791995220331415</v>
      </c>
      <c r="P100" s="41">
        <f t="shared" si="27"/>
        <v>0.10832359037748322</v>
      </c>
      <c r="Q100" s="41">
        <f t="shared" si="28"/>
        <v>1.9596361825830924E-2</v>
      </c>
      <c r="R100" s="12">
        <v>7.3999400860819201E-2</v>
      </c>
      <c r="S100" s="12">
        <f t="shared" si="29"/>
        <v>7.1601234283070692E-2</v>
      </c>
      <c r="T100" s="12">
        <v>2.3981665777485098E-3</v>
      </c>
      <c r="U100" s="41">
        <f>'Survival-1cycle NMA'!BR101</f>
        <v>0.22364319563754978</v>
      </c>
      <c r="V100" s="12">
        <f t="shared" si="30"/>
        <v>0.13309586003017082</v>
      </c>
      <c r="W100" s="41">
        <f>'Survival-1cycle NMA'!BS101</f>
        <v>9.0547335607378973E-2</v>
      </c>
      <c r="X100" s="41">
        <f t="shared" si="31"/>
        <v>0.12791995220331415</v>
      </c>
      <c r="Y100" s="41">
        <f t="shared" si="32"/>
        <v>0.10832359037748322</v>
      </c>
      <c r="Z100" s="41">
        <f t="shared" si="33"/>
        <v>1.9596361825830924E-2</v>
      </c>
      <c r="AA100" s="41">
        <f>'Survival-1cycle NMA'!BX101</f>
        <v>0.11661818276404208</v>
      </c>
      <c r="AB100" s="12">
        <f t="shared" si="34"/>
        <v>9.4098429674604855E-2</v>
      </c>
      <c r="AC100" s="41">
        <f>'Survival-1cycle NMA'!BY101</f>
        <v>2.2519753089437232E-2</v>
      </c>
      <c r="AD100" s="41">
        <f>'Survival-1cycle NMA'!BT101</f>
        <v>0.32277219432826959</v>
      </c>
      <c r="AE100" s="12">
        <f t="shared" si="35"/>
        <v>0.28241323313071243</v>
      </c>
      <c r="AF100" s="41">
        <f>'Survival-1cycle NMA'!BU101</f>
        <v>4.0358961197557192E-2</v>
      </c>
      <c r="AG100" s="12">
        <v>7.3999400860819201E-2</v>
      </c>
      <c r="AH100" s="12">
        <f t="shared" si="36"/>
        <v>7.1601234283070692E-2</v>
      </c>
      <c r="AI100" s="12">
        <v>2.3981665777485098E-3</v>
      </c>
      <c r="AJ100" s="41">
        <f>'Survival-1cycle NMA'!BV101</f>
        <v>0.27694421081866494</v>
      </c>
      <c r="AK100" s="12">
        <f t="shared" si="37"/>
        <v>0.18176263753754002</v>
      </c>
      <c r="AL100" s="41">
        <f>'Survival-1cycle NMA'!BW101</f>
        <v>9.5181573281124907E-2</v>
      </c>
      <c r="AM100" s="41">
        <f t="shared" si="38"/>
        <v>0.11661818276404208</v>
      </c>
      <c r="AN100" s="41">
        <f t="shared" si="39"/>
        <v>9.4098429674604855E-2</v>
      </c>
      <c r="AO100" s="41">
        <f t="shared" si="40"/>
        <v>2.2519753089437232E-2</v>
      </c>
    </row>
    <row r="101" spans="1:41">
      <c r="A101" s="12">
        <v>98</v>
      </c>
      <c r="B101" s="12">
        <f t="shared" si="22"/>
        <v>5.580821917808219</v>
      </c>
      <c r="C101" s="41">
        <f>'Survival-1cycle NMA'!BN102</f>
        <v>0.16697402488113111</v>
      </c>
      <c r="D101" s="41">
        <f>'Survival-1cycle NMA'!BO102</f>
        <v>1.0190807080763453E-2</v>
      </c>
      <c r="E101" s="12">
        <f t="shared" si="23"/>
        <v>0.15678321780036766</v>
      </c>
      <c r="F101" s="12">
        <v>7.2803827514409794E-2</v>
      </c>
      <c r="G101" s="12">
        <v>2.3152686565615201E-3</v>
      </c>
      <c r="H101" s="12">
        <f t="shared" si="24"/>
        <v>7.0488558857848271E-2</v>
      </c>
      <c r="I101" s="41">
        <f>'Survival-1cycle NMA'!BP102</f>
        <v>0.12628488898000922</v>
      </c>
      <c r="J101" s="12">
        <f t="shared" si="25"/>
        <v>0.1071327579171748</v>
      </c>
      <c r="K101" s="41">
        <f>'Survival-1cycle NMA'!BQ102</f>
        <v>1.9152131062834418E-2</v>
      </c>
      <c r="L101" s="12">
        <v>6.77402717939527E-2</v>
      </c>
      <c r="M101" s="12">
        <v>7.2803827514409794E-2</v>
      </c>
      <c r="N101" s="12">
        <v>2.3152686565615201E-3</v>
      </c>
      <c r="O101" s="41">
        <f t="shared" si="26"/>
        <v>0.12628488898000922</v>
      </c>
      <c r="P101" s="41">
        <f t="shared" si="27"/>
        <v>0.1071327579171748</v>
      </c>
      <c r="Q101" s="41">
        <f t="shared" si="28"/>
        <v>1.9152131062834418E-2</v>
      </c>
      <c r="R101" s="12">
        <v>7.2803827514409794E-2</v>
      </c>
      <c r="S101" s="12">
        <f t="shared" si="29"/>
        <v>7.0488558857848271E-2</v>
      </c>
      <c r="T101" s="12">
        <v>2.3152686565615201E-3</v>
      </c>
      <c r="U101" s="41">
        <f>'Survival-1cycle NMA'!BR102</f>
        <v>0.2215575616816767</v>
      </c>
      <c r="V101" s="12">
        <f t="shared" si="30"/>
        <v>0.13226953896510768</v>
      </c>
      <c r="W101" s="41">
        <f>'Survival-1cycle NMA'!BS102</f>
        <v>8.9288022716569035E-2</v>
      </c>
      <c r="X101" s="41">
        <f t="shared" si="31"/>
        <v>0.12628488898000922</v>
      </c>
      <c r="Y101" s="41">
        <f t="shared" si="32"/>
        <v>0.1071327579171748</v>
      </c>
      <c r="Z101" s="41">
        <f t="shared" si="33"/>
        <v>1.9152131062834418E-2</v>
      </c>
      <c r="AA101" s="41">
        <f>'Survival-1cycle NMA'!BX102</f>
        <v>0.11506097662172109</v>
      </c>
      <c r="AB101" s="12">
        <f t="shared" si="34"/>
        <v>9.303387253142581E-2</v>
      </c>
      <c r="AC101" s="41">
        <f>'Survival-1cycle NMA'!BY102</f>
        <v>2.202710409029527E-2</v>
      </c>
      <c r="AD101" s="41">
        <f>'Survival-1cycle NMA'!BT102</f>
        <v>0.32049689001243298</v>
      </c>
      <c r="AE101" s="12">
        <f t="shared" si="35"/>
        <v>0.28088631021896637</v>
      </c>
      <c r="AF101" s="41">
        <f>'Survival-1cycle NMA'!BU102</f>
        <v>3.9610579793466577E-2</v>
      </c>
      <c r="AG101" s="12">
        <v>7.2803827514409794E-2</v>
      </c>
      <c r="AH101" s="12">
        <f t="shared" si="36"/>
        <v>7.0488558857848271E-2</v>
      </c>
      <c r="AI101" s="12">
        <v>2.3152686565615201E-3</v>
      </c>
      <c r="AJ101" s="41">
        <f>'Survival-1cycle NMA'!BV102</f>
        <v>0.27472865188055362</v>
      </c>
      <c r="AK101" s="12">
        <f t="shared" si="37"/>
        <v>0.18084352248093927</v>
      </c>
      <c r="AL101" s="41">
        <f>'Survival-1cycle NMA'!BW102</f>
        <v>9.3885129399614367E-2</v>
      </c>
      <c r="AM101" s="41">
        <f t="shared" si="38"/>
        <v>0.11506097662172109</v>
      </c>
      <c r="AN101" s="41">
        <f t="shared" si="39"/>
        <v>9.303387253142581E-2</v>
      </c>
      <c r="AO101" s="41">
        <f t="shared" si="40"/>
        <v>2.202710409029527E-2</v>
      </c>
    </row>
    <row r="102" spans="1:41">
      <c r="A102" s="12">
        <v>99</v>
      </c>
      <c r="B102" s="12">
        <f t="shared" si="22"/>
        <v>5.6383561643835618</v>
      </c>
      <c r="C102" s="41">
        <f>'Survival-1cycle NMA'!BN103</f>
        <v>0.16513806928386651</v>
      </c>
      <c r="D102" s="41">
        <f>'Survival-1cycle NMA'!BO103</f>
        <v>9.9252545487396576E-3</v>
      </c>
      <c r="E102" s="12">
        <f t="shared" si="23"/>
        <v>0.15521281473512685</v>
      </c>
      <c r="F102" s="12">
        <v>7.1635074340586594E-2</v>
      </c>
      <c r="G102" s="12">
        <v>2.2357804806572099E-3</v>
      </c>
      <c r="H102" s="12">
        <f t="shared" si="24"/>
        <v>6.9399293859929378E-2</v>
      </c>
      <c r="I102" s="41">
        <f>'Survival-1cycle NMA'!BP103</f>
        <v>0.1246810400458087</v>
      </c>
      <c r="J102" s="12">
        <f t="shared" si="25"/>
        <v>0.10596009920337288</v>
      </c>
      <c r="K102" s="41">
        <f>'Survival-1cycle NMA'!BQ103</f>
        <v>1.8720940842435814E-2</v>
      </c>
      <c r="L102" s="12">
        <v>6.6466755776791703E-2</v>
      </c>
      <c r="M102" s="12">
        <v>7.1635074340586594E-2</v>
      </c>
      <c r="N102" s="12">
        <v>2.2357804806572099E-3</v>
      </c>
      <c r="O102" s="41">
        <f t="shared" si="26"/>
        <v>0.1246810400458087</v>
      </c>
      <c r="P102" s="41">
        <f t="shared" si="27"/>
        <v>0.10596009920337288</v>
      </c>
      <c r="Q102" s="41">
        <f t="shared" si="28"/>
        <v>1.8720940842435814E-2</v>
      </c>
      <c r="R102" s="12">
        <v>7.1635074340586594E-2</v>
      </c>
      <c r="S102" s="12">
        <f t="shared" si="29"/>
        <v>6.9399293859929378E-2</v>
      </c>
      <c r="T102" s="12">
        <v>2.2357804806572099E-3</v>
      </c>
      <c r="U102" s="41">
        <f>'Survival-1cycle NMA'!BR103</f>
        <v>0.21950460434043401</v>
      </c>
      <c r="V102" s="12">
        <f t="shared" si="30"/>
        <v>0.13144984679804761</v>
      </c>
      <c r="W102" s="41">
        <f>'Survival-1cycle NMA'!BS103</f>
        <v>8.8054757542386383E-2</v>
      </c>
      <c r="X102" s="41">
        <f t="shared" si="31"/>
        <v>0.1246810400458087</v>
      </c>
      <c r="Y102" s="41">
        <f t="shared" si="32"/>
        <v>0.10596009920337288</v>
      </c>
      <c r="Z102" s="41">
        <f t="shared" si="33"/>
        <v>1.8720940842435814E-2</v>
      </c>
      <c r="AA102" s="41">
        <f>'Survival-1cycle NMA'!BX103</f>
        <v>0.11353437925007544</v>
      </c>
      <c r="AB102" s="12">
        <f t="shared" si="34"/>
        <v>9.1985848819642474E-2</v>
      </c>
      <c r="AC102" s="41">
        <f>'Survival-1cycle NMA'!BY103</f>
        <v>2.1548530430432967E-2</v>
      </c>
      <c r="AD102" s="41">
        <f>'Survival-1cycle NMA'!BT103</f>
        <v>0.3182521040006166</v>
      </c>
      <c r="AE102" s="12">
        <f t="shared" si="35"/>
        <v>0.27937099269870869</v>
      </c>
      <c r="AF102" s="41">
        <f>'Survival-1cycle NMA'!BU103</f>
        <v>3.8881111301907884E-2</v>
      </c>
      <c r="AG102" s="12">
        <v>7.1635074340586594E-2</v>
      </c>
      <c r="AH102" s="12">
        <f t="shared" si="36"/>
        <v>6.9399293859929378E-2</v>
      </c>
      <c r="AI102" s="12">
        <v>2.2357804806572099E-3</v>
      </c>
      <c r="AJ102" s="41">
        <f>'Survival-1cycle NMA'!BV103</f>
        <v>0.2725448961489445</v>
      </c>
      <c r="AK102" s="12">
        <f t="shared" si="37"/>
        <v>0.17992976319617981</v>
      </c>
      <c r="AL102" s="41">
        <f>'Survival-1cycle NMA'!BW103</f>
        <v>9.2615132952764676E-2</v>
      </c>
      <c r="AM102" s="41">
        <f t="shared" si="38"/>
        <v>0.11353437925007544</v>
      </c>
      <c r="AN102" s="41">
        <f t="shared" si="39"/>
        <v>9.1985848819642474E-2</v>
      </c>
      <c r="AO102" s="41">
        <f t="shared" si="40"/>
        <v>2.1548530430432967E-2</v>
      </c>
    </row>
    <row r="103" spans="1:41">
      <c r="A103" s="12">
        <v>100</v>
      </c>
      <c r="B103" s="12">
        <f t="shared" si="22"/>
        <v>5.6958904109589037</v>
      </c>
      <c r="C103" s="41">
        <f>'Survival-1cycle NMA'!BN104</f>
        <v>0.16333381683547646</v>
      </c>
      <c r="D103" s="41">
        <f>'Survival-1cycle NMA'!BO104</f>
        <v>9.668372651006351E-3</v>
      </c>
      <c r="E103" s="12">
        <f t="shared" si="23"/>
        <v>0.15366544418447012</v>
      </c>
      <c r="F103" s="12">
        <v>7.0492358577704306E-2</v>
      </c>
      <c r="G103" s="12">
        <v>2.1595387304224798E-3</v>
      </c>
      <c r="H103" s="12">
        <f t="shared" si="24"/>
        <v>6.8332819847281831E-2</v>
      </c>
      <c r="I103" s="41">
        <f>'Survival-1cycle NMA'!BP104</f>
        <v>0.12310759451936361</v>
      </c>
      <c r="J103" s="12">
        <f t="shared" si="25"/>
        <v>0.1048052776380676</v>
      </c>
      <c r="K103" s="41">
        <f>'Survival-1cycle NMA'!BQ104</f>
        <v>1.8302316881296007E-2</v>
      </c>
      <c r="L103" s="12">
        <v>6.5224437252520098E-2</v>
      </c>
      <c r="M103" s="12">
        <v>7.0492358577704306E-2</v>
      </c>
      <c r="N103" s="12">
        <v>2.1595387304224798E-3</v>
      </c>
      <c r="O103" s="41">
        <f t="shared" si="26"/>
        <v>0.12310759451936361</v>
      </c>
      <c r="P103" s="41">
        <f t="shared" si="27"/>
        <v>0.1048052776380676</v>
      </c>
      <c r="Q103" s="41">
        <f t="shared" si="28"/>
        <v>1.8302316881296007E-2</v>
      </c>
      <c r="R103" s="12">
        <v>7.0492358577704306E-2</v>
      </c>
      <c r="S103" s="12">
        <f t="shared" si="29"/>
        <v>6.8332819847281831E-2</v>
      </c>
      <c r="T103" s="12">
        <v>2.1595387304224798E-3</v>
      </c>
      <c r="U103" s="41">
        <f>'Survival-1cycle NMA'!BR104</f>
        <v>0.21748358060312795</v>
      </c>
      <c r="V103" s="12">
        <f t="shared" si="30"/>
        <v>0.13063676923340384</v>
      </c>
      <c r="W103" s="41">
        <f>'Survival-1cycle NMA'!BS104</f>
        <v>8.6846811369724095E-2</v>
      </c>
      <c r="X103" s="41">
        <f t="shared" si="31"/>
        <v>0.12310759451936361</v>
      </c>
      <c r="Y103" s="41">
        <f t="shared" si="32"/>
        <v>0.1048052776380676</v>
      </c>
      <c r="Z103" s="41">
        <f t="shared" si="33"/>
        <v>1.8302316881296007E-2</v>
      </c>
      <c r="AA103" s="41">
        <f>'Survival-1cycle NMA'!BX104</f>
        <v>0.1120375789573205</v>
      </c>
      <c r="AB103" s="12">
        <f t="shared" si="34"/>
        <v>9.0954048009324315E-2</v>
      </c>
      <c r="AC103" s="41">
        <f>'Survival-1cycle NMA'!BY104</f>
        <v>2.1083530947996181E-2</v>
      </c>
      <c r="AD103" s="41">
        <f>'Survival-1cycle NMA'!BT104</f>
        <v>0.3160372061913691</v>
      </c>
      <c r="AE103" s="12">
        <f t="shared" si="35"/>
        <v>0.27786726326190198</v>
      </c>
      <c r="AF103" s="41">
        <f>'Survival-1cycle NMA'!BU104</f>
        <v>3.816994292946712E-2</v>
      </c>
      <c r="AG103" s="12">
        <v>7.0492358577704306E-2</v>
      </c>
      <c r="AH103" s="12">
        <f t="shared" si="36"/>
        <v>6.8332819847281831E-2</v>
      </c>
      <c r="AI103" s="12">
        <v>2.1595387304224798E-3</v>
      </c>
      <c r="AJ103" s="41">
        <f>'Survival-1cycle NMA'!BV104</f>
        <v>0.27039225938341843</v>
      </c>
      <c r="AK103" s="12">
        <f t="shared" si="37"/>
        <v>0.17902140813978568</v>
      </c>
      <c r="AL103" s="41">
        <f>'Survival-1cycle NMA'!BW104</f>
        <v>9.1370851243632756E-2</v>
      </c>
      <c r="AM103" s="41">
        <f t="shared" si="38"/>
        <v>0.1120375789573205</v>
      </c>
      <c r="AN103" s="41">
        <f t="shared" si="39"/>
        <v>9.0954048009324315E-2</v>
      </c>
      <c r="AO103" s="41">
        <f t="shared" si="40"/>
        <v>2.1083530947996181E-2</v>
      </c>
    </row>
    <row r="104" spans="1:41">
      <c r="A104" s="12">
        <v>101</v>
      </c>
      <c r="B104" s="12">
        <f t="shared" si="22"/>
        <v>5.7534246575342465</v>
      </c>
      <c r="C104" s="41">
        <f>'Survival-1cycle NMA'!BN105</f>
        <v>0.1615605009663067</v>
      </c>
      <c r="D104" s="41">
        <f>'Survival-1cycle NMA'!BO105</f>
        <v>9.4198187034962421E-3</v>
      </c>
      <c r="E104" s="12">
        <f t="shared" si="23"/>
        <v>0.15214068226281047</v>
      </c>
      <c r="F104" s="12">
        <v>6.9374925822503597E-2</v>
      </c>
      <c r="G104" s="12">
        <v>2.0863890361224398E-3</v>
      </c>
      <c r="H104" s="12">
        <f t="shared" si="24"/>
        <v>6.7288536786381151E-2</v>
      </c>
      <c r="I104" s="41">
        <f>'Survival-1cycle NMA'!BP105</f>
        <v>0.1215637684336191</v>
      </c>
      <c r="J104" s="12">
        <f t="shared" si="25"/>
        <v>0.10366796286467438</v>
      </c>
      <c r="K104" s="41">
        <f>'Survival-1cycle NMA'!BQ105</f>
        <v>1.7895805568944729E-2</v>
      </c>
      <c r="L104" s="12">
        <v>6.4012363346826806E-2</v>
      </c>
      <c r="M104" s="12">
        <v>6.9374925822503597E-2</v>
      </c>
      <c r="N104" s="12">
        <v>2.0863890361224398E-3</v>
      </c>
      <c r="O104" s="41">
        <f t="shared" si="26"/>
        <v>0.1215637684336191</v>
      </c>
      <c r="P104" s="41">
        <f t="shared" si="27"/>
        <v>0.10366796286467438</v>
      </c>
      <c r="Q104" s="41">
        <f t="shared" si="28"/>
        <v>1.7895805568944729E-2</v>
      </c>
      <c r="R104" s="12">
        <v>6.9374925822503597E-2</v>
      </c>
      <c r="S104" s="12">
        <f t="shared" si="29"/>
        <v>6.7288536786381151E-2</v>
      </c>
      <c r="T104" s="12">
        <v>2.0863890361224398E-3</v>
      </c>
      <c r="U104" s="41">
        <f>'Survival-1cycle NMA'!BR105</f>
        <v>0.21549376987698937</v>
      </c>
      <c r="V104" s="12">
        <f t="shared" si="30"/>
        <v>0.12983028849368544</v>
      </c>
      <c r="W104" s="41">
        <f>'Survival-1cycle NMA'!BS105</f>
        <v>8.566348138330393E-2</v>
      </c>
      <c r="X104" s="41">
        <f t="shared" si="31"/>
        <v>0.1215637684336191</v>
      </c>
      <c r="Y104" s="41">
        <f t="shared" si="32"/>
        <v>0.10366796286467438</v>
      </c>
      <c r="Z104" s="41">
        <f t="shared" si="33"/>
        <v>1.7895805568944729E-2</v>
      </c>
      <c r="AA104" s="41">
        <f>'Survival-1cycle NMA'!BX105</f>
        <v>0.11056979140595562</v>
      </c>
      <c r="AB104" s="12">
        <f t="shared" si="34"/>
        <v>8.9938165450367091E-2</v>
      </c>
      <c r="AC104" s="41">
        <f>'Survival-1cycle NMA'!BY105</f>
        <v>2.0631625955588522E-2</v>
      </c>
      <c r="AD104" s="41">
        <f>'Survival-1cycle NMA'!BT105</f>
        <v>0.31385158429035276</v>
      </c>
      <c r="AE104" s="12">
        <f t="shared" si="35"/>
        <v>0.2763750980405153</v>
      </c>
      <c r="AF104" s="41">
        <f>'Survival-1cycle NMA'!BU105</f>
        <v>3.7476486249837446E-2</v>
      </c>
      <c r="AG104" s="12">
        <v>6.9374925822503597E-2</v>
      </c>
      <c r="AH104" s="12">
        <f t="shared" si="36"/>
        <v>6.7288536786381151E-2</v>
      </c>
      <c r="AI104" s="12">
        <v>2.0863890361224398E-3</v>
      </c>
      <c r="AJ104" s="41">
        <f>'Survival-1cycle NMA'!BV105</f>
        <v>0.26827007722024626</v>
      </c>
      <c r="AK104" s="12">
        <f t="shared" si="37"/>
        <v>0.1781184997926025</v>
      </c>
      <c r="AL104" s="41">
        <f>'Survival-1cycle NMA'!BW105</f>
        <v>9.0151577427643764E-2</v>
      </c>
      <c r="AM104" s="41">
        <f t="shared" si="38"/>
        <v>0.11056979140595562</v>
      </c>
      <c r="AN104" s="41">
        <f t="shared" si="39"/>
        <v>8.9938165450367091E-2</v>
      </c>
      <c r="AO104" s="41">
        <f t="shared" si="40"/>
        <v>2.0631625955588522E-2</v>
      </c>
    </row>
    <row r="105" spans="1:41">
      <c r="A105" s="12">
        <v>102</v>
      </c>
      <c r="B105" s="12">
        <f t="shared" si="22"/>
        <v>5.8109589041095893</v>
      </c>
      <c r="C105" s="41">
        <f>'Survival-1cycle NMA'!BN106</f>
        <v>0.15981737920258238</v>
      </c>
      <c r="D105" s="41">
        <f>'Survival-1cycle NMA'!BO106</f>
        <v>9.1792659815846979E-3</v>
      </c>
      <c r="E105" s="12">
        <f t="shared" si="23"/>
        <v>0.15063811322099768</v>
      </c>
      <c r="F105" s="12">
        <v>6.8282048798381997E-2</v>
      </c>
      <c r="G105" s="12">
        <v>2.0161854249182301E-3</v>
      </c>
      <c r="H105" s="12">
        <f t="shared" si="24"/>
        <v>6.6265863373463768E-2</v>
      </c>
      <c r="I105" s="41">
        <f>'Survival-1cycle NMA'!BP106</f>
        <v>0.12004880364388466</v>
      </c>
      <c r="J105" s="12">
        <f t="shared" si="25"/>
        <v>0.10254783072877702</v>
      </c>
      <c r="K105" s="41">
        <f>'Survival-1cycle NMA'!BQ106</f>
        <v>1.7500972915107646E-2</v>
      </c>
      <c r="L105" s="12">
        <v>6.2829616250485096E-2</v>
      </c>
      <c r="M105" s="12">
        <v>6.8282048798381997E-2</v>
      </c>
      <c r="N105" s="12">
        <v>2.0161854249182301E-3</v>
      </c>
      <c r="O105" s="41">
        <f t="shared" si="26"/>
        <v>0.12004880364388466</v>
      </c>
      <c r="P105" s="41">
        <f t="shared" si="27"/>
        <v>0.10254783072877702</v>
      </c>
      <c r="Q105" s="41">
        <f t="shared" si="28"/>
        <v>1.7500972915107646E-2</v>
      </c>
      <c r="R105" s="12">
        <v>6.8282048798381997E-2</v>
      </c>
      <c r="S105" s="12">
        <f t="shared" si="29"/>
        <v>6.6265863373463768E-2</v>
      </c>
      <c r="T105" s="12">
        <v>2.0161854249182301E-3</v>
      </c>
      <c r="U105" s="41">
        <f>'Survival-1cycle NMA'!BR106</f>
        <v>0.21353447314063478</v>
      </c>
      <c r="V105" s="12">
        <f t="shared" si="30"/>
        <v>0.12903038359276786</v>
      </c>
      <c r="W105" s="41">
        <f>'Survival-1cycle NMA'!BS106</f>
        <v>8.4504089547866909E-2</v>
      </c>
      <c r="X105" s="41">
        <f t="shared" si="31"/>
        <v>0.12004880364388466</v>
      </c>
      <c r="Y105" s="41">
        <f t="shared" si="32"/>
        <v>0.10254783072877702</v>
      </c>
      <c r="Z105" s="41">
        <f t="shared" si="33"/>
        <v>1.7500972915107646E-2</v>
      </c>
      <c r="AA105" s="41">
        <f>'Survival-1cycle NMA'!BX106</f>
        <v>0.10913025848992088</v>
      </c>
      <c r="AB105" s="12">
        <f t="shared" si="34"/>
        <v>8.8937902327885593E-2</v>
      </c>
      <c r="AC105" s="41">
        <f>'Survival-1cycle NMA'!BY106</f>
        <v>2.019235616203529E-2</v>
      </c>
      <c r="AD105" s="41">
        <f>'Survival-1cycle NMA'!BT106</f>
        <v>0.31169464316908374</v>
      </c>
      <c r="AE105" s="12">
        <f t="shared" si="35"/>
        <v>0.2748944671166455</v>
      </c>
      <c r="AF105" s="41">
        <f>'Survival-1cycle NMA'!BU106</f>
        <v>3.6800176052438231E-2</v>
      </c>
      <c r="AG105" s="12">
        <v>6.8282048798381997E-2</v>
      </c>
      <c r="AH105" s="12">
        <f t="shared" si="36"/>
        <v>6.6265863373463768E-2</v>
      </c>
      <c r="AI105" s="12">
        <v>2.0161854249182301E-3</v>
      </c>
      <c r="AJ105" s="41">
        <f>'Survival-1cycle NMA'!BV106</f>
        <v>0.26617770444230665</v>
      </c>
      <c r="AK105" s="12">
        <f t="shared" si="37"/>
        <v>0.17722107504117315</v>
      </c>
      <c r="AL105" s="41">
        <f>'Survival-1cycle NMA'!BW106</f>
        <v>8.8956629401133497E-2</v>
      </c>
      <c r="AM105" s="41">
        <f t="shared" si="38"/>
        <v>0.10913025848992088</v>
      </c>
      <c r="AN105" s="41">
        <f t="shared" si="39"/>
        <v>8.8937902327885593E-2</v>
      </c>
      <c r="AO105" s="41">
        <f t="shared" si="40"/>
        <v>2.019235616203529E-2</v>
      </c>
    </row>
    <row r="106" spans="1:41">
      <c r="A106" s="12">
        <v>103</v>
      </c>
      <c r="B106" s="12">
        <f t="shared" si="22"/>
        <v>5.8684931506849312</v>
      </c>
      <c r="C106" s="41">
        <f>'Survival-1cycle NMA'!BN107</f>
        <v>0.15810373223027605</v>
      </c>
      <c r="D106" s="41">
        <f>'Survival-1cycle NMA'!BO107</f>
        <v>8.9464028626332192E-3</v>
      </c>
      <c r="E106" s="12">
        <f t="shared" si="23"/>
        <v>0.14915732936764284</v>
      </c>
      <c r="F106" s="12">
        <v>6.7213026186132105E-2</v>
      </c>
      <c r="G106" s="12">
        <v>1.9487898059404099E-3</v>
      </c>
      <c r="H106" s="12">
        <f t="shared" si="24"/>
        <v>6.5264236380191701E-2</v>
      </c>
      <c r="I106" s="41">
        <f>'Survival-1cycle NMA'!BP107</f>
        <v>0.11856196678833078</v>
      </c>
      <c r="J106" s="12">
        <f t="shared" si="25"/>
        <v>0.10144456322991897</v>
      </c>
      <c r="K106" s="41">
        <f>'Survival-1cycle NMA'!BQ107</f>
        <v>1.7117403558411806E-2</v>
      </c>
      <c r="L106" s="12">
        <v>6.1675311706152397E-2</v>
      </c>
      <c r="M106" s="12">
        <v>6.7213026186132105E-2</v>
      </c>
      <c r="N106" s="12">
        <v>1.9487898059404099E-3</v>
      </c>
      <c r="O106" s="41">
        <f t="shared" si="26"/>
        <v>0.11856196678833078</v>
      </c>
      <c r="P106" s="41">
        <f t="shared" si="27"/>
        <v>0.10144456322991897</v>
      </c>
      <c r="Q106" s="41">
        <f t="shared" si="28"/>
        <v>1.7117403558411806E-2</v>
      </c>
      <c r="R106" s="12">
        <v>6.7213026186132105E-2</v>
      </c>
      <c r="S106" s="12">
        <f t="shared" si="29"/>
        <v>6.5264236380191701E-2</v>
      </c>
      <c r="T106" s="12">
        <v>1.9487898059404099E-3</v>
      </c>
      <c r="U106" s="41">
        <f>'Survival-1cycle NMA'!BR107</f>
        <v>0.21160501213595145</v>
      </c>
      <c r="V106" s="12">
        <f t="shared" si="30"/>
        <v>0.12823703059050873</v>
      </c>
      <c r="W106" s="41">
        <f>'Survival-1cycle NMA'!BS107</f>
        <v>8.3367981545442726E-2</v>
      </c>
      <c r="X106" s="41">
        <f t="shared" si="31"/>
        <v>0.11856196678833078</v>
      </c>
      <c r="Y106" s="41">
        <f t="shared" si="32"/>
        <v>0.10144456322991897</v>
      </c>
      <c r="Z106" s="41">
        <f t="shared" si="33"/>
        <v>1.7117403558411806E-2</v>
      </c>
      <c r="AA106" s="41">
        <f>'Survival-1cycle NMA'!BX107</f>
        <v>0.10771824726616878</v>
      </c>
      <c r="AB106" s="12">
        <f t="shared" si="34"/>
        <v>8.7952965609888564E-2</v>
      </c>
      <c r="AC106" s="41">
        <f>'Survival-1cycle NMA'!BY107</f>
        <v>1.976528165628022E-2</v>
      </c>
      <c r="AD106" s="41">
        <f>'Survival-1cycle NMA'!BT107</f>
        <v>0.30956580425173974</v>
      </c>
      <c r="AE106" s="12">
        <f t="shared" si="35"/>
        <v>0.27342533499762106</v>
      </c>
      <c r="AF106" s="41">
        <f>'Survival-1cycle NMA'!BU107</f>
        <v>3.6140469254118665E-2</v>
      </c>
      <c r="AG106" s="12">
        <v>6.7213026186132105E-2</v>
      </c>
      <c r="AH106" s="12">
        <f t="shared" si="36"/>
        <v>6.5264236380191701E-2</v>
      </c>
      <c r="AI106" s="12">
        <v>1.9487898059404099E-3</v>
      </c>
      <c r="AJ106" s="41">
        <f>'Survival-1cycle NMA'!BV107</f>
        <v>0.26411451428144378</v>
      </c>
      <c r="AK106" s="12">
        <f t="shared" si="37"/>
        <v>0.17632916553515646</v>
      </c>
      <c r="AL106" s="41">
        <f>'Survival-1cycle NMA'!BW107</f>
        <v>8.7785348746287323E-2</v>
      </c>
      <c r="AM106" s="41">
        <f t="shared" si="38"/>
        <v>0.10771824726616878</v>
      </c>
      <c r="AN106" s="41">
        <f t="shared" si="39"/>
        <v>8.7952965609888564E-2</v>
      </c>
      <c r="AO106" s="41">
        <f t="shared" si="40"/>
        <v>1.976528165628022E-2</v>
      </c>
    </row>
    <row r="107" spans="1:41">
      <c r="A107" s="12">
        <v>104</v>
      </c>
      <c r="B107" s="12">
        <f t="shared" si="22"/>
        <v>5.9260273972602739</v>
      </c>
      <c r="C107" s="41">
        <f>'Survival-1cycle NMA'!BN108</f>
        <v>0.15641886300233451</v>
      </c>
      <c r="D107" s="41">
        <f>'Survival-1cycle NMA'!BO108</f>
        <v>8.7209320207817104E-3</v>
      </c>
      <c r="E107" s="12">
        <f t="shared" si="23"/>
        <v>0.14769793098155282</v>
      </c>
      <c r="F107" s="12">
        <v>6.6167181513520898E-2</v>
      </c>
      <c r="G107" s="12">
        <v>1.88407149053062E-3</v>
      </c>
      <c r="H107" s="12">
        <f t="shared" si="24"/>
        <v>6.4283110022990281E-2</v>
      </c>
      <c r="I107" s="41">
        <f>'Survival-1cycle NMA'!BP108</f>
        <v>0.1171025482980015</v>
      </c>
      <c r="J107" s="12">
        <f t="shared" si="25"/>
        <v>0.10035784846556636</v>
      </c>
      <c r="K107" s="41">
        <f>'Survival-1cycle NMA'!BQ108</f>
        <v>1.674469983243513E-2</v>
      </c>
      <c r="L107" s="12">
        <v>6.0548597570098103E-2</v>
      </c>
      <c r="M107" s="12">
        <v>6.6167181513520898E-2</v>
      </c>
      <c r="N107" s="12">
        <v>1.88407149053062E-3</v>
      </c>
      <c r="O107" s="41">
        <f t="shared" si="26"/>
        <v>0.1171025482980015</v>
      </c>
      <c r="P107" s="41">
        <f t="shared" si="27"/>
        <v>0.10035784846556636</v>
      </c>
      <c r="Q107" s="41">
        <f t="shared" si="28"/>
        <v>1.674469983243513E-2</v>
      </c>
      <c r="R107" s="12">
        <v>6.6167181513520898E-2</v>
      </c>
      <c r="S107" s="12">
        <f t="shared" si="29"/>
        <v>6.4283110022990281E-2</v>
      </c>
      <c r="T107" s="12">
        <v>1.88407149053062E-3</v>
      </c>
      <c r="U107" s="41">
        <f>'Survival-1cycle NMA'!BR108</f>
        <v>0.20970472859636544</v>
      </c>
      <c r="V107" s="12">
        <f t="shared" si="30"/>
        <v>0.12745020283002195</v>
      </c>
      <c r="W107" s="41">
        <f>'Survival-1cycle NMA'!BS108</f>
        <v>8.2254525766343484E-2</v>
      </c>
      <c r="X107" s="41">
        <f t="shared" si="31"/>
        <v>0.1171025482980015</v>
      </c>
      <c r="Y107" s="41">
        <f t="shared" si="32"/>
        <v>0.10035784846556636</v>
      </c>
      <c r="Z107" s="41">
        <f t="shared" si="33"/>
        <v>1.674469983243513E-2</v>
      </c>
      <c r="AA107" s="41">
        <f>'Survival-1cycle NMA'!BX108</f>
        <v>0.10633304893760713</v>
      </c>
      <c r="AB107" s="12">
        <f t="shared" si="34"/>
        <v>8.6983067988234991E-2</v>
      </c>
      <c r="AC107" s="41">
        <f>'Survival-1cycle NMA'!BY108</f>
        <v>1.9349980949372136E-2</v>
      </c>
      <c r="AD107" s="41">
        <f>'Survival-1cycle NMA'!BT108</f>
        <v>0.30746450492858785</v>
      </c>
      <c r="AE107" s="12">
        <f t="shared" si="35"/>
        <v>0.27196766105857623</v>
      </c>
      <c r="AF107" s="41">
        <f>'Survival-1cycle NMA'!BU108</f>
        <v>3.5496843870011639E-2</v>
      </c>
      <c r="AG107" s="12">
        <v>6.6167181513520898E-2</v>
      </c>
      <c r="AH107" s="12">
        <f t="shared" si="36"/>
        <v>6.4283110022990281E-2</v>
      </c>
      <c r="AI107" s="12">
        <v>1.88407149053062E-3</v>
      </c>
      <c r="AJ107" s="41">
        <f>'Survival-1cycle NMA'!BV108</f>
        <v>0.26207989775157126</v>
      </c>
      <c r="AK107" s="12">
        <f t="shared" si="37"/>
        <v>0.17544279802239676</v>
      </c>
      <c r="AL107" s="41">
        <f>'Survival-1cycle NMA'!BW108</f>
        <v>8.6637099729174508E-2</v>
      </c>
      <c r="AM107" s="41">
        <f t="shared" si="38"/>
        <v>0.10633304893760713</v>
      </c>
      <c r="AN107" s="41">
        <f t="shared" si="39"/>
        <v>8.6983067988234991E-2</v>
      </c>
      <c r="AO107" s="41">
        <f t="shared" si="40"/>
        <v>1.9349980949372136E-2</v>
      </c>
    </row>
    <row r="108" spans="1:41">
      <c r="A108" s="12">
        <v>105</v>
      </c>
      <c r="B108" s="12">
        <f t="shared" si="22"/>
        <v>5.9835616438356167</v>
      </c>
      <c r="C108" s="41">
        <f>'Survival-1cycle NMA'!BN109</f>
        <v>0.15476209588693934</v>
      </c>
      <c r="D108" s="41">
        <f>'Survival-1cycle NMA'!BO109</f>
        <v>8.5025696704293663E-3</v>
      </c>
      <c r="E108" s="12">
        <f t="shared" si="23"/>
        <v>0.14625952621650998</v>
      </c>
      <c r="F108" s="12">
        <v>6.5143862100327493E-2</v>
      </c>
      <c r="G108" s="12">
        <v>1.82190674500399E-3</v>
      </c>
      <c r="H108" s="12">
        <f t="shared" si="24"/>
        <v>6.3321955355323506E-2</v>
      </c>
      <c r="I108" s="41">
        <f>'Survival-1cycle NMA'!BP109</f>
        <v>0.11566986145362539</v>
      </c>
      <c r="J108" s="12">
        <f t="shared" si="25"/>
        <v>9.9287380568261599E-2</v>
      </c>
      <c r="K108" s="41">
        <f>'Survival-1cycle NMA'!BQ109</f>
        <v>1.6382480885363784E-2</v>
      </c>
      <c r="L108" s="12">
        <v>5.9448652444678299E-2</v>
      </c>
      <c r="M108" s="12">
        <v>6.5143862100327493E-2</v>
      </c>
      <c r="N108" s="12">
        <v>1.82190674500399E-3</v>
      </c>
      <c r="O108" s="41">
        <f t="shared" si="26"/>
        <v>0.11566986145362539</v>
      </c>
      <c r="P108" s="41">
        <f t="shared" si="27"/>
        <v>9.9287380568261599E-2</v>
      </c>
      <c r="Q108" s="41">
        <f t="shared" si="28"/>
        <v>1.6382480885363784E-2</v>
      </c>
      <c r="R108" s="12">
        <v>6.5143862100327493E-2</v>
      </c>
      <c r="S108" s="12">
        <f t="shared" si="29"/>
        <v>6.3321955355323506E-2</v>
      </c>
      <c r="T108" s="12">
        <v>1.82190674500399E-3</v>
      </c>
      <c r="U108" s="41">
        <f>'Survival-1cycle NMA'!BR109</f>
        <v>0.20783298350958848</v>
      </c>
      <c r="V108" s="12">
        <f t="shared" si="30"/>
        <v>0.12666987115882924</v>
      </c>
      <c r="W108" s="41">
        <f>'Survival-1cycle NMA'!BS109</f>
        <v>8.1163112350759237E-2</v>
      </c>
      <c r="X108" s="41">
        <f t="shared" si="31"/>
        <v>0.11566986145362539</v>
      </c>
      <c r="Y108" s="41">
        <f t="shared" si="32"/>
        <v>9.9287380568261599E-2</v>
      </c>
      <c r="Z108" s="41">
        <f t="shared" si="33"/>
        <v>1.6382480885363784E-2</v>
      </c>
      <c r="AA108" s="41">
        <f>'Survival-1cycle NMA'!BX109</f>
        <v>0.10497397788457091</v>
      </c>
      <c r="AB108" s="12">
        <f t="shared" si="34"/>
        <v>8.6027927813776592E-2</v>
      </c>
      <c r="AC108" s="41">
        <f>'Survival-1cycle NMA'!BY109</f>
        <v>1.8946050070794317E-2</v>
      </c>
      <c r="AD108" s="41">
        <f>'Survival-1cycle NMA'!BT109</f>
        <v>0.30539019799467931</v>
      </c>
      <c r="AE108" s="12">
        <f t="shared" si="35"/>
        <v>0.27052139995479624</v>
      </c>
      <c r="AF108" s="41">
        <f>'Survival-1cycle NMA'!BU109</f>
        <v>3.4868798039883075E-2</v>
      </c>
      <c r="AG108" s="12">
        <v>6.5143862100327493E-2</v>
      </c>
      <c r="AH108" s="12">
        <f t="shared" si="36"/>
        <v>6.3321955355323506E-2</v>
      </c>
      <c r="AI108" s="12">
        <v>1.82190674500399E-3</v>
      </c>
      <c r="AJ108" s="41">
        <f>'Survival-1cycle NMA'!BV109</f>
        <v>0.26007326301094114</v>
      </c>
      <c r="AK108" s="12">
        <f t="shared" si="37"/>
        <v>0.17456199466313865</v>
      </c>
      <c r="AL108" s="41">
        <f>'Survival-1cycle NMA'!BW109</f>
        <v>8.5511268347802483E-2</v>
      </c>
      <c r="AM108" s="41">
        <f t="shared" si="38"/>
        <v>0.10497397788457091</v>
      </c>
      <c r="AN108" s="41">
        <f t="shared" si="39"/>
        <v>8.6027927813776592E-2</v>
      </c>
      <c r="AO108" s="41">
        <f t="shared" si="40"/>
        <v>1.8946050070794317E-2</v>
      </c>
    </row>
    <row r="109" spans="1:41">
      <c r="A109" s="12">
        <v>106</v>
      </c>
      <c r="B109" s="12">
        <f t="shared" si="22"/>
        <v>6.0410958904109586</v>
      </c>
      <c r="C109" s="41">
        <f>'Survival-1cycle NMA'!BN110</f>
        <v>0.1531327758546048</v>
      </c>
      <c r="D109" s="41">
        <f>'Survival-1cycle NMA'!BO110</f>
        <v>8.2910448551107019E-3</v>
      </c>
      <c r="E109" s="12">
        <f t="shared" si="23"/>
        <v>0.1448417309994941</v>
      </c>
      <c r="F109" s="12">
        <v>6.4142438055667106E-2</v>
      </c>
      <c r="G109" s="12">
        <v>1.7621783735022199E-3</v>
      </c>
      <c r="H109" s="12">
        <f t="shared" si="24"/>
        <v>6.2380259682164887E-2</v>
      </c>
      <c r="I109" s="41">
        <f>'Survival-1cycle NMA'!BP110</f>
        <v>0.11426324148666342</v>
      </c>
      <c r="J109" s="12">
        <f t="shared" si="25"/>
        <v>9.8232859636874129E-2</v>
      </c>
      <c r="K109" s="41">
        <f>'Survival-1cycle NMA'!BQ110</f>
        <v>1.6030381849789294E-2</v>
      </c>
      <c r="L109" s="12">
        <v>5.8374684377633199E-2</v>
      </c>
      <c r="M109" s="12">
        <v>6.4142438055667106E-2</v>
      </c>
      <c r="N109" s="12">
        <v>1.7621783735022199E-3</v>
      </c>
      <c r="O109" s="41">
        <f t="shared" si="26"/>
        <v>0.11426324148666342</v>
      </c>
      <c r="P109" s="41">
        <f t="shared" si="27"/>
        <v>9.8232859636874129E-2</v>
      </c>
      <c r="Q109" s="41">
        <f t="shared" si="28"/>
        <v>1.6030381849789294E-2</v>
      </c>
      <c r="R109" s="12">
        <v>6.4142438055667106E-2</v>
      </c>
      <c r="S109" s="12">
        <f t="shared" si="29"/>
        <v>6.2380259682164887E-2</v>
      </c>
      <c r="T109" s="12">
        <v>1.7621783735022199E-3</v>
      </c>
      <c r="U109" s="41">
        <f>'Survival-1cycle NMA'!BR110</f>
        <v>0.20598915641303839</v>
      </c>
      <c r="V109" s="12">
        <f t="shared" si="30"/>
        <v>0.12589600413500779</v>
      </c>
      <c r="W109" s="41">
        <f>'Survival-1cycle NMA'!BS110</f>
        <v>8.0093152278030585E-2</v>
      </c>
      <c r="X109" s="41">
        <f t="shared" si="31"/>
        <v>0.11426324148666342</v>
      </c>
      <c r="Y109" s="41">
        <f t="shared" si="32"/>
        <v>9.8232859636874129E-2</v>
      </c>
      <c r="Z109" s="41">
        <f t="shared" si="33"/>
        <v>1.6030381849789294E-2</v>
      </c>
      <c r="AA109" s="41">
        <f>'Survival-1cycle NMA'!BX110</f>
        <v>0.10364037074214813</v>
      </c>
      <c r="AB109" s="12">
        <f t="shared" si="34"/>
        <v>8.5087269026491677E-2</v>
      </c>
      <c r="AC109" s="41">
        <f>'Survival-1cycle NMA'!BY110</f>
        <v>1.8553101715656457E-2</v>
      </c>
      <c r="AD109" s="41">
        <f>'Survival-1cycle NMA'!BT110</f>
        <v>0.30334235111252639</v>
      </c>
      <c r="AE109" s="12">
        <f t="shared" si="35"/>
        <v>0.26908650200595541</v>
      </c>
      <c r="AF109" s="41">
        <f>'Survival-1cycle NMA'!BU110</f>
        <v>3.4255849106570965E-2</v>
      </c>
      <c r="AG109" s="12">
        <v>6.4142438055667106E-2</v>
      </c>
      <c r="AH109" s="12">
        <f t="shared" si="36"/>
        <v>6.2380259682164887E-2</v>
      </c>
      <c r="AI109" s="12">
        <v>1.7621783735022199E-3</v>
      </c>
      <c r="AJ109" s="41">
        <f>'Survival-1cycle NMA'!BV110</f>
        <v>0.25809403475207621</v>
      </c>
      <c r="AK109" s="12">
        <f t="shared" si="37"/>
        <v>0.17368677332476506</v>
      </c>
      <c r="AL109" s="41">
        <f>'Survival-1cycle NMA'!BW110</f>
        <v>8.4407261427311128E-2</v>
      </c>
      <c r="AM109" s="41">
        <f t="shared" si="38"/>
        <v>0.10364037074214813</v>
      </c>
      <c r="AN109" s="41">
        <f t="shared" si="39"/>
        <v>8.5087269026491677E-2</v>
      </c>
      <c r="AO109" s="41">
        <f t="shared" si="40"/>
        <v>1.8553101715656457E-2</v>
      </c>
    </row>
    <row r="110" spans="1:41">
      <c r="A110" s="12">
        <v>107</v>
      </c>
      <c r="B110" s="12">
        <f t="shared" si="22"/>
        <v>6.0986301369863014</v>
      </c>
      <c r="C110" s="41">
        <f>'Survival-1cycle NMA'!BN111</f>
        <v>0.15153026770206263</v>
      </c>
      <c r="D110" s="41">
        <f>'Survival-1cycle NMA'!BO111</f>
        <v>8.0860987787204248E-3</v>
      </c>
      <c r="E110" s="12">
        <f t="shared" si="23"/>
        <v>0.14344416892334219</v>
      </c>
      <c r="F110" s="12">
        <v>6.3162301324640902E-2</v>
      </c>
      <c r="G110" s="12">
        <v>1.70477532870586E-3</v>
      </c>
      <c r="H110" s="12">
        <f t="shared" si="24"/>
        <v>6.1457525995935042E-2</v>
      </c>
      <c r="I110" s="41">
        <f>'Survival-1cycle NMA'!BP111</f>
        <v>0.11288204472220244</v>
      </c>
      <c r="J110" s="12">
        <f t="shared" si="25"/>
        <v>9.7193991662774259E-2</v>
      </c>
      <c r="K110" s="41">
        <f>'Survival-1cycle NMA'!BQ111</f>
        <v>1.5688053059428182E-2</v>
      </c>
      <c r="L110" s="12">
        <v>5.7325929624528899E-2</v>
      </c>
      <c r="M110" s="12">
        <v>6.3162301324640902E-2</v>
      </c>
      <c r="N110" s="12">
        <v>1.70477532870586E-3</v>
      </c>
      <c r="O110" s="41">
        <f t="shared" si="26"/>
        <v>0.11288204472220244</v>
      </c>
      <c r="P110" s="41">
        <f t="shared" si="27"/>
        <v>9.7193991662774259E-2</v>
      </c>
      <c r="Q110" s="41">
        <f t="shared" si="28"/>
        <v>1.5688053059428182E-2</v>
      </c>
      <c r="R110" s="12">
        <v>6.3162301324640902E-2</v>
      </c>
      <c r="S110" s="12">
        <f t="shared" si="29"/>
        <v>6.1457525995935042E-2</v>
      </c>
      <c r="T110" s="12">
        <v>1.70477532870586E-3</v>
      </c>
      <c r="U110" s="41">
        <f>'Survival-1cycle NMA'!BR111</f>
        <v>0.20417264472024729</v>
      </c>
      <c r="V110" s="12">
        <f t="shared" si="30"/>
        <v>0.12512856821937954</v>
      </c>
      <c r="W110" s="41">
        <f>'Survival-1cycle NMA'!BS111</f>
        <v>7.9044076500867755E-2</v>
      </c>
      <c r="X110" s="41">
        <f t="shared" si="31"/>
        <v>0.11288204472220244</v>
      </c>
      <c r="Y110" s="41">
        <f t="shared" si="32"/>
        <v>9.7193991662774259E-2</v>
      </c>
      <c r="Z110" s="41">
        <f t="shared" si="33"/>
        <v>1.5688053059428182E-2</v>
      </c>
      <c r="AA110" s="41">
        <f>'Survival-1cycle NMA'!BX111</f>
        <v>0.10233158552086072</v>
      </c>
      <c r="AB110" s="12">
        <f t="shared" si="34"/>
        <v>8.4160821081342568E-2</v>
      </c>
      <c r="AC110" s="41">
        <f>'Survival-1cycle NMA'!BY111</f>
        <v>1.8170764439518153E-2</v>
      </c>
      <c r="AD110" s="41">
        <f>'Survival-1cycle NMA'!BT111</f>
        <v>0.30132044629755989</v>
      </c>
      <c r="AE110" s="12">
        <f t="shared" si="35"/>
        <v>0.26766291355421518</v>
      </c>
      <c r="AF110" s="41">
        <f>'Survival-1cycle NMA'!BU111</f>
        <v>3.3657532743344688E-2</v>
      </c>
      <c r="AG110" s="12">
        <v>6.3162301324640902E-2</v>
      </c>
      <c r="AH110" s="12">
        <f t="shared" si="36"/>
        <v>6.1457525995935042E-2</v>
      </c>
      <c r="AI110" s="12">
        <v>1.70477532870586E-3</v>
      </c>
      <c r="AJ110" s="41">
        <f>'Survival-1cycle NMA'!BV111</f>
        <v>0.25614165361796326</v>
      </c>
      <c r="AK110" s="12">
        <f t="shared" si="37"/>
        <v>0.17281714785834529</v>
      </c>
      <c r="AL110" s="41">
        <f>'Survival-1cycle NMA'!BW111</f>
        <v>8.3324505759617987E-2</v>
      </c>
      <c r="AM110" s="41">
        <f t="shared" si="38"/>
        <v>0.10233158552086072</v>
      </c>
      <c r="AN110" s="41">
        <f t="shared" si="39"/>
        <v>8.4160821081342568E-2</v>
      </c>
      <c r="AO110" s="41">
        <f t="shared" si="40"/>
        <v>1.8170764439518153E-2</v>
      </c>
    </row>
    <row r="111" spans="1:41">
      <c r="A111" s="12">
        <v>108</v>
      </c>
      <c r="B111" s="12">
        <f t="shared" si="22"/>
        <v>6.1561643835616442</v>
      </c>
      <c r="C111" s="41">
        <f>'Survival-1cycle NMA'!BN112</f>
        <v>0.14995395531099956</v>
      </c>
      <c r="D111" s="41">
        <f>'Survival-1cycle NMA'!BO112</f>
        <v>7.8874841762671313E-3</v>
      </c>
      <c r="E111" s="12">
        <f t="shared" si="23"/>
        <v>0.14206647113473242</v>
      </c>
      <c r="F111" s="12">
        <v>6.2202864781535097E-2</v>
      </c>
      <c r="G111" s="12">
        <v>1.6495923483552E-3</v>
      </c>
      <c r="H111" s="12">
        <f t="shared" si="24"/>
        <v>6.05532724331799E-2</v>
      </c>
      <c r="I111" s="41">
        <f>'Survival-1cycle NMA'!BP112</f>
        <v>0.11152564776144423</v>
      </c>
      <c r="J111" s="12">
        <f t="shared" si="25"/>
        <v>9.6170488451667244E-2</v>
      </c>
      <c r="K111" s="41">
        <f>'Survival-1cycle NMA'!BQ112</f>
        <v>1.5355159309776984E-2</v>
      </c>
      <c r="L111" s="12">
        <v>5.6301651470886102E-2</v>
      </c>
      <c r="M111" s="12">
        <v>6.2202864781535097E-2</v>
      </c>
      <c r="N111" s="12">
        <v>1.6495923483552E-3</v>
      </c>
      <c r="O111" s="41">
        <f t="shared" si="26"/>
        <v>0.11152564776144423</v>
      </c>
      <c r="P111" s="41">
        <f t="shared" si="27"/>
        <v>9.6170488451667244E-2</v>
      </c>
      <c r="Q111" s="41">
        <f t="shared" si="28"/>
        <v>1.5355159309776984E-2</v>
      </c>
      <c r="R111" s="12">
        <v>6.2202864781535097E-2</v>
      </c>
      <c r="S111" s="12">
        <f t="shared" si="29"/>
        <v>6.05532724331799E-2</v>
      </c>
      <c r="T111" s="12">
        <v>1.6495923483552E-3</v>
      </c>
      <c r="U111" s="41">
        <f>'Survival-1cycle NMA'!BR112</f>
        <v>0.20238286307666697</v>
      </c>
      <c r="V111" s="12">
        <f t="shared" si="30"/>
        <v>0.12436752795470192</v>
      </c>
      <c r="W111" s="41">
        <f>'Survival-1cycle NMA'!BS112</f>
        <v>7.8015335121965054E-2</v>
      </c>
      <c r="X111" s="41">
        <f t="shared" si="31"/>
        <v>0.11152564776144423</v>
      </c>
      <c r="Y111" s="41">
        <f t="shared" si="32"/>
        <v>9.6170488451667244E-2</v>
      </c>
      <c r="Z111" s="41">
        <f t="shared" si="33"/>
        <v>1.5355159309776984E-2</v>
      </c>
      <c r="AA111" s="41">
        <f>'Survival-1cycle NMA'!BX112</f>
        <v>0.1010470007683511</v>
      </c>
      <c r="AB111" s="12">
        <f t="shared" si="34"/>
        <v>8.3248318870508681E-2</v>
      </c>
      <c r="AC111" s="41">
        <f>'Survival-1cycle NMA'!BY112</f>
        <v>1.7798681897842422E-2</v>
      </c>
      <c r="AD111" s="41">
        <f>'Survival-1cycle NMA'!BT112</f>
        <v>0.29932397942523153</v>
      </c>
      <c r="AE111" s="12">
        <f t="shared" si="35"/>
        <v>0.26625057729799961</v>
      </c>
      <c r="AF111" s="41">
        <f>'Survival-1cycle NMA'!BU112</f>
        <v>3.3073402127231914E-2</v>
      </c>
      <c r="AG111" s="12">
        <v>6.2202864781535097E-2</v>
      </c>
      <c r="AH111" s="12">
        <f t="shared" si="36"/>
        <v>6.05532724331799E-2</v>
      </c>
      <c r="AI111" s="12">
        <v>1.6495923483552E-3</v>
      </c>
      <c r="AJ111" s="41">
        <f>'Survival-1cycle NMA'!BV112</f>
        <v>0.25421557564318181</v>
      </c>
      <c r="AK111" s="12">
        <f t="shared" si="37"/>
        <v>0.17195312835818188</v>
      </c>
      <c r="AL111" s="41">
        <f>'Survival-1cycle NMA'!BW112</f>
        <v>8.2262447284999915E-2</v>
      </c>
      <c r="AM111" s="41">
        <f t="shared" si="38"/>
        <v>0.1010470007683511</v>
      </c>
      <c r="AN111" s="41">
        <f t="shared" si="39"/>
        <v>8.3248318870508681E-2</v>
      </c>
      <c r="AO111" s="41">
        <f t="shared" si="40"/>
        <v>1.7798681897842422E-2</v>
      </c>
    </row>
    <row r="112" spans="1:41">
      <c r="A112" s="12">
        <v>109</v>
      </c>
      <c r="B112" s="12">
        <f t="shared" si="22"/>
        <v>6.2136986301369861</v>
      </c>
      <c r="C112" s="41">
        <f>'Survival-1cycle NMA'!BN113</f>
        <v>0.14840324093982865</v>
      </c>
      <c r="D112" s="41">
        <f>'Survival-1cycle NMA'!BO113</f>
        <v>7.6949647215421016E-3</v>
      </c>
      <c r="E112" s="12">
        <f t="shared" si="23"/>
        <v>0.14070827621828655</v>
      </c>
      <c r="F112" s="12">
        <v>6.1263561366969199E-2</v>
      </c>
      <c r="G112" s="12">
        <v>1.59652961569379E-3</v>
      </c>
      <c r="H112" s="12">
        <f t="shared" si="24"/>
        <v>5.9667031751275412E-2</v>
      </c>
      <c r="I112" s="41">
        <f>'Survival-1cycle NMA'!BP113</f>
        <v>0.11019344670167469</v>
      </c>
      <c r="J112" s="12">
        <f t="shared" si="25"/>
        <v>9.5162067541749884E-2</v>
      </c>
      <c r="K112" s="41">
        <f>'Survival-1cycle NMA'!BQ113</f>
        <v>1.5031379159924812E-2</v>
      </c>
      <c r="L112" s="12">
        <v>5.5301139110750401E-2</v>
      </c>
      <c r="M112" s="12">
        <v>6.1263561366969199E-2</v>
      </c>
      <c r="N112" s="12">
        <v>1.59652961569379E-3</v>
      </c>
      <c r="O112" s="41">
        <f t="shared" si="26"/>
        <v>0.11019344670167469</v>
      </c>
      <c r="P112" s="41">
        <f t="shared" si="27"/>
        <v>9.5162067541749884E-2</v>
      </c>
      <c r="Q112" s="41">
        <f t="shared" si="28"/>
        <v>1.5031379159924812E-2</v>
      </c>
      <c r="R112" s="12">
        <v>6.1263561366969199E-2</v>
      </c>
      <c r="S112" s="12">
        <f t="shared" si="29"/>
        <v>5.9667031751275412E-2</v>
      </c>
      <c r="T112" s="12">
        <v>1.59652961569379E-3</v>
      </c>
      <c r="U112" s="41">
        <f>'Survival-1cycle NMA'!BR113</f>
        <v>0.20061924274336976</v>
      </c>
      <c r="V112" s="12">
        <f t="shared" si="30"/>
        <v>0.12361284613275363</v>
      </c>
      <c r="W112" s="41">
        <f>'Survival-1cycle NMA'!BS113</f>
        <v>7.7006396610616132E-2</v>
      </c>
      <c r="X112" s="41">
        <f t="shared" si="31"/>
        <v>0.11019344670167469</v>
      </c>
      <c r="Y112" s="41">
        <f t="shared" si="32"/>
        <v>9.5162067541749884E-2</v>
      </c>
      <c r="Z112" s="41">
        <f t="shared" si="33"/>
        <v>1.5031379159924812E-2</v>
      </c>
      <c r="AA112" s="41">
        <f>'Survival-1cycle NMA'!BX113</f>
        <v>9.9786014769868037E-2</v>
      </c>
      <c r="AB112" s="12">
        <f t="shared" si="34"/>
        <v>8.2349502642582451E-2</v>
      </c>
      <c r="AC112" s="41">
        <f>'Survival-1cycle NMA'!BY113</f>
        <v>1.7436512127285579E-2</v>
      </c>
      <c r="AD112" s="41">
        <f>'Survival-1cycle NMA'!BT113</f>
        <v>0.29735245975868685</v>
      </c>
      <c r="AE112" s="12">
        <f t="shared" si="35"/>
        <v>0.26484943260313026</v>
      </c>
      <c r="AF112" s="41">
        <f>'Survival-1cycle NMA'!BU113</f>
        <v>3.2503027155556578E-2</v>
      </c>
      <c r="AG112" s="12">
        <v>6.1263561366969199E-2</v>
      </c>
      <c r="AH112" s="12">
        <f t="shared" si="36"/>
        <v>5.9667031751275412E-2</v>
      </c>
      <c r="AI112" s="12">
        <v>1.59652961569379E-3</v>
      </c>
      <c r="AJ112" s="41">
        <f>'Survival-1cycle NMA'!BV113</f>
        <v>0.25231527171871637</v>
      </c>
      <c r="AK112" s="12">
        <f t="shared" si="37"/>
        <v>0.17109472140546431</v>
      </c>
      <c r="AL112" s="41">
        <f>'Survival-1cycle NMA'!BW113</f>
        <v>8.1220550313252066E-2</v>
      </c>
      <c r="AM112" s="41">
        <f t="shared" si="38"/>
        <v>9.9786014769868037E-2</v>
      </c>
      <c r="AN112" s="41">
        <f t="shared" si="39"/>
        <v>8.2349502642582451E-2</v>
      </c>
      <c r="AO112" s="41">
        <f t="shared" si="40"/>
        <v>1.7436512127285579E-2</v>
      </c>
    </row>
    <row r="113" spans="1:41">
      <c r="A113" s="12">
        <v>110</v>
      </c>
      <c r="B113" s="12">
        <f t="shared" si="22"/>
        <v>6.2712328767123289</v>
      </c>
      <c r="C113" s="41">
        <f>'Survival-1cycle NMA'!BN114</f>
        <v>0.14687754454678864</v>
      </c>
      <c r="D113" s="41">
        <f>'Survival-1cycle NMA'!BO114</f>
        <v>7.5083144692825619E-3</v>
      </c>
      <c r="E113" s="12">
        <f t="shared" si="23"/>
        <v>0.13936923007750607</v>
      </c>
      <c r="F113" s="12">
        <v>6.0343843266559297E-2</v>
      </c>
      <c r="G113" s="12">
        <v>1.54549244209963E-3</v>
      </c>
      <c r="H113" s="12">
        <f t="shared" si="24"/>
        <v>5.8798350824459666E-2</v>
      </c>
      <c r="I113" s="41">
        <f>'Survival-1cycle NMA'!BP114</f>
        <v>0.10888485639173272</v>
      </c>
      <c r="J113" s="12">
        <f t="shared" si="25"/>
        <v>9.4168452118788687E-2</v>
      </c>
      <c r="K113" s="41">
        <f>'Survival-1cycle NMA'!BQ114</f>
        <v>1.4716404272944033E-2</v>
      </c>
      <c r="L113" s="12">
        <v>5.4323706578655102E-2</v>
      </c>
      <c r="M113" s="12">
        <v>6.0343843266559297E-2</v>
      </c>
      <c r="N113" s="12">
        <v>1.54549244209963E-3</v>
      </c>
      <c r="O113" s="41">
        <f t="shared" si="26"/>
        <v>0.10888485639173272</v>
      </c>
      <c r="P113" s="41">
        <f t="shared" si="27"/>
        <v>9.4168452118788687E-2</v>
      </c>
      <c r="Q113" s="41">
        <f t="shared" si="28"/>
        <v>1.4716404272944033E-2</v>
      </c>
      <c r="R113" s="12">
        <v>6.0343843266559297E-2</v>
      </c>
      <c r="S113" s="12">
        <f t="shared" si="29"/>
        <v>5.8798350824459666E-2</v>
      </c>
      <c r="T113" s="12">
        <v>1.54549244209963E-3</v>
      </c>
      <c r="U113" s="41">
        <f>'Survival-1cycle NMA'!BR114</f>
        <v>0.19888123100723926</v>
      </c>
      <c r="V113" s="12">
        <f t="shared" si="30"/>
        <v>0.12286448395014163</v>
      </c>
      <c r="W113" s="41">
        <f>'Survival-1cycle NMA'!BS114</f>
        <v>7.6016747057097628E-2</v>
      </c>
      <c r="X113" s="41">
        <f t="shared" si="31"/>
        <v>0.10888485639173272</v>
      </c>
      <c r="Y113" s="41">
        <f t="shared" si="32"/>
        <v>9.4168452118788687E-2</v>
      </c>
      <c r="Z113" s="41">
        <f t="shared" si="33"/>
        <v>1.4716404272944033E-2</v>
      </c>
      <c r="AA113" s="41">
        <f>'Survival-1cycle NMA'!BX114</f>
        <v>9.8548044785483943E-2</v>
      </c>
      <c r="AB113" s="12">
        <f t="shared" si="34"/>
        <v>8.1464117919255369E-2</v>
      </c>
      <c r="AC113" s="41">
        <f>'Survival-1cycle NMA'!BY114</f>
        <v>1.7083926866228574E-2</v>
      </c>
      <c r="AD113" s="41">
        <f>'Survival-1cycle NMA'!BT114</f>
        <v>0.29540540949600397</v>
      </c>
      <c r="AE113" s="12">
        <f t="shared" si="35"/>
        <v>0.26345941579288201</v>
      </c>
      <c r="AF113" s="41">
        <f>'Survival-1cycle NMA'!BU114</f>
        <v>3.1945993703121983E-2</v>
      </c>
      <c r="AG113" s="12">
        <v>6.0343843266559297E-2</v>
      </c>
      <c r="AH113" s="12">
        <f t="shared" si="36"/>
        <v>5.8798350824459666E-2</v>
      </c>
      <c r="AI113" s="12">
        <v>1.54549244209963E-3</v>
      </c>
      <c r="AJ113" s="41">
        <f>'Survival-1cycle NMA'!BV114</f>
        <v>0.25044022707927971</v>
      </c>
      <c r="AK113" s="12">
        <f t="shared" si="37"/>
        <v>0.17024193029705559</v>
      </c>
      <c r="AL113" s="41">
        <f>'Survival-1cycle NMA'!BW114</f>
        <v>8.0198296782224135E-2</v>
      </c>
      <c r="AM113" s="41">
        <f t="shared" si="38"/>
        <v>9.8548044785483943E-2</v>
      </c>
      <c r="AN113" s="41">
        <f t="shared" si="39"/>
        <v>8.1464117919255369E-2</v>
      </c>
      <c r="AO113" s="41">
        <f t="shared" si="40"/>
        <v>1.7083926866228574E-2</v>
      </c>
    </row>
    <row r="114" spans="1:41">
      <c r="A114" s="12">
        <v>111</v>
      </c>
      <c r="B114" s="12">
        <f t="shared" si="22"/>
        <v>6.3287671232876717</v>
      </c>
      <c r="C114" s="41">
        <f>'Survival-1cycle NMA'!BN115</f>
        <v>0.14537630314276129</v>
      </c>
      <c r="D114" s="41">
        <f>'Survival-1cycle NMA'!BO115</f>
        <v>7.3273173295818391E-3</v>
      </c>
      <c r="E114" s="12">
        <f t="shared" si="23"/>
        <v>0.13804898581317945</v>
      </c>
      <c r="F114" s="12">
        <v>5.9443181128811202E-2</v>
      </c>
      <c r="G114" s="12">
        <v>1.49639097030602E-3</v>
      </c>
      <c r="H114" s="12">
        <f t="shared" si="24"/>
        <v>5.7946790158505179E-2</v>
      </c>
      <c r="I114" s="41">
        <f>'Survival-1cycle NMA'!BP115</f>
        <v>0.10759930972111174</v>
      </c>
      <c r="J114" s="12">
        <f t="shared" si="25"/>
        <v>9.3189370928655882E-2</v>
      </c>
      <c r="K114" s="41">
        <f>'Survival-1cycle NMA'!BQ115</f>
        <v>1.4409938792455858E-2</v>
      </c>
      <c r="L114" s="12">
        <v>5.3368691732109098E-2</v>
      </c>
      <c r="M114" s="12">
        <v>5.9443181128811202E-2</v>
      </c>
      <c r="N114" s="12">
        <v>1.49639097030602E-3</v>
      </c>
      <c r="O114" s="41">
        <f t="shared" si="26"/>
        <v>0.10759930972111174</v>
      </c>
      <c r="P114" s="41">
        <f t="shared" si="27"/>
        <v>9.3189370928655882E-2</v>
      </c>
      <c r="Q114" s="41">
        <f t="shared" si="28"/>
        <v>1.4409938792455858E-2</v>
      </c>
      <c r="R114" s="12">
        <v>5.9443181128811202E-2</v>
      </c>
      <c r="S114" s="12">
        <f t="shared" si="29"/>
        <v>5.7946790158505179E-2</v>
      </c>
      <c r="T114" s="12">
        <v>1.49639097030602E-3</v>
      </c>
      <c r="U114" s="41">
        <f>'Survival-1cycle NMA'!BR115</f>
        <v>0.1971682906163208</v>
      </c>
      <c r="V114" s="12">
        <f t="shared" si="30"/>
        <v>0.1221224011536015</v>
      </c>
      <c r="W114" s="41">
        <f>'Survival-1cycle NMA'!BS115</f>
        <v>7.5045889462719298E-2</v>
      </c>
      <c r="X114" s="41">
        <f t="shared" si="31"/>
        <v>0.10759930972111174</v>
      </c>
      <c r="Y114" s="41">
        <f t="shared" si="32"/>
        <v>9.3189370928655882E-2</v>
      </c>
      <c r="Z114" s="41">
        <f t="shared" si="33"/>
        <v>1.4409938792455858E-2</v>
      </c>
      <c r="AA114" s="41">
        <f>'Survival-1cycle NMA'!BX115</f>
        <v>9.7332526322098267E-2</v>
      </c>
      <c r="AB114" s="12">
        <f t="shared" si="34"/>
        <v>8.0591915409968837E-2</v>
      </c>
      <c r="AC114" s="41">
        <f>'Survival-1cycle NMA'!BY115</f>
        <v>1.6740610912129434E-2</v>
      </c>
      <c r="AD114" s="41">
        <f>'Survival-1cycle NMA'!BT115</f>
        <v>0.29348236333604316</v>
      </c>
      <c r="AE114" s="12">
        <f t="shared" si="35"/>
        <v>0.26208046041840599</v>
      </c>
      <c r="AF114" s="41">
        <f>'Survival-1cycle NMA'!BU115</f>
        <v>3.140190291763717E-2</v>
      </c>
      <c r="AG114" s="12">
        <v>5.9443181128811202E-2</v>
      </c>
      <c r="AH114" s="12">
        <f t="shared" si="36"/>
        <v>5.7946790158505179E-2</v>
      </c>
      <c r="AI114" s="12">
        <v>1.49639097030602E-3</v>
      </c>
      <c r="AJ114" s="41">
        <f>'Survival-1cycle NMA'!BV115</f>
        <v>0.24858994081203611</v>
      </c>
      <c r="AK114" s="12">
        <f t="shared" si="37"/>
        <v>0.16939475526037578</v>
      </c>
      <c r="AL114" s="41">
        <f>'Survival-1cycle NMA'!BW115</f>
        <v>7.9195185551660344E-2</v>
      </c>
      <c r="AM114" s="41">
        <f t="shared" si="38"/>
        <v>9.7332526322098267E-2</v>
      </c>
      <c r="AN114" s="41">
        <f t="shared" si="39"/>
        <v>8.0591915409968837E-2</v>
      </c>
      <c r="AO114" s="41">
        <f t="shared" si="40"/>
        <v>1.6740610912129434E-2</v>
      </c>
    </row>
    <row r="115" spans="1:41">
      <c r="A115" s="12">
        <v>112</v>
      </c>
      <c r="B115" s="12">
        <f t="shared" si="22"/>
        <v>6.3863013698630136</v>
      </c>
      <c r="C115" s="41">
        <f>'Survival-1cycle NMA'!BN116</f>
        <v>0.14389897017229</v>
      </c>
      <c r="D115" s="41">
        <f>'Survival-1cycle NMA'!BO116</f>
        <v>7.1517665724634399E-3</v>
      </c>
      <c r="E115" s="12">
        <f t="shared" si="23"/>
        <v>0.13674720359982656</v>
      </c>
      <c r="F115" s="12">
        <v>5.8561063320099797E-2</v>
      </c>
      <c r="G115" s="12">
        <v>1.4491398967404099E-3</v>
      </c>
      <c r="H115" s="12">
        <f t="shared" si="24"/>
        <v>5.7111923423359384E-2</v>
      </c>
      <c r="I115" s="41">
        <f>'Survival-1cycle NMA'!BP116</f>
        <v>0.10633625694093711</v>
      </c>
      <c r="J115" s="12">
        <f t="shared" si="25"/>
        <v>9.2224558187799011E-2</v>
      </c>
      <c r="K115" s="41">
        <f>'Survival-1cycle NMA'!BQ116</f>
        <v>1.4111698753138099E-2</v>
      </c>
      <c r="L115" s="12">
        <v>5.2435455281915198E-2</v>
      </c>
      <c r="M115" s="12">
        <v>5.8561063320099797E-2</v>
      </c>
      <c r="N115" s="12">
        <v>1.4491398967404099E-3</v>
      </c>
      <c r="O115" s="41">
        <f t="shared" si="26"/>
        <v>0.10633625694093711</v>
      </c>
      <c r="P115" s="41">
        <f t="shared" si="27"/>
        <v>9.2224558187799011E-2</v>
      </c>
      <c r="Q115" s="41">
        <f t="shared" si="28"/>
        <v>1.4111698753138099E-2</v>
      </c>
      <c r="R115" s="12">
        <v>5.8561063320099797E-2</v>
      </c>
      <c r="S115" s="12">
        <f t="shared" si="29"/>
        <v>5.7111923423359384E-2</v>
      </c>
      <c r="T115" s="12">
        <v>1.4491398967404099E-3</v>
      </c>
      <c r="U115" s="41">
        <f>'Survival-1cycle NMA'!BR116</f>
        <v>0.19547989923907522</v>
      </c>
      <c r="V115" s="12">
        <f t="shared" si="30"/>
        <v>0.12138655617549259</v>
      </c>
      <c r="W115" s="41">
        <f>'Survival-1cycle NMA'!BS116</f>
        <v>7.4093343063582631E-2</v>
      </c>
      <c r="X115" s="41">
        <f t="shared" si="31"/>
        <v>0.10633625694093711</v>
      </c>
      <c r="Y115" s="41">
        <f t="shared" si="32"/>
        <v>9.2224558187799011E-2</v>
      </c>
      <c r="Z115" s="41">
        <f t="shared" si="33"/>
        <v>1.4111698753138099E-2</v>
      </c>
      <c r="AA115" s="41">
        <f>'Survival-1cycle NMA'!BX116</f>
        <v>9.61389124383948E-2</v>
      </c>
      <c r="AB115" s="12">
        <f t="shared" si="34"/>
        <v>7.973265092494726E-2</v>
      </c>
      <c r="AC115" s="41">
        <f>'Survival-1cycle NMA'!BY116</f>
        <v>1.6406261513447536E-2</v>
      </c>
      <c r="AD115" s="41">
        <f>'Survival-1cycle NMA'!BT116</f>
        <v>0.29158286806200395</v>
      </c>
      <c r="AE115" s="12">
        <f t="shared" si="35"/>
        <v>0.26071249751085279</v>
      </c>
      <c r="AF115" s="41">
        <f>'Survival-1cycle NMA'!BU116</f>
        <v>3.0870370551151164E-2</v>
      </c>
      <c r="AG115" s="12">
        <v>5.8561063320099797E-2</v>
      </c>
      <c r="AH115" s="12">
        <f t="shared" si="36"/>
        <v>5.7111923423359384E-2</v>
      </c>
      <c r="AI115" s="12">
        <v>1.4491398967404099E-3</v>
      </c>
      <c r="AJ115" s="41">
        <f>'Survival-1cycle NMA'!BV116</f>
        <v>0.24676392538567349</v>
      </c>
      <c r="AK115" s="12">
        <f t="shared" si="37"/>
        <v>0.16855319365525945</v>
      </c>
      <c r="AL115" s="41">
        <f>'Survival-1cycle NMA'!BW116</f>
        <v>7.8210731730414026E-2</v>
      </c>
      <c r="AM115" s="41">
        <f t="shared" si="38"/>
        <v>9.61389124383948E-2</v>
      </c>
      <c r="AN115" s="41">
        <f t="shared" si="39"/>
        <v>7.973265092494726E-2</v>
      </c>
      <c r="AO115" s="41">
        <f t="shared" si="40"/>
        <v>1.6406261513447536E-2</v>
      </c>
    </row>
    <row r="116" spans="1:41">
      <c r="A116" s="12">
        <v>113</v>
      </c>
      <c r="B116" s="12">
        <f t="shared" si="22"/>
        <v>6.4438356164383563</v>
      </c>
      <c r="C116" s="41">
        <f>'Survival-1cycle NMA'!BN117</f>
        <v>0.14244501492137876</v>
      </c>
      <c r="D116" s="41">
        <f>'Survival-1cycle NMA'!BO117</f>
        <v>6.9814643606822989E-3</v>
      </c>
      <c r="E116" s="12">
        <f t="shared" si="23"/>
        <v>0.13546355056069645</v>
      </c>
      <c r="F116" s="12">
        <v>5.7696995214726703E-2</v>
      </c>
      <c r="G116" s="12">
        <v>1.4036582116239099E-3</v>
      </c>
      <c r="H116" s="12">
        <f t="shared" si="24"/>
        <v>5.6293337003102795E-2</v>
      </c>
      <c r="I116" s="41">
        <f>'Survival-1cycle NMA'!BP117</f>
        <v>0.10509516501517462</v>
      </c>
      <c r="J116" s="12">
        <f t="shared" si="25"/>
        <v>9.1273753492082929E-2</v>
      </c>
      <c r="K116" s="41">
        <f>'Survival-1cycle NMA'!BQ117</f>
        <v>1.3821411523091683E-2</v>
      </c>
      <c r="L116" s="12">
        <v>5.1523379867782E-2</v>
      </c>
      <c r="M116" s="12">
        <v>5.7696995214726703E-2</v>
      </c>
      <c r="N116" s="12">
        <v>1.4036582116239099E-3</v>
      </c>
      <c r="O116" s="41">
        <f t="shared" si="26"/>
        <v>0.10509516501517462</v>
      </c>
      <c r="P116" s="41">
        <f t="shared" si="27"/>
        <v>9.1273753492082929E-2</v>
      </c>
      <c r="Q116" s="41">
        <f t="shared" si="28"/>
        <v>1.3821411523091683E-2</v>
      </c>
      <c r="R116" s="12">
        <v>5.7696995214726703E-2</v>
      </c>
      <c r="S116" s="12">
        <f t="shared" si="29"/>
        <v>5.6293337003102795E-2</v>
      </c>
      <c r="T116" s="12">
        <v>1.4036582116239099E-3</v>
      </c>
      <c r="U116" s="41">
        <f>'Survival-1cycle NMA'!BR117</f>
        <v>0.19381554894636205</v>
      </c>
      <c r="V116" s="12">
        <f t="shared" si="30"/>
        <v>0.12065690626016215</v>
      </c>
      <c r="W116" s="41">
        <f>'Survival-1cycle NMA'!BS117</f>
        <v>7.3158642686199898E-2</v>
      </c>
      <c r="X116" s="41">
        <f t="shared" si="31"/>
        <v>0.10509516501517462</v>
      </c>
      <c r="Y116" s="41">
        <f t="shared" si="32"/>
        <v>9.1273753492082929E-2</v>
      </c>
      <c r="Z116" s="41">
        <f t="shared" si="33"/>
        <v>1.3821411523091683E-2</v>
      </c>
      <c r="AA116" s="41">
        <f>'Survival-1cycle NMA'!BX117</f>
        <v>9.4966673081039746E-2</v>
      </c>
      <c r="AB116" s="12">
        <f t="shared" si="34"/>
        <v>7.888608528700039E-2</v>
      </c>
      <c r="AC116" s="41">
        <f>'Survival-1cycle NMA'!BY117</f>
        <v>1.6080587794039355E-2</v>
      </c>
      <c r="AD116" s="41">
        <f>'Survival-1cycle NMA'!BT117</f>
        <v>0.28970648214184863</v>
      </c>
      <c r="AE116" s="12">
        <f t="shared" si="35"/>
        <v>0.25935545581644959</v>
      </c>
      <c r="AF116" s="41">
        <f>'Survival-1cycle NMA'!BU117</f>
        <v>3.0351026325399016E-2</v>
      </c>
      <c r="AG116" s="12">
        <v>5.7696995214726703E-2</v>
      </c>
      <c r="AH116" s="12">
        <f t="shared" si="36"/>
        <v>5.6293337003102795E-2</v>
      </c>
      <c r="AI116" s="12">
        <v>1.4036582116239099E-3</v>
      </c>
      <c r="AJ116" s="41">
        <f>'Survival-1cycle NMA'!BV117</f>
        <v>0.24496170619884433</v>
      </c>
      <c r="AK116" s="12">
        <f t="shared" si="37"/>
        <v>0.16771724016363146</v>
      </c>
      <c r="AL116" s="41">
        <f>'Survival-1cycle NMA'!BW117</f>
        <v>7.7244466035212872E-2</v>
      </c>
      <c r="AM116" s="41">
        <f t="shared" si="38"/>
        <v>9.4966673081039746E-2</v>
      </c>
      <c r="AN116" s="41">
        <f t="shared" si="39"/>
        <v>7.888608528700039E-2</v>
      </c>
      <c r="AO116" s="41">
        <f t="shared" si="40"/>
        <v>1.6080587794039355E-2</v>
      </c>
    </row>
    <row r="117" spans="1:41">
      <c r="A117" s="12">
        <v>114</v>
      </c>
      <c r="B117" s="12">
        <f t="shared" si="22"/>
        <v>6.5013698630136982</v>
      </c>
      <c r="C117" s="41">
        <f>'Survival-1cycle NMA'!BN118</f>
        <v>0.14101392195071838</v>
      </c>
      <c r="D117" s="41">
        <f>'Survival-1cycle NMA'!BO118</f>
        <v>6.8162213089556258E-3</v>
      </c>
      <c r="E117" s="12">
        <f t="shared" si="23"/>
        <v>0.13419770064176276</v>
      </c>
      <c r="F117" s="12">
        <v>5.6850498518163498E-2</v>
      </c>
      <c r="G117" s="12">
        <v>1.3598689555797999E-3</v>
      </c>
      <c r="H117" s="12">
        <f t="shared" si="24"/>
        <v>5.5490629562583695E-2</v>
      </c>
      <c r="I117" s="41">
        <f>'Survival-1cycle NMA'!BP118</f>
        <v>0.1038755170005085</v>
      </c>
      <c r="J117" s="12">
        <f t="shared" si="25"/>
        <v>9.0336701724381019E-2</v>
      </c>
      <c r="K117" s="41">
        <f>'Survival-1cycle NMA'!BQ118</f>
        <v>1.3538815276127471E-2</v>
      </c>
      <c r="L117" s="12">
        <v>5.0631869176844799E-2</v>
      </c>
      <c r="M117" s="12">
        <v>5.6850498518163498E-2</v>
      </c>
      <c r="N117" s="12">
        <v>1.3598689555797999E-3</v>
      </c>
      <c r="O117" s="41">
        <f t="shared" si="26"/>
        <v>0.1038755170005085</v>
      </c>
      <c r="P117" s="41">
        <f t="shared" si="27"/>
        <v>9.0336701724381019E-2</v>
      </c>
      <c r="Q117" s="41">
        <f t="shared" si="28"/>
        <v>1.3538815276127471E-2</v>
      </c>
      <c r="R117" s="12">
        <v>5.6850498518163498E-2</v>
      </c>
      <c r="S117" s="12">
        <f t="shared" si="29"/>
        <v>5.5490629562583695E-2</v>
      </c>
      <c r="T117" s="12">
        <v>1.3598689555797999E-3</v>
      </c>
      <c r="U117" s="41">
        <f>'Survival-1cycle NMA'!BR118</f>
        <v>0.19217474571502727</v>
      </c>
      <c r="V117" s="12">
        <f t="shared" si="30"/>
        <v>0.11993340758177881</v>
      </c>
      <c r="W117" s="41">
        <f>'Survival-1cycle NMA'!BS118</f>
        <v>7.2241338133248456E-2</v>
      </c>
      <c r="X117" s="41">
        <f t="shared" si="31"/>
        <v>0.1038755170005085</v>
      </c>
      <c r="Y117" s="41">
        <f t="shared" si="32"/>
        <v>9.0336701724381019E-2</v>
      </c>
      <c r="Z117" s="41">
        <f t="shared" si="33"/>
        <v>1.3538815276127471E-2</v>
      </c>
      <c r="AA117" s="41">
        <f>'Survival-1cycle NMA'!BX118</f>
        <v>9.3815294450494024E-2</v>
      </c>
      <c r="AB117" s="12">
        <f t="shared" si="34"/>
        <v>7.8051984242424335E-2</v>
      </c>
      <c r="AC117" s="41">
        <f>'Survival-1cycle NMA'!BY118</f>
        <v>1.5763310208069693E-2</v>
      </c>
      <c r="AD117" s="41">
        <f>'Survival-1cycle NMA'!BT118</f>
        <v>0.28785277534477804</v>
      </c>
      <c r="AE117" s="12">
        <f t="shared" si="35"/>
        <v>0.25800926201567304</v>
      </c>
      <c r="AF117" s="41">
        <f>'Survival-1cycle NMA'!BU118</f>
        <v>2.9843513329105023E-2</v>
      </c>
      <c r="AG117" s="12">
        <v>5.6850498518163498E-2</v>
      </c>
      <c r="AH117" s="12">
        <f t="shared" si="36"/>
        <v>5.5490629562583695E-2</v>
      </c>
      <c r="AI117" s="12">
        <v>1.3598689555797999E-3</v>
      </c>
      <c r="AJ117" s="41">
        <f>'Survival-1cycle NMA'!BV118</f>
        <v>0.24318282114703074</v>
      </c>
      <c r="AK117" s="12">
        <f t="shared" si="37"/>
        <v>0.16688688696775733</v>
      </c>
      <c r="AL117" s="41">
        <f>'Survival-1cycle NMA'!BW118</f>
        <v>7.6295934179273425E-2</v>
      </c>
      <c r="AM117" s="41">
        <f t="shared" si="38"/>
        <v>9.3815294450494024E-2</v>
      </c>
      <c r="AN117" s="41">
        <f t="shared" si="39"/>
        <v>7.8051984242424335E-2</v>
      </c>
      <c r="AO117" s="41">
        <f t="shared" si="40"/>
        <v>1.5763310208069693E-2</v>
      </c>
    </row>
    <row r="118" spans="1:41">
      <c r="A118" s="12">
        <v>115</v>
      </c>
      <c r="B118" s="12">
        <f t="shared" si="22"/>
        <v>6.558904109589041</v>
      </c>
      <c r="C118" s="41">
        <f>'Survival-1cycle NMA'!BN119</f>
        <v>0.13960519055308035</v>
      </c>
      <c r="D118" s="41">
        <f>'Survival-1cycle NMA'!BO119</f>
        <v>6.655856067951881E-3</v>
      </c>
      <c r="E118" s="12">
        <f t="shared" si="23"/>
        <v>0.13294933448512847</v>
      </c>
      <c r="F118" s="12">
        <v>5.60211106217108E-2</v>
      </c>
      <c r="G118" s="12">
        <v>1.3176989915956699E-3</v>
      </c>
      <c r="H118" s="12">
        <f t="shared" si="24"/>
        <v>5.4703411630115127E-2</v>
      </c>
      <c r="I118" s="41">
        <f>'Survival-1cycle NMA'!BP119</f>
        <v>0.10267681145343295</v>
      </c>
      <c r="J118" s="12">
        <f t="shared" si="25"/>
        <v>8.9413152961267561E-2</v>
      </c>
      <c r="K118" s="41">
        <f>'Survival-1cycle NMA'!BQ119</f>
        <v>1.3263658492165382E-2</v>
      </c>
      <c r="L118" s="12">
        <v>4.9760347102846998E-2</v>
      </c>
      <c r="M118" s="12">
        <v>5.60211106217108E-2</v>
      </c>
      <c r="N118" s="12">
        <v>1.3176989915956699E-3</v>
      </c>
      <c r="O118" s="41">
        <f t="shared" si="26"/>
        <v>0.10267681145343295</v>
      </c>
      <c r="P118" s="41">
        <f t="shared" si="27"/>
        <v>8.9413152961267561E-2</v>
      </c>
      <c r="Q118" s="41">
        <f t="shared" si="28"/>
        <v>1.3263658492165382E-2</v>
      </c>
      <c r="R118" s="12">
        <v>5.60211106217108E-2</v>
      </c>
      <c r="S118" s="12">
        <f t="shared" si="29"/>
        <v>5.4703411630115127E-2</v>
      </c>
      <c r="T118" s="12">
        <v>1.3176989915956699E-3</v>
      </c>
      <c r="U118" s="41">
        <f>'Survival-1cycle NMA'!BR119</f>
        <v>0.1905570089520528</v>
      </c>
      <c r="V118" s="12">
        <f t="shared" si="30"/>
        <v>0.11921601535421443</v>
      </c>
      <c r="W118" s="41">
        <f>'Survival-1cycle NMA'!BS119</f>
        <v>7.1340993597838367E-2</v>
      </c>
      <c r="X118" s="41">
        <f t="shared" si="31"/>
        <v>0.10267681145343295</v>
      </c>
      <c r="Y118" s="41">
        <f t="shared" si="32"/>
        <v>8.9413152961267561E-2</v>
      </c>
      <c r="Z118" s="41">
        <f t="shared" si="33"/>
        <v>1.3263658492165382E-2</v>
      </c>
      <c r="AA118" s="41">
        <f>'Survival-1cycle NMA'!BX119</f>
        <v>9.2684278394923603E-2</v>
      </c>
      <c r="AB118" s="12">
        <f t="shared" si="34"/>
        <v>7.7230118371309969E-2</v>
      </c>
      <c r="AC118" s="41">
        <f>'Survival-1cycle NMA'!BY119</f>
        <v>1.545416002361364E-2</v>
      </c>
      <c r="AD118" s="41">
        <f>'Survival-1cycle NMA'!BT119</f>
        <v>0.28602132837301092</v>
      </c>
      <c r="AE118" s="12">
        <f t="shared" si="35"/>
        <v>0.25667384092759721</v>
      </c>
      <c r="AF118" s="41">
        <f>'Survival-1cycle NMA'!BU119</f>
        <v>2.9347487445413704E-2</v>
      </c>
      <c r="AG118" s="12">
        <v>5.60211106217108E-2</v>
      </c>
      <c r="AH118" s="12">
        <f t="shared" si="36"/>
        <v>5.4703411630115127E-2</v>
      </c>
      <c r="AI118" s="12">
        <v>1.3176989915956699E-3</v>
      </c>
      <c r="AJ118" s="41">
        <f>'Survival-1cycle NMA'!BV119</f>
        <v>0.24142682020696232</v>
      </c>
      <c r="AK118" s="12">
        <f t="shared" si="37"/>
        <v>0.1660621239177979</v>
      </c>
      <c r="AL118" s="41">
        <f>'Survival-1cycle NMA'!BW119</f>
        <v>7.536469628916441E-2</v>
      </c>
      <c r="AM118" s="41">
        <f t="shared" si="38"/>
        <v>9.2684278394923603E-2</v>
      </c>
      <c r="AN118" s="41">
        <f t="shared" si="39"/>
        <v>7.7230118371309969E-2</v>
      </c>
      <c r="AO118" s="41">
        <f t="shared" si="40"/>
        <v>1.545416002361364E-2</v>
      </c>
    </row>
    <row r="119" spans="1:41">
      <c r="A119" s="12">
        <v>116</v>
      </c>
      <c r="B119" s="12">
        <f t="shared" si="22"/>
        <v>6.6164383561643838</v>
      </c>
      <c r="C119" s="41">
        <f>'Survival-1cycle NMA'!BN120</f>
        <v>0.13821833423367713</v>
      </c>
      <c r="D119" s="41">
        <f>'Survival-1cycle NMA'!BO120</f>
        <v>6.5001949314824562E-3</v>
      </c>
      <c r="E119" s="12">
        <f t="shared" si="23"/>
        <v>0.13171813930219467</v>
      </c>
      <c r="F119" s="12">
        <v>5.5208383986903198E-2</v>
      </c>
      <c r="G119" s="12">
        <v>1.2770787912718901E-3</v>
      </c>
      <c r="H119" s="12">
        <f t="shared" si="24"/>
        <v>5.3931305195631309E-2</v>
      </c>
      <c r="I119" s="41">
        <f>'Survival-1cycle NMA'!BP120</f>
        <v>0.10149856186317395</v>
      </c>
      <c r="J119" s="12">
        <f t="shared" si="25"/>
        <v>8.8502862379116101E-2</v>
      </c>
      <c r="K119" s="41">
        <f>'Survival-1cycle NMA'!BQ120</f>
        <v>1.2995699484057851E-2</v>
      </c>
      <c r="L119" s="12">
        <v>4.8908256943867301E-2</v>
      </c>
      <c r="M119" s="12">
        <v>5.5208383986903198E-2</v>
      </c>
      <c r="N119" s="12">
        <v>1.2770787912718901E-3</v>
      </c>
      <c r="O119" s="41">
        <f t="shared" si="26"/>
        <v>0.10149856186317395</v>
      </c>
      <c r="P119" s="41">
        <f t="shared" si="27"/>
        <v>8.8502862379116101E-2</v>
      </c>
      <c r="Q119" s="41">
        <f t="shared" si="28"/>
        <v>1.2995699484057851E-2</v>
      </c>
      <c r="R119" s="12">
        <v>5.5208383986903198E-2</v>
      </c>
      <c r="S119" s="12">
        <f t="shared" si="29"/>
        <v>5.3931305195631309E-2</v>
      </c>
      <c r="T119" s="12">
        <v>1.2770787912718901E-3</v>
      </c>
      <c r="U119" s="41">
        <f>'Survival-1cycle NMA'!BR120</f>
        <v>0.18896187103826742</v>
      </c>
      <c r="V119" s="12">
        <f t="shared" si="30"/>
        <v>0.11850468393350168</v>
      </c>
      <c r="W119" s="41">
        <f>'Survival-1cycle NMA'!BS120</f>
        <v>7.0457187104765742E-2</v>
      </c>
      <c r="X119" s="41">
        <f t="shared" si="31"/>
        <v>0.10149856186317395</v>
      </c>
      <c r="Y119" s="41">
        <f t="shared" si="32"/>
        <v>8.8502862379116101E-2</v>
      </c>
      <c r="Z119" s="41">
        <f t="shared" si="33"/>
        <v>1.2995699484057851E-2</v>
      </c>
      <c r="AA119" s="41">
        <f>'Survival-1cycle NMA'!BX120</f>
        <v>9.1573141830769325E-2</v>
      </c>
      <c r="AB119" s="12">
        <f t="shared" si="34"/>
        <v>7.6420262997525426E-2</v>
      </c>
      <c r="AC119" s="41">
        <f>'Survival-1cycle NMA'!BY120</f>
        <v>1.5152878833243901E-2</v>
      </c>
      <c r="AD119" s="41">
        <f>'Survival-1cycle NMA'!BT120</f>
        <v>0.28421173250814225</v>
      </c>
      <c r="AE119" s="12">
        <f t="shared" si="35"/>
        <v>0.25534911570040875</v>
      </c>
      <c r="AF119" s="41">
        <f>'Survival-1cycle NMA'!BU120</f>
        <v>2.8862616807733475E-2</v>
      </c>
      <c r="AG119" s="12">
        <v>5.5208383986903198E-2</v>
      </c>
      <c r="AH119" s="12">
        <f t="shared" si="36"/>
        <v>5.3931305195631309E-2</v>
      </c>
      <c r="AI119" s="12">
        <v>1.2770787912718901E-3</v>
      </c>
      <c r="AJ119" s="41">
        <f>'Survival-1cycle NMA'!BV120</f>
        <v>0.23969326503774596</v>
      </c>
      <c r="AK119" s="12">
        <f t="shared" si="37"/>
        <v>0.16524293868933498</v>
      </c>
      <c r="AL119" s="41">
        <f>'Survival-1cycle NMA'!BW120</f>
        <v>7.4450326348410992E-2</v>
      </c>
      <c r="AM119" s="41">
        <f t="shared" si="38"/>
        <v>9.1573141830769325E-2</v>
      </c>
      <c r="AN119" s="41">
        <f t="shared" si="39"/>
        <v>7.6420262997525426E-2</v>
      </c>
      <c r="AO119" s="41">
        <f t="shared" si="40"/>
        <v>1.5152878833243901E-2</v>
      </c>
    </row>
    <row r="120" spans="1:41">
      <c r="A120" s="12">
        <v>117</v>
      </c>
      <c r="B120" s="12">
        <f t="shared" si="22"/>
        <v>6.6739726027397257</v>
      </c>
      <c r="C120" s="41">
        <f>'Survival-1cycle NMA'!BN121</f>
        <v>0.13685288021236197</v>
      </c>
      <c r="D120" s="41">
        <f>'Survival-1cycle NMA'!BO121</f>
        <v>6.3490714654505492E-3</v>
      </c>
      <c r="E120" s="12">
        <f t="shared" si="23"/>
        <v>0.13050380874691142</v>
      </c>
      <c r="F120" s="12">
        <v>5.4411885558093502E-2</v>
      </c>
      <c r="G120" s="12">
        <v>1.2379422343706901E-3</v>
      </c>
      <c r="H120" s="12">
        <f t="shared" si="24"/>
        <v>5.3173943323722814E-2</v>
      </c>
      <c r="I120" s="41">
        <f>'Survival-1cycle NMA'!BP121</f>
        <v>0.10034029610914329</v>
      </c>
      <c r="J120" s="12">
        <f t="shared" si="25"/>
        <v>8.7605590159877664E-2</v>
      </c>
      <c r="K120" s="41">
        <f>'Survival-1cycle NMA'!BQ121</f>
        <v>1.273470594926562E-2</v>
      </c>
      <c r="L120" s="12">
        <v>4.8075060636599498E-2</v>
      </c>
      <c r="M120" s="12">
        <v>5.4411885558093502E-2</v>
      </c>
      <c r="N120" s="12">
        <v>1.2379422343706901E-3</v>
      </c>
      <c r="O120" s="41">
        <f t="shared" si="26"/>
        <v>0.10034029610914329</v>
      </c>
      <c r="P120" s="41">
        <f t="shared" si="27"/>
        <v>8.7605590159877664E-2</v>
      </c>
      <c r="Q120" s="41">
        <f t="shared" si="28"/>
        <v>1.273470594926562E-2</v>
      </c>
      <c r="R120" s="12">
        <v>5.4411885558093502E-2</v>
      </c>
      <c r="S120" s="12">
        <f t="shared" si="29"/>
        <v>5.3173943323722814E-2</v>
      </c>
      <c r="T120" s="12">
        <v>1.2379422343706901E-3</v>
      </c>
      <c r="U120" s="41">
        <f>'Survival-1cycle NMA'!BR121</f>
        <v>0.18738887689068323</v>
      </c>
      <c r="V120" s="12">
        <f t="shared" si="30"/>
        <v>0.11779936691335573</v>
      </c>
      <c r="W120" s="41">
        <f>'Survival-1cycle NMA'!BS121</f>
        <v>6.9589509977327504E-2</v>
      </c>
      <c r="X120" s="41">
        <f t="shared" si="31"/>
        <v>0.10034029610914329</v>
      </c>
      <c r="Y120" s="41">
        <f t="shared" si="32"/>
        <v>8.7605590159877664E-2</v>
      </c>
      <c r="Z120" s="41">
        <f t="shared" si="33"/>
        <v>1.273470594926562E-2</v>
      </c>
      <c r="AA120" s="41">
        <f>'Survival-1cycle NMA'!BX121</f>
        <v>9.0481416188625152E-2</v>
      </c>
      <c r="AB120" s="12">
        <f t="shared" si="34"/>
        <v>7.5622198098610399E-2</v>
      </c>
      <c r="AC120" s="41">
        <f>'Survival-1cycle NMA'!BY121</f>
        <v>1.4859218090014758E-2</v>
      </c>
      <c r="AD120" s="41">
        <f>'Survival-1cycle NMA'!BT121</f>
        <v>0.28242358927140404</v>
      </c>
      <c r="AE120" s="12">
        <f t="shared" si="35"/>
        <v>0.2540350079890103</v>
      </c>
      <c r="AF120" s="41">
        <f>'Survival-1cycle NMA'!BU121</f>
        <v>2.8388581282393733E-2</v>
      </c>
      <c r="AG120" s="12">
        <v>5.4411885558093502E-2</v>
      </c>
      <c r="AH120" s="12">
        <f t="shared" si="36"/>
        <v>5.3173943323722814E-2</v>
      </c>
      <c r="AI120" s="12">
        <v>1.2379422343706901E-3</v>
      </c>
      <c r="AJ120" s="41">
        <f>'Survival-1cycle NMA'!BV121</f>
        <v>0.23798172859792288</v>
      </c>
      <c r="AK120" s="12">
        <f t="shared" si="37"/>
        <v>0.16442931693148805</v>
      </c>
      <c r="AL120" s="41">
        <f>'Survival-1cycle NMA'!BW121</f>
        <v>7.3552411666434822E-2</v>
      </c>
      <c r="AM120" s="41">
        <f t="shared" si="38"/>
        <v>9.0481416188625152E-2</v>
      </c>
      <c r="AN120" s="41">
        <f t="shared" si="39"/>
        <v>7.5622198098610399E-2</v>
      </c>
      <c r="AO120" s="41">
        <f t="shared" si="40"/>
        <v>1.4859218090014758E-2</v>
      </c>
    </row>
    <row r="121" spans="1:41">
      <c r="A121" s="12">
        <v>118</v>
      </c>
      <c r="B121" s="12">
        <f t="shared" si="22"/>
        <v>6.7315068493150685</v>
      </c>
      <c r="C121" s="41">
        <f>'Survival-1cycle NMA'!BN122</f>
        <v>0.13550836894660387</v>
      </c>
      <c r="D121" s="41">
        <f>'Survival-1cycle NMA'!BO122</f>
        <v>6.2023261572085884E-3</v>
      </c>
      <c r="E121" s="12">
        <f t="shared" si="23"/>
        <v>0.12930604278939528</v>
      </c>
      <c r="F121" s="12">
        <v>5.3631196201741699E-2</v>
      </c>
      <c r="G121" s="12">
        <v>1.2002264207537001E-3</v>
      </c>
      <c r="H121" s="12">
        <f t="shared" si="24"/>
        <v>5.2430969780987997E-2</v>
      </c>
      <c r="I121" s="41">
        <f>'Survival-1cycle NMA'!BP122</f>
        <v>9.9201555941700478E-2</v>
      </c>
      <c r="J121" s="12">
        <f t="shared" si="25"/>
        <v>8.6721101396787112E-2</v>
      </c>
      <c r="K121" s="41">
        <f>'Survival-1cycle NMA'!BQ122</f>
        <v>1.2480454544913365E-2</v>
      </c>
      <c r="L121" s="12">
        <v>4.7260238025305497E-2</v>
      </c>
      <c r="M121" s="12">
        <v>5.3631196201741699E-2</v>
      </c>
      <c r="N121" s="12">
        <v>1.2002264207537001E-3</v>
      </c>
      <c r="O121" s="41">
        <f t="shared" si="26"/>
        <v>9.9201555941700478E-2</v>
      </c>
      <c r="P121" s="41">
        <f t="shared" si="27"/>
        <v>8.6721101396787112E-2</v>
      </c>
      <c r="Q121" s="41">
        <f t="shared" si="28"/>
        <v>1.2480454544913365E-2</v>
      </c>
      <c r="R121" s="12">
        <v>5.3631196201741699E-2</v>
      </c>
      <c r="S121" s="12">
        <f t="shared" si="29"/>
        <v>5.2430969780987997E-2</v>
      </c>
      <c r="T121" s="12">
        <v>1.2002264207537001E-3</v>
      </c>
      <c r="U121" s="41">
        <f>'Survival-1cycle NMA'!BR122</f>
        <v>0.18583758354256955</v>
      </c>
      <c r="V121" s="12">
        <f t="shared" si="30"/>
        <v>0.11710001721422698</v>
      </c>
      <c r="W121" s="41">
        <f>'Survival-1cycle NMA'!BS122</f>
        <v>6.8737566328342561E-2</v>
      </c>
      <c r="X121" s="41">
        <f t="shared" si="31"/>
        <v>9.9201555941700478E-2</v>
      </c>
      <c r="Y121" s="41">
        <f t="shared" si="32"/>
        <v>8.6721101396787112E-2</v>
      </c>
      <c r="Z121" s="41">
        <f t="shared" si="33"/>
        <v>1.2480454544913365E-2</v>
      </c>
      <c r="AA121" s="41">
        <f>'Survival-1cycle NMA'!BX122</f>
        <v>8.9408646883151824E-2</v>
      </c>
      <c r="AB121" s="12">
        <f t="shared" si="34"/>
        <v>7.4835708215798685E-2</v>
      </c>
      <c r="AC121" s="41">
        <f>'Survival-1cycle NMA'!BY122</f>
        <v>1.4572938667353133E-2</v>
      </c>
      <c r="AD121" s="41">
        <f>'Survival-1cycle NMA'!BT122</f>
        <v>0.28065651009718612</v>
      </c>
      <c r="AE121" s="12">
        <f t="shared" si="35"/>
        <v>0.25273143812057802</v>
      </c>
      <c r="AF121" s="41">
        <f>'Survival-1cycle NMA'!BU122</f>
        <v>2.792507197660811E-2</v>
      </c>
      <c r="AG121" s="12">
        <v>5.3631196201741699E-2</v>
      </c>
      <c r="AH121" s="12">
        <f t="shared" si="36"/>
        <v>5.2430969780987997E-2</v>
      </c>
      <c r="AI121" s="12">
        <v>1.2002264207537001E-3</v>
      </c>
      <c r="AJ121" s="41">
        <f>'Survival-1cycle NMA'!BV122</f>
        <v>0.23629179477770665</v>
      </c>
      <c r="AK121" s="12">
        <f t="shared" si="37"/>
        <v>0.1636212424062162</v>
      </c>
      <c r="AL121" s="41">
        <f>'Survival-1cycle NMA'!BW122</f>
        <v>7.2670552371490449E-2</v>
      </c>
      <c r="AM121" s="41">
        <f t="shared" si="38"/>
        <v>8.9408646883151824E-2</v>
      </c>
      <c r="AN121" s="41">
        <f t="shared" si="39"/>
        <v>7.4835708215798685E-2</v>
      </c>
      <c r="AO121" s="41">
        <f t="shared" si="40"/>
        <v>1.4572938667353133E-2</v>
      </c>
    </row>
    <row r="122" spans="1:41">
      <c r="A122" s="12">
        <v>119</v>
      </c>
      <c r="B122" s="12">
        <f t="shared" si="22"/>
        <v>6.7890410958904113</v>
      </c>
      <c r="C122" s="41">
        <f>'Survival-1cycle NMA'!BN123</f>
        <v>0.13418435367422762</v>
      </c>
      <c r="D122" s="41">
        <f>'Survival-1cycle NMA'!BO123</f>
        <v>6.0598060840708484E-3</v>
      </c>
      <c r="E122" s="12">
        <f t="shared" si="23"/>
        <v>0.12812454759015679</v>
      </c>
      <c r="F122" s="12">
        <v>5.2865910171019298E-2</v>
      </c>
      <c r="G122" s="12">
        <v>1.1638714938648901E-3</v>
      </c>
      <c r="H122" s="12">
        <f t="shared" si="24"/>
        <v>5.1702038677154408E-2</v>
      </c>
      <c r="I122" s="41">
        <f>'Survival-1cycle NMA'!BP123</f>
        <v>9.8081896485063491E-2</v>
      </c>
      <c r="J122" s="12">
        <f t="shared" si="25"/>
        <v>8.5849166000209087E-2</v>
      </c>
      <c r="K122" s="41">
        <f>'Survival-1cycle NMA'!BQ123</f>
        <v>1.22327304848544E-2</v>
      </c>
      <c r="L122" s="12">
        <v>4.6463286163670701E-2</v>
      </c>
      <c r="M122" s="12">
        <v>5.2865910171019298E-2</v>
      </c>
      <c r="N122" s="12">
        <v>1.1638714938648901E-3</v>
      </c>
      <c r="O122" s="41">
        <f t="shared" si="26"/>
        <v>9.8081896485063491E-2</v>
      </c>
      <c r="P122" s="41">
        <f t="shared" si="27"/>
        <v>8.5849166000209087E-2</v>
      </c>
      <c r="Q122" s="41">
        <f t="shared" si="28"/>
        <v>1.22327304848544E-2</v>
      </c>
      <c r="R122" s="12">
        <v>5.2865910171019298E-2</v>
      </c>
      <c r="S122" s="12">
        <f t="shared" si="29"/>
        <v>5.1702038677154408E-2</v>
      </c>
      <c r="T122" s="12">
        <v>1.1638714938648901E-3</v>
      </c>
      <c r="U122" s="41">
        <f>'Survival-1cycle NMA'!BR123</f>
        <v>0.1843075597404229</v>
      </c>
      <c r="V122" s="12">
        <f t="shared" si="30"/>
        <v>0.11640658716630006</v>
      </c>
      <c r="W122" s="41">
        <f>'Survival-1cycle NMA'!BS123</f>
        <v>6.7900972574122836E-2</v>
      </c>
      <c r="X122" s="41">
        <f t="shared" si="31"/>
        <v>9.8081896485063491E-2</v>
      </c>
      <c r="Y122" s="41">
        <f t="shared" si="32"/>
        <v>8.5849166000209087E-2</v>
      </c>
      <c r="Z122" s="41">
        <f t="shared" si="33"/>
        <v>1.22327304848544E-2</v>
      </c>
      <c r="AA122" s="41">
        <f>'Survival-1cycle NMA'!BX123</f>
        <v>8.8354392805821913E-2</v>
      </c>
      <c r="AB122" s="12">
        <f t="shared" si="34"/>
        <v>7.406058236435209E-2</v>
      </c>
      <c r="AC122" s="41">
        <f>'Survival-1cycle NMA'!BY123</f>
        <v>1.4293810441469816E-2</v>
      </c>
      <c r="AD122" s="41">
        <f>'Survival-1cycle NMA'!BT123</f>
        <v>0.27891011601920473</v>
      </c>
      <c r="AE122" s="12">
        <f t="shared" si="35"/>
        <v>0.25143832524886373</v>
      </c>
      <c r="AF122" s="41">
        <f>'Survival-1cycle NMA'!BU123</f>
        <v>2.7471790770341013E-2</v>
      </c>
      <c r="AG122" s="12">
        <v>5.2865910171019298E-2</v>
      </c>
      <c r="AH122" s="12">
        <f t="shared" si="36"/>
        <v>5.1702038677154408E-2</v>
      </c>
      <c r="AI122" s="12">
        <v>1.1638714938648901E-3</v>
      </c>
      <c r="AJ122" s="41">
        <f>'Survival-1cycle NMA'!BV123</f>
        <v>0.23462305804569389</v>
      </c>
      <c r="AK122" s="12">
        <f t="shared" si="37"/>
        <v>0.16281869711933461</v>
      </c>
      <c r="AL122" s="41">
        <f>'Survival-1cycle NMA'!BW123</f>
        <v>7.1804360926359265E-2</v>
      </c>
      <c r="AM122" s="41">
        <f t="shared" si="38"/>
        <v>8.8354392805821913E-2</v>
      </c>
      <c r="AN122" s="41">
        <f t="shared" si="39"/>
        <v>7.406058236435209E-2</v>
      </c>
      <c r="AO122" s="41">
        <f t="shared" si="40"/>
        <v>1.4293810441469816E-2</v>
      </c>
    </row>
    <row r="123" spans="1:41">
      <c r="A123" s="12">
        <v>120</v>
      </c>
      <c r="B123" s="12">
        <f t="shared" si="22"/>
        <v>6.8465753424657532</v>
      </c>
      <c r="C123" s="41">
        <f>'Survival-1cycle NMA'!BN124</f>
        <v>0.13288039997497422</v>
      </c>
      <c r="D123" s="41">
        <f>'Survival-1cycle NMA'!BO124</f>
        <v>5.9213645998106995E-3</v>
      </c>
      <c r="E123" s="12">
        <f t="shared" si="23"/>
        <v>0.12695903537516351</v>
      </c>
      <c r="F123" s="12">
        <v>5.2115634594425003E-2</v>
      </c>
      <c r="G123" s="12">
        <v>1.1288204749779001E-3</v>
      </c>
      <c r="H123" s="12">
        <f t="shared" si="24"/>
        <v>5.0986814119447103E-2</v>
      </c>
      <c r="I123" s="41">
        <f>'Survival-1cycle NMA'!BP124</f>
        <v>9.6980885761282012E-2</v>
      </c>
      <c r="J123" s="12">
        <f t="shared" si="25"/>
        <v>8.4989558603822735E-2</v>
      </c>
      <c r="K123" s="41">
        <f>'Survival-1cycle NMA'!BQ124</f>
        <v>1.1991327157459283E-2</v>
      </c>
      <c r="L123" s="12">
        <v>4.5683718647890698E-2</v>
      </c>
      <c r="M123" s="12">
        <v>5.2115634594425003E-2</v>
      </c>
      <c r="N123" s="12">
        <v>1.1288204749779001E-3</v>
      </c>
      <c r="O123" s="41">
        <f t="shared" si="26"/>
        <v>9.6980885761282012E-2</v>
      </c>
      <c r="P123" s="41">
        <f t="shared" si="27"/>
        <v>8.4989558603822735E-2</v>
      </c>
      <c r="Q123" s="41">
        <f t="shared" si="28"/>
        <v>1.1991327157459283E-2</v>
      </c>
      <c r="R123" s="12">
        <v>5.2115634594425003E-2</v>
      </c>
      <c r="S123" s="12">
        <f t="shared" si="29"/>
        <v>5.0986814119447103E-2</v>
      </c>
      <c r="T123" s="12">
        <v>1.1288204749779001E-3</v>
      </c>
      <c r="U123" s="41">
        <f>'Survival-1cycle NMA'!BR124</f>
        <v>0.18279838555704467</v>
      </c>
      <c r="V123" s="12">
        <f t="shared" si="30"/>
        <v>0.11571902858684752</v>
      </c>
      <c r="W123" s="41">
        <f>'Survival-1cycle NMA'!BS124</f>
        <v>6.7079356970197151E-2</v>
      </c>
      <c r="X123" s="41">
        <f t="shared" si="31"/>
        <v>9.6980885761282012E-2</v>
      </c>
      <c r="Y123" s="41">
        <f t="shared" si="32"/>
        <v>8.4989558603822735E-2</v>
      </c>
      <c r="Z123" s="41">
        <f t="shared" si="33"/>
        <v>1.1991327157459283E-2</v>
      </c>
      <c r="AA123" s="41">
        <f>'Survival-1cycle NMA'!BX124</f>
        <v>8.7318225839366576E-2</v>
      </c>
      <c r="AB123" s="12">
        <f t="shared" si="34"/>
        <v>7.3296613944377559E-2</v>
      </c>
      <c r="AC123" s="41">
        <f>'Survival-1cycle NMA'!BY124</f>
        <v>1.4021611894989012E-2</v>
      </c>
      <c r="AD123" s="41">
        <f>'Survival-1cycle NMA'!BT124</f>
        <v>0.27718403736874903</v>
      </c>
      <c r="AE123" s="12">
        <f t="shared" si="35"/>
        <v>0.2501555874979951</v>
      </c>
      <c r="AF123" s="41">
        <f>'Survival-1cycle NMA'!BU124</f>
        <v>2.7028449870753923E-2</v>
      </c>
      <c r="AG123" s="12">
        <v>5.2115634594425003E-2</v>
      </c>
      <c r="AH123" s="12">
        <f t="shared" si="36"/>
        <v>5.0986814119447103E-2</v>
      </c>
      <c r="AI123" s="12">
        <v>1.1288204749779001E-3</v>
      </c>
      <c r="AJ123" s="41">
        <f>'Survival-1cycle NMA'!BV124</f>
        <v>0.2329751231093854</v>
      </c>
      <c r="AK123" s="12">
        <f t="shared" si="37"/>
        <v>0.16202166144376881</v>
      </c>
      <c r="AL123" s="41">
        <f>'Survival-1cycle NMA'!BW124</f>
        <v>7.0953461665616585E-2</v>
      </c>
      <c r="AM123" s="41">
        <f t="shared" si="38"/>
        <v>8.7318225839366576E-2</v>
      </c>
      <c r="AN123" s="41">
        <f t="shared" si="39"/>
        <v>7.3296613944377559E-2</v>
      </c>
      <c r="AO123" s="41">
        <f t="shared" si="40"/>
        <v>1.4021611894989012E-2</v>
      </c>
    </row>
    <row r="124" spans="1:41">
      <c r="A124" s="12">
        <v>121</v>
      </c>
      <c r="B124" s="12">
        <f t="shared" si="22"/>
        <v>6.904109589041096</v>
      </c>
      <c r="C124" s="41">
        <f>'Survival-1cycle NMA'!BN125</f>
        <v>0.13159608534997544</v>
      </c>
      <c r="D124" s="41">
        <f>'Survival-1cycle NMA'!BO125</f>
        <v>5.7868610380522071E-3</v>
      </c>
      <c r="E124" s="12">
        <f t="shared" si="23"/>
        <v>0.12580922431192323</v>
      </c>
      <c r="F124" s="12">
        <v>5.1379988987177903E-2</v>
      </c>
      <c r="G124" s="12">
        <v>1.0950191074848E-3</v>
      </c>
      <c r="H124" s="12">
        <f t="shared" si="24"/>
        <v>5.0284969879693102E-2</v>
      </c>
      <c r="I124" s="41">
        <f>'Survival-1cycle NMA'!BP125</f>
        <v>9.5898104234237766E-2</v>
      </c>
      <c r="J124" s="12">
        <f t="shared" si="25"/>
        <v>8.414205847130915E-2</v>
      </c>
      <c r="K124" s="41">
        <f>'Survival-1cycle NMA'!BQ125</f>
        <v>1.1756045762928618E-2</v>
      </c>
      <c r="L124" s="12">
        <v>4.4921064979413297E-2</v>
      </c>
      <c r="M124" s="12">
        <v>5.1379988987177903E-2</v>
      </c>
      <c r="N124" s="12">
        <v>1.0950191074848E-3</v>
      </c>
      <c r="O124" s="41">
        <f t="shared" si="26"/>
        <v>9.5898104234237766E-2</v>
      </c>
      <c r="P124" s="41">
        <f t="shared" si="27"/>
        <v>8.414205847130915E-2</v>
      </c>
      <c r="Q124" s="41">
        <f t="shared" si="28"/>
        <v>1.1756045762928618E-2</v>
      </c>
      <c r="R124" s="12">
        <v>5.1379988987177903E-2</v>
      </c>
      <c r="S124" s="12">
        <f t="shared" si="29"/>
        <v>5.0284969879693102E-2</v>
      </c>
      <c r="T124" s="12">
        <v>1.0950191074848E-3</v>
      </c>
      <c r="U124" s="41">
        <f>'Survival-1cycle NMA'!BR125</f>
        <v>0.18130965201996818</v>
      </c>
      <c r="V124" s="12">
        <f t="shared" si="30"/>
        <v>0.11503729285229841</v>
      </c>
      <c r="W124" s="41">
        <f>'Survival-1cycle NMA'!BS125</f>
        <v>6.627235916766977E-2</v>
      </c>
      <c r="X124" s="41">
        <f t="shared" si="31"/>
        <v>9.5898104234237766E-2</v>
      </c>
      <c r="Y124" s="41">
        <f t="shared" si="32"/>
        <v>8.414205847130915E-2</v>
      </c>
      <c r="Z124" s="41">
        <f t="shared" si="33"/>
        <v>1.1756045762928618E-2</v>
      </c>
      <c r="AA124" s="41">
        <f>'Survival-1cycle NMA'!BX125</f>
        <v>8.6299730392849647E-2</v>
      </c>
      <c r="AB124" s="12">
        <f t="shared" si="34"/>
        <v>7.2543600652268767E-2</v>
      </c>
      <c r="AC124" s="41">
        <f>'Survival-1cycle NMA'!BY125</f>
        <v>1.3756129740580877E-2</v>
      </c>
      <c r="AD124" s="41">
        <f>'Survival-1cycle NMA'!BT125</f>
        <v>0.27547791348445055</v>
      </c>
      <c r="AE124" s="12">
        <f t="shared" si="35"/>
        <v>0.24888314209645609</v>
      </c>
      <c r="AF124" s="41">
        <f>'Survival-1cycle NMA'!BU125</f>
        <v>2.6594771387994463E-2</v>
      </c>
      <c r="AG124" s="12">
        <v>5.1379988987177903E-2</v>
      </c>
      <c r="AH124" s="12">
        <f t="shared" si="36"/>
        <v>5.0284969879693102E-2</v>
      </c>
      <c r="AI124" s="12">
        <v>1.0950191074848E-3</v>
      </c>
      <c r="AJ124" s="41">
        <f>'Survival-1cycle NMA'!BV125</f>
        <v>0.23134760458887835</v>
      </c>
      <c r="AK124" s="12">
        <f t="shared" si="37"/>
        <v>0.16123011423550948</v>
      </c>
      <c r="AL124" s="41">
        <f>'Survival-1cycle NMA'!BW125</f>
        <v>7.0117490353368866E-2</v>
      </c>
      <c r="AM124" s="41">
        <f t="shared" si="38"/>
        <v>8.6299730392849647E-2</v>
      </c>
      <c r="AN124" s="41">
        <f t="shared" si="39"/>
        <v>7.2543600652268767E-2</v>
      </c>
      <c r="AO124" s="41">
        <f t="shared" si="40"/>
        <v>1.3756129740580877E-2</v>
      </c>
    </row>
    <row r="125" spans="1:41">
      <c r="A125" s="12">
        <v>122</v>
      </c>
      <c r="B125" s="12">
        <f t="shared" si="22"/>
        <v>6.9616438356164387</v>
      </c>
      <c r="C125" s="41">
        <f>'Survival-1cycle NMA'!BN126</f>
        <v>0.13033099881829929</v>
      </c>
      <c r="D125" s="41">
        <f>'Survival-1cycle NMA'!BO126</f>
        <v>5.6561604315385535E-3</v>
      </c>
      <c r="E125" s="12">
        <f t="shared" si="23"/>
        <v>0.12467483838676074</v>
      </c>
      <c r="F125" s="12">
        <v>5.0658604784230503E-2</v>
      </c>
      <c r="G125" s="12">
        <v>1.06241571055627E-3</v>
      </c>
      <c r="H125" s="12">
        <f t="shared" si="24"/>
        <v>4.9596189073674232E-2</v>
      </c>
      <c r="I125" s="41">
        <f>'Survival-1cycle NMA'!BP126</f>
        <v>9.4833144372703543E-2</v>
      </c>
      <c r="J125" s="12">
        <f t="shared" si="25"/>
        <v>8.3306449403696359E-2</v>
      </c>
      <c r="K125" s="41">
        <f>'Survival-1cycle NMA'!BQ126</f>
        <v>1.1526694969007177E-2</v>
      </c>
      <c r="L125" s="12">
        <v>4.4174869955847899E-2</v>
      </c>
      <c r="M125" s="12">
        <v>5.0658604784230503E-2</v>
      </c>
      <c r="N125" s="12">
        <v>1.06241571055627E-3</v>
      </c>
      <c r="O125" s="41">
        <f t="shared" si="26"/>
        <v>9.4833144372703543E-2</v>
      </c>
      <c r="P125" s="41">
        <f t="shared" si="27"/>
        <v>8.3306449403696359E-2</v>
      </c>
      <c r="Q125" s="41">
        <f t="shared" si="28"/>
        <v>1.1526694969007177E-2</v>
      </c>
      <c r="R125" s="12">
        <v>5.0658604784230503E-2</v>
      </c>
      <c r="S125" s="12">
        <f t="shared" si="29"/>
        <v>4.9596189073674232E-2</v>
      </c>
      <c r="T125" s="12">
        <v>1.06241571055627E-3</v>
      </c>
      <c r="U125" s="41">
        <f>'Survival-1cycle NMA'!BR126</f>
        <v>0.17984096075453002</v>
      </c>
      <c r="V125" s="12">
        <f t="shared" si="30"/>
        <v>0.11436133096537258</v>
      </c>
      <c r="W125" s="41">
        <f>'Survival-1cycle NMA'!BS126</f>
        <v>6.5479629789157431E-2</v>
      </c>
      <c r="X125" s="41">
        <f t="shared" si="31"/>
        <v>9.4833144372703543E-2</v>
      </c>
      <c r="Y125" s="41">
        <f t="shared" si="32"/>
        <v>8.3306449403696359E-2</v>
      </c>
      <c r="Z125" s="41">
        <f t="shared" si="33"/>
        <v>1.1526694969007177E-2</v>
      </c>
      <c r="AA125" s="41">
        <f>'Survival-1cycle NMA'!BX126</f>
        <v>8.529850295636264E-2</v>
      </c>
      <c r="AB125" s="12">
        <f t="shared" si="34"/>
        <v>7.1801344392904337E-2</v>
      </c>
      <c r="AC125" s="41">
        <f>'Survival-1cycle NMA'!BY126</f>
        <v>1.34971585634583E-2</v>
      </c>
      <c r="AD125" s="41">
        <f>'Survival-1cycle NMA'!BT126</f>
        <v>0.27379139243306527</v>
      </c>
      <c r="AE125" s="12">
        <f t="shared" si="35"/>
        <v>0.24762090550189939</v>
      </c>
      <c r="AF125" s="41">
        <f>'Survival-1cycle NMA'!BU126</f>
        <v>2.6170486931165877E-2</v>
      </c>
      <c r="AG125" s="12">
        <v>5.0658604784230503E-2</v>
      </c>
      <c r="AH125" s="12">
        <f t="shared" si="36"/>
        <v>4.9596189073674232E-2</v>
      </c>
      <c r="AI125" s="12">
        <v>1.06241571055627E-3</v>
      </c>
      <c r="AJ125" s="41">
        <f>'Survival-1cycle NMA'!BV126</f>
        <v>0.22974012670313476</v>
      </c>
      <c r="AK125" s="12">
        <f t="shared" si="37"/>
        <v>0.16044403294271836</v>
      </c>
      <c r="AL125" s="41">
        <f>'Survival-1cycle NMA'!BW126</f>
        <v>6.92960937604164E-2</v>
      </c>
      <c r="AM125" s="41">
        <f t="shared" si="38"/>
        <v>8.529850295636264E-2</v>
      </c>
      <c r="AN125" s="41">
        <f t="shared" si="39"/>
        <v>7.1801344392904337E-2</v>
      </c>
      <c r="AO125" s="41">
        <f t="shared" si="40"/>
        <v>1.34971585634583E-2</v>
      </c>
    </row>
    <row r="126" spans="1:41">
      <c r="A126" s="12">
        <v>123</v>
      </c>
      <c r="B126" s="12">
        <f t="shared" si="22"/>
        <v>7.0191780821917806</v>
      </c>
      <c r="C126" s="41">
        <f>'Survival-1cycle NMA'!BN127</f>
        <v>0.1290847405297573</v>
      </c>
      <c r="D126" s="41">
        <f>'Survival-1cycle NMA'!BO127</f>
        <v>5.5291332463275186E-3</v>
      </c>
      <c r="E126" s="12">
        <f t="shared" si="23"/>
        <v>0.12355560728342978</v>
      </c>
      <c r="F126" s="12">
        <v>4.9951124893806903E-2</v>
      </c>
      <c r="G126" s="12">
        <v>1.0309610415519799E-3</v>
      </c>
      <c r="H126" s="12">
        <f t="shared" si="24"/>
        <v>4.8920163852254922E-2</v>
      </c>
      <c r="I126" s="41">
        <f>'Survival-1cycle NMA'!BP127</f>
        <v>9.3785610231537989E-2</v>
      </c>
      <c r="J126" s="12">
        <f t="shared" si="25"/>
        <v>8.2482519647489969E-2</v>
      </c>
      <c r="K126" s="41">
        <f>'Survival-1cycle NMA'!BQ127</f>
        <v>1.1303090584048022E-2</v>
      </c>
      <c r="L126" s="12">
        <v>4.3444693088637597E-2</v>
      </c>
      <c r="M126" s="12">
        <v>4.9951124893806903E-2</v>
      </c>
      <c r="N126" s="12">
        <v>1.0309610415519799E-3</v>
      </c>
      <c r="O126" s="41">
        <f t="shared" si="26"/>
        <v>9.3785610231537989E-2</v>
      </c>
      <c r="P126" s="41">
        <f t="shared" si="27"/>
        <v>8.2482519647489969E-2</v>
      </c>
      <c r="Q126" s="41">
        <f t="shared" si="28"/>
        <v>1.1303090584048022E-2</v>
      </c>
      <c r="R126" s="12">
        <v>4.9951124893806903E-2</v>
      </c>
      <c r="S126" s="12">
        <f t="shared" si="29"/>
        <v>4.8920163852254922E-2</v>
      </c>
      <c r="T126" s="12">
        <v>1.0309610415519799E-3</v>
      </c>
      <c r="U126" s="41">
        <f>'Survival-1cycle NMA'!BR127</f>
        <v>0.17839192364090814</v>
      </c>
      <c r="V126" s="12">
        <f t="shared" si="30"/>
        <v>0.11369109361759687</v>
      </c>
      <c r="W126" s="41">
        <f>'Survival-1cycle NMA'!BS127</f>
        <v>6.470083002331127E-2</v>
      </c>
      <c r="X126" s="41">
        <f t="shared" si="31"/>
        <v>9.3785610231537989E-2</v>
      </c>
      <c r="Y126" s="41">
        <f t="shared" si="32"/>
        <v>8.2482519647489969E-2</v>
      </c>
      <c r="Z126" s="41">
        <f t="shared" si="33"/>
        <v>1.1303090584048022E-2</v>
      </c>
      <c r="AA126" s="41">
        <f>'Survival-1cycle NMA'!BX127</f>
        <v>8.4314151674384274E-2</v>
      </c>
      <c r="AB126" s="12">
        <f t="shared" si="34"/>
        <v>7.1069651192712829E-2</v>
      </c>
      <c r="AC126" s="41">
        <f>'Survival-1cycle NMA'!BY127</f>
        <v>1.3244500481671449E-2</v>
      </c>
      <c r="AD126" s="41">
        <f>'Survival-1cycle NMA'!BT127</f>
        <v>0.2721241307407713</v>
      </c>
      <c r="AE126" s="12">
        <f t="shared" si="35"/>
        <v>0.2463687935173858</v>
      </c>
      <c r="AF126" s="41">
        <f>'Survival-1cycle NMA'!BU127</f>
        <v>2.5755337223385494E-2</v>
      </c>
      <c r="AG126" s="12">
        <v>4.9951124893806903E-2</v>
      </c>
      <c r="AH126" s="12">
        <f t="shared" si="36"/>
        <v>4.8920163852254922E-2</v>
      </c>
      <c r="AI126" s="12">
        <v>1.0309610415519799E-3</v>
      </c>
      <c r="AJ126" s="41">
        <f>'Survival-1cycle NMA'!BV127</f>
        <v>0.22815232296825561</v>
      </c>
      <c r="AK126" s="12">
        <f t="shared" si="37"/>
        <v>0.15966339370839611</v>
      </c>
      <c r="AL126" s="41">
        <f>'Survival-1cycle NMA'!BW127</f>
        <v>6.8488929259859499E-2</v>
      </c>
      <c r="AM126" s="41">
        <f t="shared" si="38"/>
        <v>8.4314151674384274E-2</v>
      </c>
      <c r="AN126" s="41">
        <f t="shared" si="39"/>
        <v>7.1069651192712829E-2</v>
      </c>
      <c r="AO126" s="41">
        <f t="shared" si="40"/>
        <v>1.3244500481671449E-2</v>
      </c>
    </row>
    <row r="127" spans="1:41">
      <c r="A127" s="12">
        <v>124</v>
      </c>
      <c r="B127" s="12">
        <f t="shared" si="22"/>
        <v>7.0767123287671234</v>
      </c>
      <c r="C127" s="41">
        <f>'Survival-1cycle NMA'!BN128</f>
        <v>0.12785692139321617</v>
      </c>
      <c r="D127" s="41">
        <f>'Survival-1cycle NMA'!BO128</f>
        <v>5.4056551300267269E-3</v>
      </c>
      <c r="E127" s="12">
        <f t="shared" si="23"/>
        <v>0.12245126626318945</v>
      </c>
      <c r="F127" s="12">
        <v>4.9257203270436201E-2</v>
      </c>
      <c r="G127" s="12">
        <v>1.0006081666049001E-3</v>
      </c>
      <c r="H127" s="12">
        <f t="shared" si="24"/>
        <v>4.8256595103831304E-2</v>
      </c>
      <c r="I127" s="41">
        <f>'Survival-1cycle NMA'!BP128</f>
        <v>9.2755117050149896E-2</v>
      </c>
      <c r="J127" s="12">
        <f t="shared" si="25"/>
        <v>8.1670061803708102E-2</v>
      </c>
      <c r="K127" s="41">
        <f>'Survival-1cycle NMA'!BQ128</f>
        <v>1.1085055246441789E-2</v>
      </c>
      <c r="L127" s="12">
        <v>4.2730108046166899E-2</v>
      </c>
      <c r="M127" s="12">
        <v>4.9257203270436201E-2</v>
      </c>
      <c r="N127" s="12">
        <v>1.0006081666049001E-3</v>
      </c>
      <c r="O127" s="41">
        <f t="shared" si="26"/>
        <v>9.2755117050149896E-2</v>
      </c>
      <c r="P127" s="41">
        <f t="shared" si="27"/>
        <v>8.1670061803708102E-2</v>
      </c>
      <c r="Q127" s="41">
        <f t="shared" si="28"/>
        <v>1.1085055246441789E-2</v>
      </c>
      <c r="R127" s="12">
        <v>4.9257203270436201E-2</v>
      </c>
      <c r="S127" s="12">
        <f t="shared" si="29"/>
        <v>4.8256595103831304E-2</v>
      </c>
      <c r="T127" s="12">
        <v>1.0006081666049001E-3</v>
      </c>
      <c r="U127" s="41">
        <f>'Survival-1cycle NMA'!BR128</f>
        <v>0.17696216248449131</v>
      </c>
      <c r="V127" s="12">
        <f t="shared" si="30"/>
        <v>0.11302653124750774</v>
      </c>
      <c r="W127" s="41">
        <f>'Survival-1cycle NMA'!BS128</f>
        <v>6.3935631236983578E-2</v>
      </c>
      <c r="X127" s="41">
        <f t="shared" si="31"/>
        <v>9.2755117050149896E-2</v>
      </c>
      <c r="Y127" s="41">
        <f t="shared" si="32"/>
        <v>8.1670061803708102E-2</v>
      </c>
      <c r="Z127" s="41">
        <f t="shared" si="33"/>
        <v>1.1085055246441789E-2</v>
      </c>
      <c r="AA127" s="41">
        <f>'Survival-1cycle NMA'!BX128</f>
        <v>8.3346295936904249E-2</v>
      </c>
      <c r="AB127" s="12">
        <f t="shared" si="34"/>
        <v>7.0348331113703935E-2</v>
      </c>
      <c r="AC127" s="41">
        <f>'Survival-1cycle NMA'!BY128</f>
        <v>1.2997964823200312E-2</v>
      </c>
      <c r="AD127" s="41">
        <f>'Survival-1cycle NMA'!BT128</f>
        <v>0.27047579313452041</v>
      </c>
      <c r="AE127" s="12">
        <f t="shared" si="35"/>
        <v>0.24512672139961439</v>
      </c>
      <c r="AF127" s="41">
        <f>'Survival-1cycle NMA'!BU128</f>
        <v>2.5349071734906026E-2</v>
      </c>
      <c r="AG127" s="12">
        <v>4.9257203270436201E-2</v>
      </c>
      <c r="AH127" s="12">
        <f t="shared" si="36"/>
        <v>4.8256595103831304E-2</v>
      </c>
      <c r="AI127" s="12">
        <v>1.0006081666049001E-3</v>
      </c>
      <c r="AJ127" s="41">
        <f>'Survival-1cycle NMA'!BV128</f>
        <v>0.22658383590722359</v>
      </c>
      <c r="AK127" s="12">
        <f t="shared" si="37"/>
        <v>0.15888817146700376</v>
      </c>
      <c r="AL127" s="41">
        <f>'Survival-1cycle NMA'!BW128</f>
        <v>6.7695664440219822E-2</v>
      </c>
      <c r="AM127" s="41">
        <f t="shared" si="38"/>
        <v>8.3346295936904249E-2</v>
      </c>
      <c r="AN127" s="41">
        <f t="shared" si="39"/>
        <v>7.0348331113703935E-2</v>
      </c>
      <c r="AO127" s="41">
        <f t="shared" si="40"/>
        <v>1.2997964823200312E-2</v>
      </c>
    </row>
    <row r="128" spans="1:41">
      <c r="A128" s="12">
        <v>125</v>
      </c>
      <c r="B128" s="12">
        <f t="shared" si="22"/>
        <v>7.1342465753424653</v>
      </c>
      <c r="C128" s="41">
        <f>'Survival-1cycle NMA'!BN129</f>
        <v>0.12664716271969001</v>
      </c>
      <c r="D128" s="41">
        <f>'Survival-1cycle NMA'!BO129</f>
        <v>5.2856066732403645E-3</v>
      </c>
      <c r="E128" s="12">
        <f t="shared" si="23"/>
        <v>0.12136155604644965</v>
      </c>
      <c r="F128" s="12">
        <v>4.8576504506506302E-2</v>
      </c>
      <c r="G128" s="12">
        <v>9.7131233884487403E-4</v>
      </c>
      <c r="H128" s="12">
        <f t="shared" si="24"/>
        <v>4.7605192167661431E-2</v>
      </c>
      <c r="I128" s="41">
        <f>'Survival-1cycle NMA'!BP129</f>
        <v>9.1741290867407052E-2</v>
      </c>
      <c r="J128" s="12">
        <f t="shared" si="25"/>
        <v>8.0868872737917319E-2</v>
      </c>
      <c r="K128" s="41">
        <f>'Survival-1cycle NMA'!BQ129</f>
        <v>1.0872418129489738E-2</v>
      </c>
      <c r="L128" s="12">
        <v>4.2030702121051297E-2</v>
      </c>
      <c r="M128" s="12">
        <v>4.8576504506506302E-2</v>
      </c>
      <c r="N128" s="12">
        <v>9.7131233884487403E-4</v>
      </c>
      <c r="O128" s="41">
        <f t="shared" si="26"/>
        <v>9.1741290867407052E-2</v>
      </c>
      <c r="P128" s="41">
        <f t="shared" si="27"/>
        <v>8.0868872737917319E-2</v>
      </c>
      <c r="Q128" s="41">
        <f t="shared" si="28"/>
        <v>1.0872418129489738E-2</v>
      </c>
      <c r="R128" s="12">
        <v>4.8576504506506302E-2</v>
      </c>
      <c r="S128" s="12">
        <f t="shared" si="29"/>
        <v>4.7605192167661431E-2</v>
      </c>
      <c r="T128" s="12">
        <v>9.7131233884487403E-4</v>
      </c>
      <c r="U128" s="41">
        <f>'Survival-1cycle NMA'!BR129</f>
        <v>0.17555130869897226</v>
      </c>
      <c r="V128" s="12">
        <f t="shared" si="30"/>
        <v>0.11236759409481323</v>
      </c>
      <c r="W128" s="41">
        <f>'Survival-1cycle NMA'!BS129</f>
        <v>6.318371460415903E-2</v>
      </c>
      <c r="X128" s="41">
        <f t="shared" si="31"/>
        <v>9.1741290867407052E-2</v>
      </c>
      <c r="Y128" s="41">
        <f t="shared" si="32"/>
        <v>8.0868872737917319E-2</v>
      </c>
      <c r="Z128" s="41">
        <f t="shared" si="33"/>
        <v>1.0872418129489738E-2</v>
      </c>
      <c r="AA128" s="41">
        <f>'Survival-1cycle NMA'!BX129</f>
        <v>8.2394565987457494E-2</v>
      </c>
      <c r="AB128" s="12">
        <f t="shared" si="34"/>
        <v>6.9637198168548423E-2</v>
      </c>
      <c r="AC128" s="41">
        <f>'Survival-1cycle NMA'!BY129</f>
        <v>1.2757367818909073E-2</v>
      </c>
      <c r="AD128" s="41">
        <f>'Survival-1cycle NMA'!BT129</f>
        <v>0.26884605229299702</v>
      </c>
      <c r="AE128" s="12">
        <f t="shared" si="35"/>
        <v>0.24389460395965942</v>
      </c>
      <c r="AF128" s="41">
        <f>'Survival-1cycle NMA'!BU129</f>
        <v>2.4951448333337588E-2</v>
      </c>
      <c r="AG128" s="12">
        <v>4.8576504506506302E-2</v>
      </c>
      <c r="AH128" s="12">
        <f t="shared" si="36"/>
        <v>4.7605192167661431E-2</v>
      </c>
      <c r="AI128" s="12">
        <v>9.7131233884487403E-4</v>
      </c>
      <c r="AJ128" s="41">
        <f>'Survival-1cycle NMA'!BV129</f>
        <v>0.2250343167706004</v>
      </c>
      <c r="AK128" s="12">
        <f t="shared" si="37"/>
        <v>0.15811834003539538</v>
      </c>
      <c r="AL128" s="41">
        <f>'Survival-1cycle NMA'!BW129</f>
        <v>6.6915976735205038E-2</v>
      </c>
      <c r="AM128" s="41">
        <f t="shared" si="38"/>
        <v>8.2394565987457494E-2</v>
      </c>
      <c r="AN128" s="41">
        <f t="shared" si="39"/>
        <v>6.9637198168548423E-2</v>
      </c>
      <c r="AO128" s="41">
        <f t="shared" si="40"/>
        <v>1.2757367818909073E-2</v>
      </c>
    </row>
    <row r="129" spans="1:41">
      <c r="A129" s="12">
        <v>126</v>
      </c>
      <c r="B129" s="12">
        <f t="shared" si="22"/>
        <v>7.1917808219178081</v>
      </c>
      <c r="C129" s="41">
        <f>'Survival-1cycle NMA'!BN130</f>
        <v>0.12545509587953474</v>
      </c>
      <c r="D129" s="41">
        <f>'Survival-1cycle NMA'!BO130</f>
        <v>5.1688731834522786E-3</v>
      </c>
      <c r="E129" s="12">
        <f t="shared" si="23"/>
        <v>0.12028622269608247</v>
      </c>
      <c r="F129" s="12">
        <v>4.7908703441422403E-2</v>
      </c>
      <c r="G129" s="12">
        <v>9.4303088376475298E-4</v>
      </c>
      <c r="H129" s="12">
        <f t="shared" si="24"/>
        <v>4.6965672557657649E-2</v>
      </c>
      <c r="I129" s="41">
        <f>'Survival-1cycle NMA'!BP130</f>
        <v>9.0743768152215548E-2</v>
      </c>
      <c r="J129" s="12">
        <f t="shared" si="25"/>
        <v>8.0078753491360621E-2</v>
      </c>
      <c r="K129" s="41">
        <f>'Survival-1cycle NMA'!BQ130</f>
        <v>1.0665014660854922E-2</v>
      </c>
      <c r="L129" s="12">
        <v>4.1346075720424799E-2</v>
      </c>
      <c r="M129" s="12">
        <v>4.7908703441422403E-2</v>
      </c>
      <c r="N129" s="12">
        <v>9.4303088376475298E-4</v>
      </c>
      <c r="O129" s="41">
        <f t="shared" si="26"/>
        <v>9.0743768152215548E-2</v>
      </c>
      <c r="P129" s="41">
        <f t="shared" si="27"/>
        <v>8.0078753491360621E-2</v>
      </c>
      <c r="Q129" s="41">
        <f t="shared" si="28"/>
        <v>1.0665014660854922E-2</v>
      </c>
      <c r="R129" s="12">
        <v>4.7908703441422403E-2</v>
      </c>
      <c r="S129" s="12">
        <f t="shared" si="29"/>
        <v>4.6965672557657649E-2</v>
      </c>
      <c r="T129" s="12">
        <v>9.4303088376475298E-4</v>
      </c>
      <c r="U129" s="41">
        <f>'Survival-1cycle NMA'!BR130</f>
        <v>0.17415900300159459</v>
      </c>
      <c r="V129" s="12">
        <f t="shared" si="30"/>
        <v>0.11171423225078114</v>
      </c>
      <c r="W129" s="41">
        <f>'Survival-1cycle NMA'!BS130</f>
        <v>6.244477075081345E-2</v>
      </c>
      <c r="X129" s="41">
        <f t="shared" si="31"/>
        <v>9.0743768152215548E-2</v>
      </c>
      <c r="Y129" s="41">
        <f t="shared" si="32"/>
        <v>8.0078753491360621E-2</v>
      </c>
      <c r="Z129" s="41">
        <f t="shared" si="33"/>
        <v>1.0665014660854922E-2</v>
      </c>
      <c r="AA129" s="41">
        <f>'Survival-1cycle NMA'!BX130</f>
        <v>8.1458602547265085E-2</v>
      </c>
      <c r="AB129" s="12">
        <f t="shared" si="34"/>
        <v>6.8936070236782082E-2</v>
      </c>
      <c r="AC129" s="41">
        <f>'Survival-1cycle NMA'!BY130</f>
        <v>1.2522532310482996E-2</v>
      </c>
      <c r="AD129" s="41">
        <f>'Survival-1cycle NMA'!BT130</f>
        <v>0.26723458860676857</v>
      </c>
      <c r="AE129" s="12">
        <f t="shared" si="35"/>
        <v>0.24267235565670556</v>
      </c>
      <c r="AF129" s="41">
        <f>'Survival-1cycle NMA'!BU130</f>
        <v>2.4562232950063018E-2</v>
      </c>
      <c r="AG129" s="12">
        <v>4.7908703441422403E-2</v>
      </c>
      <c r="AH129" s="12">
        <f t="shared" si="36"/>
        <v>4.6965672557657649E-2</v>
      </c>
      <c r="AI129" s="12">
        <v>9.4303088376475298E-4</v>
      </c>
      <c r="AJ129" s="41">
        <f>'Survival-1cycle NMA'!BV130</f>
        <v>0.22350342526769837</v>
      </c>
      <c r="AK129" s="12">
        <f t="shared" si="37"/>
        <v>0.15735387219840805</v>
      </c>
      <c r="AL129" s="41">
        <f>'Survival-1cycle NMA'!BW130</f>
        <v>6.6149553069290323E-2</v>
      </c>
      <c r="AM129" s="41">
        <f t="shared" si="38"/>
        <v>8.1458602547265085E-2</v>
      </c>
      <c r="AN129" s="41">
        <f t="shared" si="39"/>
        <v>6.8936070236782082E-2</v>
      </c>
      <c r="AO129" s="41">
        <f t="shared" si="40"/>
        <v>1.2522532310482996E-2</v>
      </c>
    </row>
    <row r="130" spans="1:41">
      <c r="A130" s="12">
        <v>127</v>
      </c>
      <c r="B130" s="12">
        <f t="shared" si="22"/>
        <v>7.2493150684931509</v>
      </c>
      <c r="C130" s="41">
        <f>'Survival-1cycle NMA'!BN131</f>
        <v>0.12428036197309342</v>
      </c>
      <c r="D130" s="41">
        <f>'Survival-1cycle NMA'!BO131</f>
        <v>5.0553444706212952E-3</v>
      </c>
      <c r="E130" s="12">
        <f t="shared" si="23"/>
        <v>0.11922501750247212</v>
      </c>
      <c r="F130" s="12">
        <v>4.7253484787500299E-2</v>
      </c>
      <c r="G130" s="12">
        <v>9.1572309126786904E-4</v>
      </c>
      <c r="H130" s="12">
        <f t="shared" si="24"/>
        <v>4.6337761696232431E-2</v>
      </c>
      <c r="I130" s="41">
        <f>'Survival-1cycle NMA'!BP131</f>
        <v>8.9762195449029844E-2</v>
      </c>
      <c r="J130" s="12">
        <f t="shared" si="25"/>
        <v>7.9299509193248033E-2</v>
      </c>
      <c r="K130" s="41">
        <f>'Survival-1cycle NMA'!BQ131</f>
        <v>1.0462686255781816E-2</v>
      </c>
      <c r="L130" s="12">
        <v>4.0675841878103997E-2</v>
      </c>
      <c r="M130" s="12">
        <v>4.7253484787500299E-2</v>
      </c>
      <c r="N130" s="12">
        <v>9.1572309126786904E-4</v>
      </c>
      <c r="O130" s="41">
        <f t="shared" si="26"/>
        <v>8.9762195449029844E-2</v>
      </c>
      <c r="P130" s="41">
        <f t="shared" si="27"/>
        <v>7.9299509193248033E-2</v>
      </c>
      <c r="Q130" s="41">
        <f t="shared" si="28"/>
        <v>1.0462686255781816E-2</v>
      </c>
      <c r="R130" s="12">
        <v>4.7253484787500299E-2</v>
      </c>
      <c r="S130" s="12">
        <f t="shared" si="29"/>
        <v>4.6337761696232431E-2</v>
      </c>
      <c r="T130" s="12">
        <v>9.1572309126786904E-4</v>
      </c>
      <c r="U130" s="41">
        <f>'Survival-1cycle NMA'!BR131</f>
        <v>0.17278489512000522</v>
      </c>
      <c r="V130" s="12">
        <f t="shared" si="30"/>
        <v>0.11106639570508997</v>
      </c>
      <c r="W130" s="41">
        <f>'Survival-1cycle NMA'!BS131</f>
        <v>6.1718499414915251E-2</v>
      </c>
      <c r="X130" s="41">
        <f t="shared" si="31"/>
        <v>8.9762195449029844E-2</v>
      </c>
      <c r="Y130" s="41">
        <f t="shared" si="32"/>
        <v>7.9299509193248033E-2</v>
      </c>
      <c r="Z130" s="41">
        <f t="shared" si="33"/>
        <v>1.0462686255781816E-2</v>
      </c>
      <c r="AA130" s="41">
        <f>'Survival-1cycle NMA'!BX131</f>
        <v>8.0538056454716053E-2</v>
      </c>
      <c r="AB130" s="12">
        <f t="shared" si="34"/>
        <v>6.8244768982192353E-2</v>
      </c>
      <c r="AC130" s="41">
        <f>'Survival-1cycle NMA'!BY131</f>
        <v>1.2293287472523699E-2</v>
      </c>
      <c r="AD130" s="41">
        <f>'Survival-1cycle NMA'!BT131</f>
        <v>0.26564108994722402</v>
      </c>
      <c r="AE130" s="12">
        <f t="shared" si="35"/>
        <v>0.24145989068522872</v>
      </c>
      <c r="AF130" s="41">
        <f>'Survival-1cycle NMA'!BU131</f>
        <v>2.4181199261995308E-2</v>
      </c>
      <c r="AG130" s="12">
        <v>4.7253484787500299E-2</v>
      </c>
      <c r="AH130" s="12">
        <f t="shared" si="36"/>
        <v>4.6337761696232431E-2</v>
      </c>
      <c r="AI130" s="12">
        <v>9.1572309126786904E-4</v>
      </c>
      <c r="AJ130" s="41">
        <f>'Survival-1cycle NMA'!BV131</f>
        <v>0.22199082930776007</v>
      </c>
      <c r="AK130" s="12">
        <f t="shared" si="37"/>
        <v>0.15659473978942051</v>
      </c>
      <c r="AL130" s="41">
        <f>'Survival-1cycle NMA'!BW131</f>
        <v>6.5396089518339542E-2</v>
      </c>
      <c r="AM130" s="41">
        <f t="shared" si="38"/>
        <v>8.0538056454716053E-2</v>
      </c>
      <c r="AN130" s="41">
        <f t="shared" si="39"/>
        <v>6.8244768982192353E-2</v>
      </c>
      <c r="AO130" s="41">
        <f t="shared" si="40"/>
        <v>1.2293287472523699E-2</v>
      </c>
    </row>
    <row r="131" spans="1:41">
      <c r="A131" s="12">
        <v>128</v>
      </c>
      <c r="B131" s="12">
        <f t="shared" si="22"/>
        <v>7.3068493150684928</v>
      </c>
      <c r="C131" s="41">
        <f>'Survival-1cycle NMA'!BN132</f>
        <v>0.1231226115141846</v>
      </c>
      <c r="D131" s="41">
        <f>'Survival-1cycle NMA'!BO132</f>
        <v>4.9449146438106974E-3</v>
      </c>
      <c r="E131" s="12">
        <f t="shared" si="23"/>
        <v>0.11817769687037391</v>
      </c>
      <c r="F131" s="12">
        <v>4.6610542771778202E-2</v>
      </c>
      <c r="G131" s="12">
        <v>8.8935011396799402E-4</v>
      </c>
      <c r="H131" s="12">
        <f t="shared" si="24"/>
        <v>4.572119265781021E-2</v>
      </c>
      <c r="I131" s="41">
        <f>'Survival-1cycle NMA'!BP132</f>
        <v>8.8796229037599997E-2</v>
      </c>
      <c r="J131" s="12">
        <f t="shared" si="25"/>
        <v>7.8530948974276982E-2</v>
      </c>
      <c r="K131" s="41">
        <f>'Survival-1cycle NMA'!BQ132</f>
        <v>1.0265280063323012E-2</v>
      </c>
      <c r="L131" s="12">
        <v>4.00196257875697E-2</v>
      </c>
      <c r="M131" s="12">
        <v>4.6610542771778202E-2</v>
      </c>
      <c r="N131" s="12">
        <v>8.8935011396799402E-4</v>
      </c>
      <c r="O131" s="41">
        <f t="shared" si="26"/>
        <v>8.8796229037599997E-2</v>
      </c>
      <c r="P131" s="41">
        <f t="shared" si="27"/>
        <v>7.8530948974276982E-2</v>
      </c>
      <c r="Q131" s="41">
        <f t="shared" si="28"/>
        <v>1.0265280063323012E-2</v>
      </c>
      <c r="R131" s="12">
        <v>4.6610542771778202E-2</v>
      </c>
      <c r="S131" s="12">
        <f t="shared" si="29"/>
        <v>4.572119265781021E-2</v>
      </c>
      <c r="T131" s="12">
        <v>8.8935011396799402E-4</v>
      </c>
      <c r="U131" s="41">
        <f>'Survival-1cycle NMA'!BR132</f>
        <v>0.17142864351020054</v>
      </c>
      <c r="V131" s="12">
        <f t="shared" si="30"/>
        <v>0.11042403438937523</v>
      </c>
      <c r="W131" s="41">
        <f>'Survival-1cycle NMA'!BS132</f>
        <v>6.1004609120825316E-2</v>
      </c>
      <c r="X131" s="41">
        <f t="shared" si="31"/>
        <v>8.8796229037599997E-2</v>
      </c>
      <c r="Y131" s="41">
        <f t="shared" si="32"/>
        <v>7.8530948974276982E-2</v>
      </c>
      <c r="Z131" s="41">
        <f t="shared" si="33"/>
        <v>1.0265280063323012E-2</v>
      </c>
      <c r="AA131" s="41">
        <f>'Survival-1cycle NMA'!BX132</f>
        <v>7.9632588319472106E-2</v>
      </c>
      <c r="AB131" s="12">
        <f t="shared" si="34"/>
        <v>6.7563119771443442E-2</v>
      </c>
      <c r="AC131" s="41">
        <f>'Survival-1cycle NMA'!BY132</f>
        <v>1.2069468548028666E-2</v>
      </c>
      <c r="AD131" s="41">
        <f>'Survival-1cycle NMA'!BT132</f>
        <v>0.26406525144392651</v>
      </c>
      <c r="AE131" s="12">
        <f t="shared" si="35"/>
        <v>0.24025712305605207</v>
      </c>
      <c r="AF131" s="41">
        <f>'Survival-1cycle NMA'!BU132</f>
        <v>2.3808128387874432E-2</v>
      </c>
      <c r="AG131" s="12">
        <v>4.6610542771778202E-2</v>
      </c>
      <c r="AH131" s="12">
        <f t="shared" si="36"/>
        <v>4.572119265781021E-2</v>
      </c>
      <c r="AI131" s="12">
        <v>8.8935011396799402E-4</v>
      </c>
      <c r="AJ131" s="41">
        <f>'Survival-1cycle NMA'!BV132</f>
        <v>0.22049620475071435</v>
      </c>
      <c r="AK131" s="12">
        <f t="shared" si="37"/>
        <v>0.15584091376618378</v>
      </c>
      <c r="AL131" s="41">
        <f>'Survival-1cycle NMA'!BW132</f>
        <v>6.4655290984530572E-2</v>
      </c>
      <c r="AM131" s="41">
        <f t="shared" si="38"/>
        <v>7.9632588319472106E-2</v>
      </c>
      <c r="AN131" s="41">
        <f t="shared" si="39"/>
        <v>6.7563119771443442E-2</v>
      </c>
      <c r="AO131" s="41">
        <f t="shared" si="40"/>
        <v>1.2069468548028666E-2</v>
      </c>
    </row>
    <row r="132" spans="1:41">
      <c r="A132" s="12">
        <v>129</v>
      </c>
      <c r="B132" s="12">
        <f t="shared" si="22"/>
        <v>7.3643835616438356</v>
      </c>
      <c r="C132" s="41">
        <f>'Survival-1cycle NMA'!BN133</f>
        <v>0.12198150412584836</v>
      </c>
      <c r="D132" s="41">
        <f>'Survival-1cycle NMA'!BO133</f>
        <v>4.8374819182175005E-3</v>
      </c>
      <c r="E132" s="12">
        <f t="shared" si="23"/>
        <v>0.11714402220763086</v>
      </c>
      <c r="F132" s="12">
        <v>4.5979580792970799E-2</v>
      </c>
      <c r="G132" s="12">
        <v>8.6387487134307402E-4</v>
      </c>
      <c r="H132" s="12">
        <f t="shared" si="24"/>
        <v>4.5115705921627725E-2</v>
      </c>
      <c r="I132" s="41">
        <f>'Survival-1cycle NMA'!BP133</f>
        <v>8.7845534606294282E-2</v>
      </c>
      <c r="J132" s="12">
        <f t="shared" si="25"/>
        <v>7.7772885881434897E-2</v>
      </c>
      <c r="K132" s="41">
        <f>'Survival-1cycle NMA'!BQ133</f>
        <v>1.007264872485939E-2</v>
      </c>
      <c r="L132" s="12">
        <v>3.9377064354763902E-2</v>
      </c>
      <c r="M132" s="12">
        <v>4.5979580792970799E-2</v>
      </c>
      <c r="N132" s="12">
        <v>8.6387487134307402E-4</v>
      </c>
      <c r="O132" s="41">
        <f t="shared" si="26"/>
        <v>8.7845534606294282E-2</v>
      </c>
      <c r="P132" s="41">
        <f t="shared" si="27"/>
        <v>7.7772885881434897E-2</v>
      </c>
      <c r="Q132" s="41">
        <f t="shared" si="28"/>
        <v>1.007264872485939E-2</v>
      </c>
      <c r="R132" s="12">
        <v>4.5979580792970799E-2</v>
      </c>
      <c r="S132" s="12">
        <f t="shared" si="29"/>
        <v>4.5115705921627725E-2</v>
      </c>
      <c r="T132" s="12">
        <v>8.6387487134307402E-4</v>
      </c>
      <c r="U132" s="41">
        <f>'Survival-1cycle NMA'!BR133</f>
        <v>0.17008991508507307</v>
      </c>
      <c r="V132" s="12">
        <f t="shared" si="30"/>
        <v>0.10978709821767912</v>
      </c>
      <c r="W132" s="41">
        <f>'Survival-1cycle NMA'!BS133</f>
        <v>6.0302816867393937E-2</v>
      </c>
      <c r="X132" s="41">
        <f t="shared" si="31"/>
        <v>8.7845534606294282E-2</v>
      </c>
      <c r="Y132" s="41">
        <f t="shared" si="32"/>
        <v>7.7772885881434897E-2</v>
      </c>
      <c r="Z132" s="41">
        <f t="shared" si="33"/>
        <v>1.007264872485939E-2</v>
      </c>
      <c r="AA132" s="41">
        <f>'Survival-1cycle NMA'!BX133</f>
        <v>7.8741868190509087E-2</v>
      </c>
      <c r="AB132" s="12">
        <f t="shared" si="34"/>
        <v>6.6890951593981104E-2</v>
      </c>
      <c r="AC132" s="41">
        <f>'Survival-1cycle NMA'!BY133</f>
        <v>1.1850916596527986E-2</v>
      </c>
      <c r="AD132" s="41">
        <f>'Survival-1cycle NMA'!BT133</f>
        <v>0.26250677527001465</v>
      </c>
      <c r="AE132" s="12">
        <f t="shared" si="35"/>
        <v>0.23906396667166582</v>
      </c>
      <c r="AF132" s="41">
        <f>'Survival-1cycle NMA'!BU133</f>
        <v>2.3442808598348817E-2</v>
      </c>
      <c r="AG132" s="12">
        <v>4.5979580792970799E-2</v>
      </c>
      <c r="AH132" s="12">
        <f t="shared" si="36"/>
        <v>4.5115705921627725E-2</v>
      </c>
      <c r="AI132" s="12">
        <v>8.6387487134307402E-4</v>
      </c>
      <c r="AJ132" s="41">
        <f>'Survival-1cycle NMA'!BV133</f>
        <v>0.21901923516708982</v>
      </c>
      <c r="AK132" s="12">
        <f t="shared" si="37"/>
        <v>0.15509236428219983</v>
      </c>
      <c r="AL132" s="41">
        <f>'Survival-1cycle NMA'!BW133</f>
        <v>6.3926870884889991E-2</v>
      </c>
      <c r="AM132" s="41">
        <f t="shared" si="38"/>
        <v>7.8741868190509087E-2</v>
      </c>
      <c r="AN132" s="41">
        <f t="shared" si="39"/>
        <v>6.6890951593981104E-2</v>
      </c>
      <c r="AO132" s="41">
        <f t="shared" si="40"/>
        <v>1.1850916596527986E-2</v>
      </c>
    </row>
    <row r="133" spans="1:41">
      <c r="A133" s="12">
        <v>130</v>
      </c>
      <c r="B133" s="12">
        <f t="shared" ref="B133:B196" si="41">A132*21/365</f>
        <v>7.4219178082191783</v>
      </c>
      <c r="C133" s="41">
        <f>'Survival-1cycle NMA'!BN134</f>
        <v>0.12085670824780227</v>
      </c>
      <c r="D133" s="41">
        <f>'Survival-1cycle NMA'!BO134</f>
        <v>4.7329484320072675E-3</v>
      </c>
      <c r="E133" s="12">
        <f t="shared" ref="E133:E196" si="42">IF(C133-D133&gt;0,C133-D133,0)</f>
        <v>0.11612375981579501</v>
      </c>
      <c r="F133" s="12">
        <v>4.5360311092835899E-2</v>
      </c>
      <c r="G133" s="12">
        <v>8.3926195937175099E-4</v>
      </c>
      <c r="H133" s="12">
        <f t="shared" ref="H133:H196" si="43">IF(F133-G133&gt;0,F133-G133,0)</f>
        <v>4.4521049133464149E-2</v>
      </c>
      <c r="I133" s="41">
        <f>'Survival-1cycle NMA'!BP134</f>
        <v>8.6909786938373035E-2</v>
      </c>
      <c r="J133" s="12">
        <f t="shared" ref="J133:J196" si="44">IF(I133-K133&gt;0,I133-K133,0)</f>
        <v>7.7025136794129548E-2</v>
      </c>
      <c r="K133" s="41">
        <f>'Survival-1cycle NMA'!BQ134</f>
        <v>9.8846501442434835E-3</v>
      </c>
      <c r="L133" s="12">
        <v>3.8747805769752397E-2</v>
      </c>
      <c r="M133" s="12">
        <v>4.5360311092835899E-2</v>
      </c>
      <c r="N133" s="12">
        <v>8.3926195937175099E-4</v>
      </c>
      <c r="O133" s="41">
        <f t="shared" ref="O133:O196" si="45">I133</f>
        <v>8.6909786938373035E-2</v>
      </c>
      <c r="P133" s="41">
        <f t="shared" ref="P133:P196" si="46">J133</f>
        <v>7.7025136794129548E-2</v>
      </c>
      <c r="Q133" s="41">
        <f t="shared" ref="Q133:Q196" si="47">K133</f>
        <v>9.8846501442434835E-3</v>
      </c>
      <c r="R133" s="12">
        <v>4.5360311092835899E-2</v>
      </c>
      <c r="S133" s="12">
        <f t="shared" ref="S133:S196" si="48">IF(R133-T133&gt;0,R133-T133,0)</f>
        <v>4.4521049133464149E-2</v>
      </c>
      <c r="T133" s="12">
        <v>8.3926195937175099E-4</v>
      </c>
      <c r="U133" s="41">
        <f>'Survival-1cycle NMA'!BR134</f>
        <v>0.16876838495309537</v>
      </c>
      <c r="V133" s="12">
        <f t="shared" ref="V133:V196" si="49">IF(U133-W133&gt;0,U133-W133,0)</f>
        <v>0.10915553712400375</v>
      </c>
      <c r="W133" s="41">
        <f>'Survival-1cycle NMA'!BS134</f>
        <v>5.9612847829091632E-2</v>
      </c>
      <c r="X133" s="41">
        <f t="shared" ref="X133:X196" si="50">O133</f>
        <v>8.6909786938373035E-2</v>
      </c>
      <c r="Y133" s="41">
        <f t="shared" ref="Y133:Y196" si="51">P133</f>
        <v>7.7025136794129548E-2</v>
      </c>
      <c r="Z133" s="41">
        <f t="shared" ref="Z133:Z196" si="52">Q133</f>
        <v>9.8846501442434835E-3</v>
      </c>
      <c r="AA133" s="41">
        <f>'Survival-1cycle NMA'!BX134</f>
        <v>7.7865575237449511E-2</v>
      </c>
      <c r="AB133" s="12">
        <f t="shared" ref="AB133:AB196" si="53">IF(AA133-AC133&gt;0,AA133-AC133,0)</f>
        <v>6.6228096983253881E-2</v>
      </c>
      <c r="AC133" s="41">
        <f>'Survival-1cycle NMA'!BY134</f>
        <v>1.163747825419563E-2</v>
      </c>
      <c r="AD133" s="41">
        <f>'Survival-1cycle NMA'!BT134</f>
        <v>0.26096537043531426</v>
      </c>
      <c r="AE133" s="12">
        <f t="shared" ref="AE133:AE196" si="54">IF(AD133-AF133&gt;0,AD133-AF133,0)</f>
        <v>0.23788033539618395</v>
      </c>
      <c r="AF133" s="41">
        <f>'Survival-1cycle NMA'!BU134</f>
        <v>2.308503503913031E-2</v>
      </c>
      <c r="AG133" s="12">
        <v>4.5360311092835899E-2</v>
      </c>
      <c r="AH133" s="12">
        <f t="shared" ref="AH133:AH196" si="55">IF(AG133-AI133&gt;0,AG133-AI133,0)</f>
        <v>4.4521049133464149E-2</v>
      </c>
      <c r="AI133" s="12">
        <v>8.3926195937175099E-4</v>
      </c>
      <c r="AJ133" s="41">
        <f>'Survival-1cycle NMA'!BV134</f>
        <v>0.21755961160669268</v>
      </c>
      <c r="AK133" s="12">
        <f t="shared" ref="AK133:AK196" si="56">IF(AJ133-AL133&gt;0,AJ133-AL133,0)</f>
        <v>0.15434906075391133</v>
      </c>
      <c r="AL133" s="41">
        <f>'Survival-1cycle NMA'!BW134</f>
        <v>6.321055085278135E-2</v>
      </c>
      <c r="AM133" s="41">
        <f t="shared" ref="AM133:AM196" si="57">AA133</f>
        <v>7.7865575237449511E-2</v>
      </c>
      <c r="AN133" s="41">
        <f t="shared" ref="AN133:AN196" si="58">AB133</f>
        <v>6.6228096983253881E-2</v>
      </c>
      <c r="AO133" s="41">
        <f t="shared" ref="AO133:AO196" si="59">AC133</f>
        <v>1.163747825419563E-2</v>
      </c>
    </row>
    <row r="134" spans="1:41">
      <c r="A134" s="12">
        <v>131</v>
      </c>
      <c r="B134" s="12">
        <f t="shared" si="41"/>
        <v>7.4794520547945202</v>
      </c>
      <c r="C134" s="41">
        <f>'Survival-1cycle NMA'!BN135</f>
        <v>0.11974790085508168</v>
      </c>
      <c r="D134" s="41">
        <f>'Survival-1cycle NMA'!BO135</f>
        <v>4.6312200723979367E-3</v>
      </c>
      <c r="E134" s="12">
        <f t="shared" si="42"/>
        <v>0.11511668078268374</v>
      </c>
      <c r="F134" s="12">
        <v>4.4752454441260303E-2</v>
      </c>
      <c r="G134" s="12">
        <v>8.1547756530738998E-4</v>
      </c>
      <c r="H134" s="12">
        <f t="shared" si="43"/>
        <v>4.393697687595291E-2</v>
      </c>
      <c r="I134" s="41">
        <f>'Survival-1cycle NMA'!BP135</f>
        <v>8.5988669610619878E-2</v>
      </c>
      <c r="J134" s="12">
        <f t="shared" si="44"/>
        <v>7.6287522341683692E-2</v>
      </c>
      <c r="K134" s="41">
        <f>'Survival-1cycle NMA'!BQ135</f>
        <v>9.7011472689361861E-3</v>
      </c>
      <c r="L134" s="12">
        <v>3.81315090963565E-2</v>
      </c>
      <c r="M134" s="12">
        <v>4.4752454441260303E-2</v>
      </c>
      <c r="N134" s="12">
        <v>8.1547756530738998E-4</v>
      </c>
      <c r="O134" s="41">
        <f t="shared" si="45"/>
        <v>8.5988669610619878E-2</v>
      </c>
      <c r="P134" s="41">
        <f t="shared" si="46"/>
        <v>7.6287522341683692E-2</v>
      </c>
      <c r="Q134" s="41">
        <f t="shared" si="47"/>
        <v>9.7011472689361861E-3</v>
      </c>
      <c r="R134" s="12">
        <v>4.4752454441260303E-2</v>
      </c>
      <c r="S134" s="12">
        <f t="shared" si="48"/>
        <v>4.393697687595291E-2</v>
      </c>
      <c r="T134" s="12">
        <v>8.1547756530738998E-4</v>
      </c>
      <c r="U134" s="41">
        <f>'Survival-1cycle NMA'!BR135</f>
        <v>0.16746373616669805</v>
      </c>
      <c r="V134" s="12">
        <f t="shared" si="49"/>
        <v>0.10852930109715073</v>
      </c>
      <c r="W134" s="41">
        <f>'Survival-1cycle NMA'!BS135</f>
        <v>5.8934435069547327E-2</v>
      </c>
      <c r="X134" s="41">
        <f t="shared" si="50"/>
        <v>8.5988669610619878E-2</v>
      </c>
      <c r="Y134" s="41">
        <f t="shared" si="51"/>
        <v>7.6287522341683692E-2</v>
      </c>
      <c r="Z134" s="41">
        <f t="shared" si="52"/>
        <v>9.7011472689361861E-3</v>
      </c>
      <c r="AA134" s="41">
        <f>'Survival-1cycle NMA'!BX135</f>
        <v>7.7003397444572547E-2</v>
      </c>
      <c r="AB134" s="12">
        <f t="shared" si="53"/>
        <v>6.5574391939279414E-2</v>
      </c>
      <c r="AC134" s="41">
        <f>'Survival-1cycle NMA'!BY135</f>
        <v>1.1429005505293136E-2</v>
      </c>
      <c r="AD134" s="41">
        <f>'Survival-1cycle NMA'!BT135</f>
        <v>0.25944075258683152</v>
      </c>
      <c r="AE134" s="12">
        <f t="shared" si="54"/>
        <v>0.23670614312027896</v>
      </c>
      <c r="AF134" s="41">
        <f>'Survival-1cycle NMA'!BU135</f>
        <v>2.2734609466552563E-2</v>
      </c>
      <c r="AG134" s="12">
        <v>4.4752454441260303E-2</v>
      </c>
      <c r="AH134" s="12">
        <f t="shared" si="55"/>
        <v>4.393697687595291E-2</v>
      </c>
      <c r="AI134" s="12">
        <v>8.1547756530738998E-4</v>
      </c>
      <c r="AJ134" s="41">
        <f>'Survival-1cycle NMA'!BV135</f>
        <v>0.21611703237567281</v>
      </c>
      <c r="AK134" s="12">
        <f t="shared" si="56"/>
        <v>0.15361097192394627</v>
      </c>
      <c r="AL134" s="41">
        <f>'Survival-1cycle NMA'!BW135</f>
        <v>6.2506060451726547E-2</v>
      </c>
      <c r="AM134" s="41">
        <f t="shared" si="57"/>
        <v>7.7003397444572547E-2</v>
      </c>
      <c r="AN134" s="41">
        <f t="shared" si="58"/>
        <v>6.5574391939279414E-2</v>
      </c>
      <c r="AO134" s="41">
        <f t="shared" si="59"/>
        <v>1.1429005505293136E-2</v>
      </c>
    </row>
    <row r="135" spans="1:41">
      <c r="A135" s="12">
        <v>132</v>
      </c>
      <c r="B135" s="12">
        <f t="shared" si="41"/>
        <v>7.536986301369863</v>
      </c>
      <c r="C135" s="41">
        <f>'Survival-1cycle NMA'!BN136</f>
        <v>0.11865476718737042</v>
      </c>
      <c r="D135" s="41">
        <f>'Survival-1cycle NMA'!BO136</f>
        <v>4.5322063104708101E-3</v>
      </c>
      <c r="E135" s="12">
        <f t="shared" si="42"/>
        <v>0.11412256087689961</v>
      </c>
      <c r="F135" s="12">
        <v>4.4155739834411602E-2</v>
      </c>
      <c r="G135" s="12">
        <v>7.9248938726803303E-4</v>
      </c>
      <c r="H135" s="12">
        <f t="shared" si="43"/>
        <v>4.3363250447143571E-2</v>
      </c>
      <c r="I135" s="41">
        <f>'Survival-1cycle NMA'!BP136</f>
        <v>8.5081874703770183E-2</v>
      </c>
      <c r="J135" s="12">
        <f t="shared" si="44"/>
        <v>7.5559866822225E-2</v>
      </c>
      <c r="K135" s="41">
        <f>'Survival-1cycle NMA'!BQ136</f>
        <v>9.5220078815451813E-3</v>
      </c>
      <c r="L135" s="12">
        <v>3.7527843878901998E-2</v>
      </c>
      <c r="M135" s="12">
        <v>4.4155739834411602E-2</v>
      </c>
      <c r="N135" s="12">
        <v>7.9248938726803303E-4</v>
      </c>
      <c r="O135" s="41">
        <f t="shared" si="45"/>
        <v>8.5081874703770183E-2</v>
      </c>
      <c r="P135" s="41">
        <f t="shared" si="46"/>
        <v>7.5559866822225E-2</v>
      </c>
      <c r="Q135" s="41">
        <f t="shared" si="47"/>
        <v>9.5220078815451813E-3</v>
      </c>
      <c r="R135" s="12">
        <v>4.4155739834411602E-2</v>
      </c>
      <c r="S135" s="12">
        <f t="shared" si="48"/>
        <v>4.3363250447143571E-2</v>
      </c>
      <c r="T135" s="12">
        <v>7.9248938726803303E-4</v>
      </c>
      <c r="U135" s="41">
        <f>'Survival-1cycle NMA'!BR136</f>
        <v>0.1661756594799236</v>
      </c>
      <c r="V135" s="12">
        <f t="shared" si="49"/>
        <v>0.10790834021302273</v>
      </c>
      <c r="W135" s="41">
        <f>'Survival-1cycle NMA'!BS136</f>
        <v>5.8267319266900881E-2</v>
      </c>
      <c r="X135" s="41">
        <f t="shared" si="50"/>
        <v>8.5081874703770183E-2</v>
      </c>
      <c r="Y135" s="41">
        <f t="shared" si="51"/>
        <v>7.5559866822225E-2</v>
      </c>
      <c r="Z135" s="41">
        <f t="shared" si="52"/>
        <v>9.5220078815451813E-3</v>
      </c>
      <c r="AA135" s="41">
        <f>'Survival-1cycle NMA'!BX136</f>
        <v>7.6155031316921043E-2</v>
      </c>
      <c r="AB135" s="12">
        <f t="shared" si="53"/>
        <v>6.4929675852578833E-2</v>
      </c>
      <c r="AC135" s="41">
        <f>'Survival-1cycle NMA'!BY136</f>
        <v>1.1225355464342213E-2</v>
      </c>
      <c r="AD135" s="41">
        <f>'Survival-1cycle NMA'!BT136</f>
        <v>0.25793264381632042</v>
      </c>
      <c r="AE135" s="12">
        <f t="shared" si="54"/>
        <v>0.235541303821419</v>
      </c>
      <c r="AF135" s="41">
        <f>'Survival-1cycle NMA'!BU136</f>
        <v>2.2391339994901418E-2</v>
      </c>
      <c r="AG135" s="12">
        <v>4.4155739834411602E-2</v>
      </c>
      <c r="AH135" s="12">
        <f t="shared" si="55"/>
        <v>4.3363250447143571E-2</v>
      </c>
      <c r="AI135" s="12">
        <v>7.9248938726803303E-4</v>
      </c>
      <c r="AJ135" s="41">
        <f>'Survival-1cycle NMA'!BV136</f>
        <v>0.21469120282162321</v>
      </c>
      <c r="AK135" s="12">
        <f t="shared" si="56"/>
        <v>0.15287806592064995</v>
      </c>
      <c r="AL135" s="41">
        <f>'Survival-1cycle NMA'!BW136</f>
        <v>6.1813136900973245E-2</v>
      </c>
      <c r="AM135" s="41">
        <f t="shared" si="57"/>
        <v>7.6155031316921043E-2</v>
      </c>
      <c r="AN135" s="41">
        <f t="shared" si="58"/>
        <v>6.4929675852578833E-2</v>
      </c>
      <c r="AO135" s="41">
        <f t="shared" si="59"/>
        <v>1.1225355464342213E-2</v>
      </c>
    </row>
    <row r="136" spans="1:41">
      <c r="A136" s="12">
        <v>133</v>
      </c>
      <c r="B136" s="12">
        <f t="shared" si="41"/>
        <v>7.5945205479452058</v>
      </c>
      <c r="C136" s="41">
        <f>'Survival-1cycle NMA'!BN137</f>
        <v>0.11757700048854819</v>
      </c>
      <c r="D136" s="41">
        <f>'Survival-1cycle NMA'!BO137</f>
        <v>4.4358200442195005E-3</v>
      </c>
      <c r="E136" s="12">
        <f t="shared" si="42"/>
        <v>0.11314118044432869</v>
      </c>
      <c r="F136" s="12">
        <v>4.3569904205335602E-2</v>
      </c>
      <c r="G136" s="12">
        <v>7.7026655834269502E-4</v>
      </c>
      <c r="H136" s="12">
        <f t="shared" si="43"/>
        <v>4.2799637646992905E-2</v>
      </c>
      <c r="I136" s="41">
        <f>'Survival-1cycle NMA'!BP137</f>
        <v>8.4189102524201961E-2</v>
      </c>
      <c r="J136" s="12">
        <f t="shared" si="44"/>
        <v>7.4841998122993469E-2</v>
      </c>
      <c r="K136" s="41">
        <f>'Survival-1cycle NMA'!BQ137</f>
        <v>9.3471044012084989E-3</v>
      </c>
      <c r="L136" s="12">
        <v>3.6936489765279898E-2</v>
      </c>
      <c r="M136" s="12">
        <v>4.3569904205335602E-2</v>
      </c>
      <c r="N136" s="12">
        <v>7.7026655834269502E-4</v>
      </c>
      <c r="O136" s="41">
        <f t="shared" si="45"/>
        <v>8.4189102524201961E-2</v>
      </c>
      <c r="P136" s="41">
        <f t="shared" si="46"/>
        <v>7.4841998122993469E-2</v>
      </c>
      <c r="Q136" s="41">
        <f t="shared" si="47"/>
        <v>9.3471044012084989E-3</v>
      </c>
      <c r="R136" s="12">
        <v>4.3569904205335602E-2</v>
      </c>
      <c r="S136" s="12">
        <f t="shared" si="48"/>
        <v>4.2799637646992905E-2</v>
      </c>
      <c r="T136" s="12">
        <v>7.7026655834269502E-4</v>
      </c>
      <c r="U136" s="41">
        <f>'Survival-1cycle NMA'!BR137</f>
        <v>0.1649038531149549</v>
      </c>
      <c r="V136" s="12">
        <f t="shared" si="49"/>
        <v>0.10729260466454595</v>
      </c>
      <c r="W136" s="41">
        <f>'Survival-1cycle NMA'!BS137</f>
        <v>5.761124845040895E-2</v>
      </c>
      <c r="X136" s="41">
        <f t="shared" si="50"/>
        <v>8.4189102524201961E-2</v>
      </c>
      <c r="Y136" s="41">
        <f t="shared" si="51"/>
        <v>7.4841998122993469E-2</v>
      </c>
      <c r="Z136" s="41">
        <f t="shared" si="52"/>
        <v>9.3471044012084989E-3</v>
      </c>
      <c r="AA136" s="41">
        <f>'Survival-1cycle NMA'!BX137</f>
        <v>7.5320181597953284E-2</v>
      </c>
      <c r="AB136" s="12">
        <f t="shared" si="53"/>
        <v>6.4293791429494984E-2</v>
      </c>
      <c r="AC136" s="41">
        <f>'Survival-1cycle NMA'!BY137</f>
        <v>1.1026390168458295E-2</v>
      </c>
      <c r="AD136" s="41">
        <f>'Survival-1cycle NMA'!BT137</f>
        <v>0.25644077247462632</v>
      </c>
      <c r="AE136" s="12">
        <f t="shared" si="54"/>
        <v>0.23438573161970491</v>
      </c>
      <c r="AF136" s="41">
        <f>'Survival-1cycle NMA'!BU137</f>
        <v>2.205504085492142E-2</v>
      </c>
      <c r="AG136" s="12">
        <v>4.3569904205335602E-2</v>
      </c>
      <c r="AH136" s="12">
        <f t="shared" si="55"/>
        <v>4.2799637646992905E-2</v>
      </c>
      <c r="AI136" s="12">
        <v>7.7026655834269502E-4</v>
      </c>
      <c r="AJ136" s="41">
        <f>'Survival-1cycle NMA'!BV137</f>
        <v>0.21328183512637053</v>
      </c>
      <c r="AK136" s="12">
        <f t="shared" si="56"/>
        <v>0.15215031031411752</v>
      </c>
      <c r="AL136" s="41">
        <f>'Survival-1cycle NMA'!BW137</f>
        <v>6.1131524812253001E-2</v>
      </c>
      <c r="AM136" s="41">
        <f t="shared" si="57"/>
        <v>7.5320181597953284E-2</v>
      </c>
      <c r="AN136" s="41">
        <f t="shared" si="58"/>
        <v>6.4293791429494984E-2</v>
      </c>
      <c r="AO136" s="41">
        <f t="shared" si="59"/>
        <v>1.1026390168458295E-2</v>
      </c>
    </row>
    <row r="137" spans="1:41">
      <c r="A137" s="12">
        <v>134</v>
      </c>
      <c r="B137" s="12">
        <f t="shared" si="41"/>
        <v>7.6520547945205477</v>
      </c>
      <c r="C137" s="41">
        <f>'Survival-1cycle NMA'!BN138</f>
        <v>0.11651430175600937</v>
      </c>
      <c r="D137" s="41">
        <f>'Survival-1cycle NMA'!BO138</f>
        <v>4.3419774493780343E-3</v>
      </c>
      <c r="E137" s="12">
        <f t="shared" si="42"/>
        <v>0.11217232430663134</v>
      </c>
      <c r="F137" s="12">
        <v>4.2994692146413903E-2</v>
      </c>
      <c r="G137" s="12">
        <v>7.4877957493478498E-4</v>
      </c>
      <c r="H137" s="12">
        <f t="shared" si="43"/>
        <v>4.2245912571479118E-2</v>
      </c>
      <c r="I137" s="41">
        <f>'Survival-1cycle NMA'!BP138</f>
        <v>8.3310061336385424E-2</v>
      </c>
      <c r="J137" s="12">
        <f t="shared" si="44"/>
        <v>7.4133747642085204E-2</v>
      </c>
      <c r="K137" s="41">
        <f>'Survival-1cycle NMA'!BQ138</f>
        <v>9.1763136943002199E-3</v>
      </c>
      <c r="L137" s="12">
        <v>3.63571361455561E-2</v>
      </c>
      <c r="M137" s="12">
        <v>4.2994692146413903E-2</v>
      </c>
      <c r="N137" s="12">
        <v>7.4877957493478498E-4</v>
      </c>
      <c r="O137" s="41">
        <f t="shared" si="45"/>
        <v>8.3310061336385424E-2</v>
      </c>
      <c r="P137" s="41">
        <f t="shared" si="46"/>
        <v>7.4133747642085204E-2</v>
      </c>
      <c r="Q137" s="41">
        <f t="shared" si="47"/>
        <v>9.1763136943002199E-3</v>
      </c>
      <c r="R137" s="12">
        <v>4.2994692146413903E-2</v>
      </c>
      <c r="S137" s="12">
        <f t="shared" si="48"/>
        <v>4.2245912571479118E-2</v>
      </c>
      <c r="T137" s="12">
        <v>7.4877957493478498E-4</v>
      </c>
      <c r="U137" s="41">
        <f>'Survival-1cycle NMA'!BR138</f>
        <v>0.16364802253714095</v>
      </c>
      <c r="V137" s="12">
        <f t="shared" si="49"/>
        <v>0.10668204478936627</v>
      </c>
      <c r="W137" s="41">
        <f>'Survival-1cycle NMA'!BS138</f>
        <v>5.696597774777467E-2</v>
      </c>
      <c r="X137" s="41">
        <f t="shared" si="50"/>
        <v>8.3310061336385424E-2</v>
      </c>
      <c r="Y137" s="41">
        <f t="shared" si="51"/>
        <v>7.4133747642085204E-2</v>
      </c>
      <c r="Z137" s="41">
        <f t="shared" si="52"/>
        <v>9.1763136943002199E-3</v>
      </c>
      <c r="AA137" s="41">
        <f>'Survival-1cycle NMA'!BX138</f>
        <v>7.4498560998218805E-2</v>
      </c>
      <c r="AB137" s="12">
        <f t="shared" si="53"/>
        <v>6.3666584618907951E-2</v>
      </c>
      <c r="AC137" s="41">
        <f>'Survival-1cycle NMA'!BY138</f>
        <v>1.0831976379310847E-2</v>
      </c>
      <c r="AD137" s="41">
        <f>'Survival-1cycle NMA'!BT138</f>
        <v>0.25496487299252812</v>
      </c>
      <c r="AE137" s="12">
        <f t="shared" si="54"/>
        <v>0.23323934082959108</v>
      </c>
      <c r="AF137" s="41">
        <f>'Survival-1cycle NMA'!BU138</f>
        <v>2.1725532162937052E-2</v>
      </c>
      <c r="AG137" s="12">
        <v>4.2994692146413903E-2</v>
      </c>
      <c r="AH137" s="12">
        <f t="shared" si="55"/>
        <v>4.2245912571479118E-2</v>
      </c>
      <c r="AI137" s="12">
        <v>7.4877957493478498E-4</v>
      </c>
      <c r="AJ137" s="41">
        <f>'Survival-1cycle NMA'!BV138</f>
        <v>0.21188864810613683</v>
      </c>
      <c r="AK137" s="12">
        <f t="shared" si="56"/>
        <v>0.15142767216893177</v>
      </c>
      <c r="AL137" s="41">
        <f>'Survival-1cycle NMA'!BW138</f>
        <v>6.0460975937205071E-2</v>
      </c>
      <c r="AM137" s="41">
        <f t="shared" si="57"/>
        <v>7.4498560998218805E-2</v>
      </c>
      <c r="AN137" s="41">
        <f t="shared" si="58"/>
        <v>6.3666584618907951E-2</v>
      </c>
      <c r="AO137" s="41">
        <f t="shared" si="59"/>
        <v>1.0831976379310847E-2</v>
      </c>
    </row>
    <row r="138" spans="1:41">
      <c r="A138" s="12">
        <v>135</v>
      </c>
      <c r="B138" s="12">
        <f t="shared" si="41"/>
        <v>7.7095890410958905</v>
      </c>
      <c r="C138" s="41">
        <f>'Survival-1cycle NMA'!BN139</f>
        <v>0.11546637949932621</v>
      </c>
      <c r="D138" s="41">
        <f>'Survival-1cycle NMA'!BO139</f>
        <v>4.2505978375972546E-3</v>
      </c>
      <c r="E138" s="12">
        <f t="shared" si="42"/>
        <v>0.11121578166172896</v>
      </c>
      <c r="F138" s="12">
        <v>4.2429855643125999E-2</v>
      </c>
      <c r="G138" s="12">
        <v>7.2800022908223096E-4</v>
      </c>
      <c r="H138" s="12">
        <f t="shared" si="43"/>
        <v>4.1701855414043768E-2</v>
      </c>
      <c r="I138" s="41">
        <f>'Survival-1cycle NMA'!BP139</f>
        <v>8.2444467105610084E-2</v>
      </c>
      <c r="J138" s="12">
        <f t="shared" si="44"/>
        <v>7.3434950211644576E-2</v>
      </c>
      <c r="K138" s="41">
        <f>'Survival-1cycle NMA'!BQ139</f>
        <v>9.0095168939655131E-3</v>
      </c>
      <c r="L138" s="12">
        <v>3.5789481805405497E-2</v>
      </c>
      <c r="M138" s="12">
        <v>4.2429855643125999E-2</v>
      </c>
      <c r="N138" s="12">
        <v>7.2800022908223096E-4</v>
      </c>
      <c r="O138" s="41">
        <f t="shared" si="45"/>
        <v>8.2444467105610084E-2</v>
      </c>
      <c r="P138" s="41">
        <f t="shared" si="46"/>
        <v>7.3434950211644576E-2</v>
      </c>
      <c r="Q138" s="41">
        <f t="shared" si="47"/>
        <v>9.0095168939655131E-3</v>
      </c>
      <c r="R138" s="12">
        <v>4.2429855643125999E-2</v>
      </c>
      <c r="S138" s="12">
        <f t="shared" si="48"/>
        <v>4.1701855414043768E-2</v>
      </c>
      <c r="T138" s="12">
        <v>7.2800022908223096E-4</v>
      </c>
      <c r="U138" s="41">
        <f>'Survival-1cycle NMA'!BR139</f>
        <v>0.16240788023815805</v>
      </c>
      <c r="V138" s="12">
        <f t="shared" si="49"/>
        <v>0.10607661109546082</v>
      </c>
      <c r="W138" s="41">
        <f>'Survival-1cycle NMA'!BS139</f>
        <v>5.6331269142697239E-2</v>
      </c>
      <c r="X138" s="41">
        <f t="shared" si="50"/>
        <v>8.2444467105610084E-2</v>
      </c>
      <c r="Y138" s="41">
        <f t="shared" si="51"/>
        <v>7.3434950211644576E-2</v>
      </c>
      <c r="Z138" s="41">
        <f t="shared" si="52"/>
        <v>9.0095168939655131E-3</v>
      </c>
      <c r="AA138" s="41">
        <f>'Survival-1cycle NMA'!BX139</f>
        <v>7.3689889934560993E-2</v>
      </c>
      <c r="AB138" s="12">
        <f t="shared" si="53"/>
        <v>6.304790454035393E-2</v>
      </c>
      <c r="AC138" s="41">
        <f>'Survival-1cycle NMA'!BY139</f>
        <v>1.0641985394207059E-2</v>
      </c>
      <c r="AD138" s="41">
        <f>'Survival-1cycle NMA'!BT139</f>
        <v>0.25350468570780904</v>
      </c>
      <c r="AE138" s="12">
        <f t="shared" si="54"/>
        <v>0.23210204600775097</v>
      </c>
      <c r="AF138" s="41">
        <f>'Survival-1cycle NMA'!BU139</f>
        <v>2.1402639700058075E-2</v>
      </c>
      <c r="AG138" s="12">
        <v>4.2429855643125999E-2</v>
      </c>
      <c r="AH138" s="12">
        <f t="shared" si="55"/>
        <v>4.1701855414043768E-2</v>
      </c>
      <c r="AI138" s="12">
        <v>7.2800022908223096E-4</v>
      </c>
      <c r="AJ138" s="41">
        <f>'Survival-1cycle NMA'!BV139</f>
        <v>0.21051136701876333</v>
      </c>
      <c r="AK138" s="12">
        <f t="shared" si="56"/>
        <v>0.15071011809379603</v>
      </c>
      <c r="AL138" s="41">
        <f>'Survival-1cycle NMA'!BW139</f>
        <v>5.9801248924967298E-2</v>
      </c>
      <c r="AM138" s="41">
        <f t="shared" si="57"/>
        <v>7.3689889934560993E-2</v>
      </c>
      <c r="AN138" s="41">
        <f t="shared" si="58"/>
        <v>6.304790454035393E-2</v>
      </c>
      <c r="AO138" s="41">
        <f t="shared" si="59"/>
        <v>1.0641985394207059E-2</v>
      </c>
    </row>
    <row r="139" spans="1:41">
      <c r="A139" s="12">
        <v>136</v>
      </c>
      <c r="B139" s="12">
        <f t="shared" si="41"/>
        <v>7.7671232876712333</v>
      </c>
      <c r="C139" s="41">
        <f>'Survival-1cycle NMA'!BN140</f>
        <v>0.11443294950785263</v>
      </c>
      <c r="D139" s="41">
        <f>'Survival-1cycle NMA'!BO140</f>
        <v>4.1616035215653827E-3</v>
      </c>
      <c r="E139" s="12">
        <f t="shared" si="42"/>
        <v>0.11027134598628724</v>
      </c>
      <c r="F139" s="12">
        <v>4.1875153818589299E-2</v>
      </c>
      <c r="G139" s="12">
        <v>7.0790154451141896E-4</v>
      </c>
      <c r="H139" s="12">
        <f t="shared" si="43"/>
        <v>4.116725227407788E-2</v>
      </c>
      <c r="I139" s="41">
        <f>'Survival-1cycle NMA'!BP140</f>
        <v>8.1592043250533389E-2</v>
      </c>
      <c r="J139" s="12">
        <f t="shared" si="44"/>
        <v>7.2745444022511332E-2</v>
      </c>
      <c r="K139" s="41">
        <f>'Survival-1cycle NMA'!BQ140</f>
        <v>8.8465992280220528E-3</v>
      </c>
      <c r="L139" s="12">
        <v>3.5233234593684201E-2</v>
      </c>
      <c r="M139" s="12">
        <v>4.1875153818589299E-2</v>
      </c>
      <c r="N139" s="12">
        <v>7.0790154451141896E-4</v>
      </c>
      <c r="O139" s="41">
        <f t="shared" si="45"/>
        <v>8.1592043250533389E-2</v>
      </c>
      <c r="P139" s="41">
        <f t="shared" si="46"/>
        <v>7.2745444022511332E-2</v>
      </c>
      <c r="Q139" s="41">
        <f t="shared" si="47"/>
        <v>8.8465992280220528E-3</v>
      </c>
      <c r="R139" s="12">
        <v>4.1875153818589299E-2</v>
      </c>
      <c r="S139" s="12">
        <f t="shared" si="48"/>
        <v>4.116725227407788E-2</v>
      </c>
      <c r="T139" s="12">
        <v>7.0790154451141896E-4</v>
      </c>
      <c r="U139" s="41">
        <f>'Survival-1cycle NMA'!BR140</f>
        <v>0.16118314552696214</v>
      </c>
      <c r="V139" s="12">
        <f t="shared" si="49"/>
        <v>0.10547625428479501</v>
      </c>
      <c r="W139" s="41">
        <f>'Survival-1cycle NMA'!BS140</f>
        <v>5.5706891242167135E-2</v>
      </c>
      <c r="X139" s="41">
        <f t="shared" si="50"/>
        <v>8.1592043250533389E-2</v>
      </c>
      <c r="Y139" s="41">
        <f t="shared" si="51"/>
        <v>7.2745444022511332E-2</v>
      </c>
      <c r="Z139" s="41">
        <f t="shared" si="52"/>
        <v>8.8465992280220528E-3</v>
      </c>
      <c r="AA139" s="41">
        <f>'Survival-1cycle NMA'!BX140</f>
        <v>7.2893896279376189E-2</v>
      </c>
      <c r="AB139" s="12">
        <f t="shared" si="53"/>
        <v>6.2437603413550744E-2</v>
      </c>
      <c r="AC139" s="41">
        <f>'Survival-1cycle NMA'!BY140</f>
        <v>1.0456292865825443E-2</v>
      </c>
      <c r="AD139" s="41">
        <f>'Survival-1cycle NMA'!BT140</f>
        <v>0.2520599566983015</v>
      </c>
      <c r="AE139" s="12">
        <f t="shared" si="54"/>
        <v>0.23097376199733258</v>
      </c>
      <c r="AF139" s="41">
        <f>'Survival-1cycle NMA'!BU140</f>
        <v>2.1086194700968931E-2</v>
      </c>
      <c r="AG139" s="12">
        <v>4.1875153818589299E-2</v>
      </c>
      <c r="AH139" s="12">
        <f t="shared" si="55"/>
        <v>4.116725227407788E-2</v>
      </c>
      <c r="AI139" s="12">
        <v>7.0790154451141896E-4</v>
      </c>
      <c r="AJ139" s="41">
        <f>'Survival-1cycle NMA'!BV140</f>
        <v>0.2091497233777031</v>
      </c>
      <c r="AK139" s="12">
        <f t="shared" si="56"/>
        <v>0.14999761428823913</v>
      </c>
      <c r="AL139" s="41">
        <f>'Survival-1cycle NMA'!BW140</f>
        <v>5.9152109089463972E-2</v>
      </c>
      <c r="AM139" s="41">
        <f t="shared" si="57"/>
        <v>7.2893896279376189E-2</v>
      </c>
      <c r="AN139" s="41">
        <f t="shared" si="58"/>
        <v>6.2437603413550744E-2</v>
      </c>
      <c r="AO139" s="41">
        <f t="shared" si="59"/>
        <v>1.0456292865825443E-2</v>
      </c>
    </row>
    <row r="140" spans="1:41">
      <c r="A140" s="12">
        <v>137</v>
      </c>
      <c r="B140" s="12">
        <f t="shared" si="41"/>
        <v>7.8246575342465752</v>
      </c>
      <c r="C140" s="41">
        <f>'Survival-1cycle NMA'!BN141</f>
        <v>0.1134137346268846</v>
      </c>
      <c r="D140" s="41">
        <f>'Survival-1cycle NMA'!BO141</f>
        <v>4.0749196866928924E-3</v>
      </c>
      <c r="E140" s="12">
        <f t="shared" si="42"/>
        <v>0.10933881494019171</v>
      </c>
      <c r="F140" s="12">
        <v>4.1330352688379798E-2</v>
      </c>
      <c r="G140" s="12">
        <v>6.8845771619820899E-4</v>
      </c>
      <c r="H140" s="12">
        <f t="shared" si="43"/>
        <v>4.064189497218159E-2</v>
      </c>
      <c r="I140" s="41">
        <f>'Survival-1cycle NMA'!BP141</f>
        <v>8.0752520405119946E-2</v>
      </c>
      <c r="J140" s="12">
        <f t="shared" si="44"/>
        <v>7.206507055032893E-2</v>
      </c>
      <c r="K140" s="41">
        <f>'Survival-1cycle NMA'!BQ141</f>
        <v>8.6874498547910104E-3</v>
      </c>
      <c r="L140" s="12">
        <v>3.4688111103490502E-2</v>
      </c>
      <c r="M140" s="12">
        <v>4.1330352688379798E-2</v>
      </c>
      <c r="N140" s="12">
        <v>6.8845771619820899E-4</v>
      </c>
      <c r="O140" s="41">
        <f t="shared" si="45"/>
        <v>8.0752520405119946E-2</v>
      </c>
      <c r="P140" s="41">
        <f t="shared" si="46"/>
        <v>7.206507055032893E-2</v>
      </c>
      <c r="Q140" s="41">
        <f t="shared" si="47"/>
        <v>8.6874498547910104E-3</v>
      </c>
      <c r="R140" s="12">
        <v>4.1330352688379798E-2</v>
      </c>
      <c r="S140" s="12">
        <f t="shared" si="48"/>
        <v>4.064189497218159E-2</v>
      </c>
      <c r="T140" s="12">
        <v>6.8845771619820899E-4</v>
      </c>
      <c r="U140" s="41">
        <f>'Survival-1cycle NMA'!BR141</f>
        <v>0.15997354432820698</v>
      </c>
      <c r="V140" s="12">
        <f t="shared" si="49"/>
        <v>0.10488092527515132</v>
      </c>
      <c r="W140" s="41">
        <f>'Survival-1cycle NMA'!BS141</f>
        <v>5.5092619053055666E-2</v>
      </c>
      <c r="X140" s="41">
        <f t="shared" si="50"/>
        <v>8.0752520405119946E-2</v>
      </c>
      <c r="Y140" s="41">
        <f t="shared" si="51"/>
        <v>7.206507055032893E-2</v>
      </c>
      <c r="Z140" s="41">
        <f t="shared" si="52"/>
        <v>8.6874498547910104E-3</v>
      </c>
      <c r="AA140" s="41">
        <f>'Survival-1cycle NMA'!BX141</f>
        <v>7.2110315119483417E-2</v>
      </c>
      <c r="AB140" s="12">
        <f t="shared" si="53"/>
        <v>6.1835536489330781E-2</v>
      </c>
      <c r="AC140" s="41">
        <f>'Survival-1cycle NMA'!BY141</f>
        <v>1.0274778630152635E-2</v>
      </c>
      <c r="AD140" s="41">
        <f>'Survival-1cycle NMA'!BT141</f>
        <v>0.25063043762066456</v>
      </c>
      <c r="AE140" s="12">
        <f t="shared" si="54"/>
        <v>0.22985440396883536</v>
      </c>
      <c r="AF140" s="41">
        <f>'Survival-1cycle NMA'!BU141</f>
        <v>2.0776033651829208E-2</v>
      </c>
      <c r="AG140" s="12">
        <v>4.1330352688379798E-2</v>
      </c>
      <c r="AH140" s="12">
        <f t="shared" si="55"/>
        <v>4.064189497218159E-2</v>
      </c>
      <c r="AI140" s="12">
        <v>6.8845771619820899E-4</v>
      </c>
      <c r="AJ140" s="41">
        <f>'Survival-1cycle NMA'!BV141</f>
        <v>0.20780345477250581</v>
      </c>
      <c r="AK140" s="12">
        <f t="shared" si="56"/>
        <v>0.14929012658656279</v>
      </c>
      <c r="AL140" s="41">
        <f>'Survival-1cycle NMA'!BW141</f>
        <v>5.8513328185943014E-2</v>
      </c>
      <c r="AM140" s="41">
        <f t="shared" si="57"/>
        <v>7.2110315119483417E-2</v>
      </c>
      <c r="AN140" s="41">
        <f t="shared" si="58"/>
        <v>6.1835536489330781E-2</v>
      </c>
      <c r="AO140" s="41">
        <f t="shared" si="59"/>
        <v>1.0274778630152635E-2</v>
      </c>
    </row>
    <row r="141" spans="1:41">
      <c r="A141" s="12">
        <v>138</v>
      </c>
      <c r="B141" s="12">
        <f t="shared" si="41"/>
        <v>7.882191780821918</v>
      </c>
      <c r="C141" s="41">
        <f>'Survival-1cycle NMA'!BN142</f>
        <v>0.11240846454201167</v>
      </c>
      <c r="D141" s="41">
        <f>'Survival-1cycle NMA'!BO142</f>
        <v>3.9904742690048955E-3</v>
      </c>
      <c r="E141" s="12">
        <f t="shared" si="42"/>
        <v>0.10841799027300678</v>
      </c>
      <c r="F141" s="12">
        <v>4.0795224925160099E-2</v>
      </c>
      <c r="G141" s="12">
        <v>6.6964405322432897E-4</v>
      </c>
      <c r="H141" s="12">
        <f t="shared" si="43"/>
        <v>4.0125580871935768E-2</v>
      </c>
      <c r="I141" s="41">
        <f>'Survival-1cycle NMA'!BP142</f>
        <v>7.9925636189558752E-2</v>
      </c>
      <c r="J141" s="12">
        <f t="shared" si="44"/>
        <v>7.1393674483112235E-2</v>
      </c>
      <c r="K141" s="41">
        <f>'Survival-1cycle NMA'!BQ142</f>
        <v>8.53196170644651E-3</v>
      </c>
      <c r="L141" s="12">
        <v>3.4153836366094703E-2</v>
      </c>
      <c r="M141" s="12">
        <v>4.0795224925160099E-2</v>
      </c>
      <c r="N141" s="12">
        <v>6.6964405322432897E-4</v>
      </c>
      <c r="O141" s="41">
        <f t="shared" si="45"/>
        <v>7.9925636189558752E-2</v>
      </c>
      <c r="P141" s="41">
        <f t="shared" si="46"/>
        <v>7.1393674483112235E-2</v>
      </c>
      <c r="Q141" s="41">
        <f t="shared" si="47"/>
        <v>8.53196170644651E-3</v>
      </c>
      <c r="R141" s="12">
        <v>4.0795224925160099E-2</v>
      </c>
      <c r="S141" s="12">
        <f t="shared" si="48"/>
        <v>4.0125580871935768E-2</v>
      </c>
      <c r="T141" s="12">
        <v>6.6964405322432897E-4</v>
      </c>
      <c r="U141" s="41">
        <f>'Survival-1cycle NMA'!BR142</f>
        <v>0.15877880898781704</v>
      </c>
      <c r="V141" s="12">
        <f t="shared" si="49"/>
        <v>0.10429057522024593</v>
      </c>
      <c r="W141" s="41">
        <f>'Survival-1cycle NMA'!BS142</f>
        <v>5.4488233767571108E-2</v>
      </c>
      <c r="X141" s="41">
        <f t="shared" si="50"/>
        <v>7.9925636189558752E-2</v>
      </c>
      <c r="Y141" s="41">
        <f t="shared" si="51"/>
        <v>7.1393674483112235E-2</v>
      </c>
      <c r="Z141" s="41">
        <f t="shared" si="52"/>
        <v>8.53196170644651E-3</v>
      </c>
      <c r="AA141" s="41">
        <f>'Survival-1cycle NMA'!BX142</f>
        <v>7.1338888524179828E-2</v>
      </c>
      <c r="AB141" s="12">
        <f t="shared" si="53"/>
        <v>6.1241561981977284E-2</v>
      </c>
      <c r="AC141" s="41">
        <f>'Survival-1cycle NMA'!BY142</f>
        <v>1.0097326542202542E-2</v>
      </c>
      <c r="AD141" s="41">
        <f>'Survival-1cycle NMA'!BT142</f>
        <v>0.24921588555466159</v>
      </c>
      <c r="AE141" s="12">
        <f t="shared" si="54"/>
        <v>0.22874388745782315</v>
      </c>
      <c r="AF141" s="41">
        <f>'Survival-1cycle NMA'!BU142</f>
        <v>2.0471998096838431E-2</v>
      </c>
      <c r="AG141" s="12">
        <v>4.0795224925160099E-2</v>
      </c>
      <c r="AH141" s="12">
        <f t="shared" si="55"/>
        <v>4.0125580871935768E-2</v>
      </c>
      <c r="AI141" s="12">
        <v>6.6964405322432897E-4</v>
      </c>
      <c r="AJ141" s="41">
        <f>'Survival-1cycle NMA'!BV142</f>
        <v>0.2064723046955278</v>
      </c>
      <c r="AK141" s="12">
        <f t="shared" si="56"/>
        <v>0.14858762049918858</v>
      </c>
      <c r="AL141" s="41">
        <f>'Survival-1cycle NMA'!BW142</f>
        <v>5.7884684196339208E-2</v>
      </c>
      <c r="AM141" s="41">
        <f t="shared" si="57"/>
        <v>7.1338888524179828E-2</v>
      </c>
      <c r="AN141" s="41">
        <f t="shared" si="58"/>
        <v>6.1241561981977284E-2</v>
      </c>
      <c r="AO141" s="41">
        <f t="shared" si="59"/>
        <v>1.0097326542202542E-2</v>
      </c>
    </row>
    <row r="142" spans="1:41">
      <c r="A142" s="12">
        <v>139</v>
      </c>
      <c r="B142" s="12">
        <f t="shared" si="41"/>
        <v>7.9397260273972599</v>
      </c>
      <c r="C142" s="41">
        <f>'Survival-1cycle NMA'!BN143</f>
        <v>0.11141687557131069</v>
      </c>
      <c r="D142" s="41">
        <f>'Survival-1cycle NMA'!BO143</f>
        <v>3.9081978389057205E-3</v>
      </c>
      <c r="E142" s="12">
        <f t="shared" si="42"/>
        <v>0.10750867773240497</v>
      </c>
      <c r="F142" s="12">
        <v>4.0269549632666497E-2</v>
      </c>
      <c r="G142" s="12">
        <v>6.5143692473142297E-4</v>
      </c>
      <c r="H142" s="12">
        <f t="shared" si="43"/>
        <v>3.9618112707935076E-2</v>
      </c>
      <c r="I142" s="41">
        <f>'Survival-1cycle NMA'!BP143</f>
        <v>7.9111134989767531E-2</v>
      </c>
      <c r="J142" s="12">
        <f t="shared" si="44"/>
        <v>7.0731103650271118E-2</v>
      </c>
      <c r="K142" s="41">
        <f>'Survival-1cycle NMA'!BQ143</f>
        <v>8.3800313394964184E-3</v>
      </c>
      <c r="L142" s="12">
        <v>3.3630143557154102E-2</v>
      </c>
      <c r="M142" s="12">
        <v>4.0269549632666497E-2</v>
      </c>
      <c r="N142" s="12">
        <v>6.5143692473142297E-4</v>
      </c>
      <c r="O142" s="41">
        <f t="shared" si="45"/>
        <v>7.9111134989767531E-2</v>
      </c>
      <c r="P142" s="41">
        <f t="shared" si="46"/>
        <v>7.0731103650271118E-2</v>
      </c>
      <c r="Q142" s="41">
        <f t="shared" si="47"/>
        <v>8.3800313394964184E-3</v>
      </c>
      <c r="R142" s="12">
        <v>4.0269549632666497E-2</v>
      </c>
      <c r="S142" s="12">
        <f t="shared" si="48"/>
        <v>3.9618112707935076E-2</v>
      </c>
      <c r="T142" s="12">
        <v>6.5143692473142297E-4</v>
      </c>
      <c r="U142" s="41">
        <f>'Survival-1cycle NMA'!BR143</f>
        <v>0.15759867808541653</v>
      </c>
      <c r="V142" s="12">
        <f t="shared" si="49"/>
        <v>0.10370515552823856</v>
      </c>
      <c r="W142" s="41">
        <f>'Survival-1cycle NMA'!BS143</f>
        <v>5.3893522557177977E-2</v>
      </c>
      <c r="X142" s="41">
        <f t="shared" si="50"/>
        <v>7.9111134989767531E-2</v>
      </c>
      <c r="Y142" s="41">
        <f t="shared" si="51"/>
        <v>7.0731103650271118E-2</v>
      </c>
      <c r="Z142" s="41">
        <f t="shared" si="52"/>
        <v>8.3800313394964184E-3</v>
      </c>
      <c r="AA142" s="41">
        <f>'Survival-1cycle NMA'!BX143</f>
        <v>7.0579365322078411E-2</v>
      </c>
      <c r="AB142" s="12">
        <f t="shared" si="53"/>
        <v>6.0655541002956961E-2</v>
      </c>
      <c r="AC142" s="41">
        <f>'Survival-1cycle NMA'!BY143</f>
        <v>9.9238243191214475E-3</v>
      </c>
      <c r="AD142" s="41">
        <f>'Survival-1cycle NMA'!BT143</f>
        <v>0.24781606285271646</v>
      </c>
      <c r="AE142" s="12">
        <f t="shared" si="54"/>
        <v>0.22764212839967277</v>
      </c>
      <c r="AF142" s="41">
        <f>'Survival-1cycle NMA'!BU143</f>
        <v>2.0173934453043697E-2</v>
      </c>
      <c r="AG142" s="12">
        <v>4.0269549632666497E-2</v>
      </c>
      <c r="AH142" s="12">
        <f t="shared" si="55"/>
        <v>3.9618112707935076E-2</v>
      </c>
      <c r="AI142" s="12">
        <v>6.5143692473142297E-4</v>
      </c>
      <c r="AJ142" s="41">
        <f>'Survival-1cycle NMA'!BV143</f>
        <v>0.20515602237461331</v>
      </c>
      <c r="AK142" s="12">
        <f t="shared" si="56"/>
        <v>0.14789006125155035</v>
      </c>
      <c r="AL142" s="41">
        <f>'Survival-1cycle NMA'!BW143</f>
        <v>5.7265961123062939E-2</v>
      </c>
      <c r="AM142" s="41">
        <f t="shared" si="57"/>
        <v>7.0579365322078411E-2</v>
      </c>
      <c r="AN142" s="41">
        <f t="shared" si="58"/>
        <v>6.0655541002956961E-2</v>
      </c>
      <c r="AO142" s="41">
        <f t="shared" si="59"/>
        <v>9.9238243191214475E-3</v>
      </c>
    </row>
    <row r="143" spans="1:41">
      <c r="A143" s="12">
        <v>140</v>
      </c>
      <c r="B143" s="12">
        <f t="shared" si="41"/>
        <v>7.9972602739726026</v>
      </c>
      <c r="C143" s="41">
        <f>'Survival-1cycle NMA'!BN144</f>
        <v>0.11043871046505256</v>
      </c>
      <c r="D143" s="41">
        <f>'Survival-1cycle NMA'!BO144</f>
        <v>3.8280234905002921E-3</v>
      </c>
      <c r="E143" s="12">
        <f t="shared" si="42"/>
        <v>0.10661068697455227</v>
      </c>
      <c r="F143" s="12">
        <v>3.9753112128630697E-2</v>
      </c>
      <c r="G143" s="12">
        <v>6.3381370878794804E-4</v>
      </c>
      <c r="H143" s="12">
        <f t="shared" si="43"/>
        <v>3.9119298419842748E-2</v>
      </c>
      <c r="I143" s="41">
        <f>'Survival-1cycle NMA'!BP144</f>
        <v>7.8308767745114138E-2</v>
      </c>
      <c r="J143" s="12">
        <f t="shared" si="44"/>
        <v>7.0077208953085293E-2</v>
      </c>
      <c r="K143" s="41">
        <f>'Survival-1cycle NMA'!BQ144</f>
        <v>8.2315587920288487E-3</v>
      </c>
      <c r="L143" s="12">
        <v>3.3116773714655101E-2</v>
      </c>
      <c r="M143" s="12">
        <v>3.9753112128630697E-2</v>
      </c>
      <c r="N143" s="12">
        <v>6.3381370878794804E-4</v>
      </c>
      <c r="O143" s="41">
        <f t="shared" si="45"/>
        <v>7.8308767745114138E-2</v>
      </c>
      <c r="P143" s="41">
        <f t="shared" si="46"/>
        <v>7.0077208953085293E-2</v>
      </c>
      <c r="Q143" s="41">
        <f t="shared" si="47"/>
        <v>8.2315587920288487E-3</v>
      </c>
      <c r="R143" s="12">
        <v>3.9753112128630697E-2</v>
      </c>
      <c r="S143" s="12">
        <f t="shared" si="48"/>
        <v>3.9119298419842748E-2</v>
      </c>
      <c r="T143" s="12">
        <v>6.3381370878794804E-4</v>
      </c>
      <c r="U143" s="41">
        <f>'Survival-1cycle NMA'!BR144</f>
        <v>0.1564328962533354</v>
      </c>
      <c r="V143" s="12">
        <f t="shared" si="49"/>
        <v>0.10312461787874128</v>
      </c>
      <c r="W143" s="41">
        <f>'Survival-1cycle NMA'!BS144</f>
        <v>5.3308278374594113E-2</v>
      </c>
      <c r="X143" s="41">
        <f t="shared" si="50"/>
        <v>7.8308767745114138E-2</v>
      </c>
      <c r="Y143" s="41">
        <f t="shared" si="51"/>
        <v>7.0077208953085293E-2</v>
      </c>
      <c r="Z143" s="41">
        <f t="shared" si="52"/>
        <v>8.2315587920288487E-3</v>
      </c>
      <c r="AA143" s="41">
        <f>'Survival-1cycle NMA'!BX144</f>
        <v>6.9831500886345946E-2</v>
      </c>
      <c r="AB143" s="12">
        <f t="shared" si="53"/>
        <v>6.0077337496041612E-2</v>
      </c>
      <c r="AC143" s="41">
        <f>'Survival-1cycle NMA'!BY144</f>
        <v>9.754163390304332E-3</v>
      </c>
      <c r="AD143" s="41">
        <f>'Survival-1cycle NMA'!BT144</f>
        <v>0.24643073699453966</v>
      </c>
      <c r="AE143" s="12">
        <f t="shared" si="54"/>
        <v>0.22654904316154917</v>
      </c>
      <c r="AF143" s="41">
        <f>'Survival-1cycle NMA'!BU144</f>
        <v>1.9881693832990491E-2</v>
      </c>
      <c r="AG143" s="12">
        <v>3.9753112128630697E-2</v>
      </c>
      <c r="AH143" s="12">
        <f t="shared" si="55"/>
        <v>3.9119298419842748E-2</v>
      </c>
      <c r="AI143" s="12">
        <v>6.3381370878794804E-4</v>
      </c>
      <c r="AJ143" s="41">
        <f>'Survival-1cycle NMA'!BV144</f>
        <v>0.20385436261150797</v>
      </c>
      <c r="AK143" s="12">
        <f t="shared" si="56"/>
        <v>0.14719741382067542</v>
      </c>
      <c r="AL143" s="41">
        <f>'Survival-1cycle NMA'!BW144</f>
        <v>5.6656948790832537E-2</v>
      </c>
      <c r="AM143" s="41">
        <f t="shared" si="57"/>
        <v>6.9831500886345946E-2</v>
      </c>
      <c r="AN143" s="41">
        <f t="shared" si="58"/>
        <v>6.0077337496041612E-2</v>
      </c>
      <c r="AO143" s="41">
        <f t="shared" si="59"/>
        <v>9.754163390304332E-3</v>
      </c>
    </row>
    <row r="144" spans="1:41">
      <c r="A144" s="12">
        <v>141</v>
      </c>
      <c r="B144" s="12">
        <f t="shared" si="41"/>
        <v>8.0547945205479454</v>
      </c>
      <c r="C144" s="41">
        <f>'Survival-1cycle NMA'!BN145</f>
        <v>0.10947371821260535</v>
      </c>
      <c r="D144" s="41">
        <f>'Survival-1cycle NMA'!BO145</f>
        <v>3.7498867361756144E-3</v>
      </c>
      <c r="E144" s="12">
        <f t="shared" si="42"/>
        <v>0.10572383147642973</v>
      </c>
      <c r="F144" s="12">
        <v>3.92457037362322E-2</v>
      </c>
      <c r="G144" s="12">
        <v>6.16752743996154E-4</v>
      </c>
      <c r="H144" s="12">
        <f t="shared" si="43"/>
        <v>3.8628950992236046E-2</v>
      </c>
      <c r="I144" s="41">
        <f>'Survival-1cycle NMA'!BP145</f>
        <v>7.7518291744000087E-2</v>
      </c>
      <c r="J144" s="12">
        <f t="shared" si="44"/>
        <v>6.9431844296619957E-2</v>
      </c>
      <c r="K144" s="41">
        <f>'Survival-1cycle NMA'!BQ145</f>
        <v>8.0864474473801243E-3</v>
      </c>
      <c r="L144" s="12">
        <v>3.2613475468055299E-2</v>
      </c>
      <c r="M144" s="12">
        <v>3.92457037362322E-2</v>
      </c>
      <c r="N144" s="12">
        <v>6.16752743996154E-4</v>
      </c>
      <c r="O144" s="41">
        <f t="shared" si="45"/>
        <v>7.7518291744000087E-2</v>
      </c>
      <c r="P144" s="41">
        <f t="shared" si="46"/>
        <v>6.9431844296619957E-2</v>
      </c>
      <c r="Q144" s="41">
        <f t="shared" si="47"/>
        <v>8.0864474473801243E-3</v>
      </c>
      <c r="R144" s="12">
        <v>3.92457037362322E-2</v>
      </c>
      <c r="S144" s="12">
        <f t="shared" si="48"/>
        <v>3.8628950992236046E-2</v>
      </c>
      <c r="T144" s="12">
        <v>6.16752743996154E-4</v>
      </c>
      <c r="U144" s="41">
        <f>'Survival-1cycle NMA'!BR145</f>
        <v>0.15528121400192066</v>
      </c>
      <c r="V144" s="12">
        <f t="shared" si="49"/>
        <v>0.10254891423841901</v>
      </c>
      <c r="W144" s="41">
        <f>'Survival-1cycle NMA'!BS145</f>
        <v>5.2732299763501647E-2</v>
      </c>
      <c r="X144" s="41">
        <f t="shared" si="50"/>
        <v>7.7518291744000087E-2</v>
      </c>
      <c r="Y144" s="41">
        <f t="shared" si="51"/>
        <v>6.9431844296619957E-2</v>
      </c>
      <c r="Z144" s="41">
        <f t="shared" si="52"/>
        <v>8.0864474473801243E-3</v>
      </c>
      <c r="AA144" s="41">
        <f>'Survival-1cycle NMA'!BX145</f>
        <v>6.9095056927976295E-2</v>
      </c>
      <c r="AB144" s="12">
        <f t="shared" si="53"/>
        <v>5.950681817380668E-2</v>
      </c>
      <c r="AC144" s="41">
        <f>'Survival-1cycle NMA'!BY145</f>
        <v>9.5882387541696163E-3</v>
      </c>
      <c r="AD144" s="41">
        <f>'Survival-1cycle NMA'!BT145</f>
        <v>0.24505968044662135</v>
      </c>
      <c r="AE144" s="12">
        <f t="shared" si="54"/>
        <v>0.22546454857178178</v>
      </c>
      <c r="AF144" s="41">
        <f>'Survival-1cycle NMA'!BU145</f>
        <v>1.9595131874839567E-2</v>
      </c>
      <c r="AG144" s="12">
        <v>3.92457037362322E-2</v>
      </c>
      <c r="AH144" s="12">
        <f t="shared" si="55"/>
        <v>3.8628950992236046E-2</v>
      </c>
      <c r="AI144" s="12">
        <v>6.16752743996154E-4</v>
      </c>
      <c r="AJ144" s="41">
        <f>'Survival-1cycle NMA'!BV145</f>
        <v>0.20256708562577205</v>
      </c>
      <c r="AK144" s="12">
        <f t="shared" si="56"/>
        <v>0.14650964296958255</v>
      </c>
      <c r="AL144" s="41">
        <f>'Survival-1cycle NMA'!BW145</f>
        <v>5.6057442656189505E-2</v>
      </c>
      <c r="AM144" s="41">
        <f t="shared" si="57"/>
        <v>6.9095056927976295E-2</v>
      </c>
      <c r="AN144" s="41">
        <f t="shared" si="58"/>
        <v>5.950681817380668E-2</v>
      </c>
      <c r="AO144" s="41">
        <f t="shared" si="59"/>
        <v>9.5882387541696163E-3</v>
      </c>
    </row>
    <row r="145" spans="1:41">
      <c r="A145" s="12">
        <v>142</v>
      </c>
      <c r="B145" s="12">
        <f t="shared" si="41"/>
        <v>8.1123287671232873</v>
      </c>
      <c r="C145" s="41">
        <f>'Survival-1cycle NMA'!BN146</f>
        <v>0.10852165385623413</v>
      </c>
      <c r="D145" s="41">
        <f>'Survival-1cycle NMA'!BO146</f>
        <v>3.6737254061633118E-3</v>
      </c>
      <c r="E145" s="12">
        <f t="shared" si="42"/>
        <v>0.10484792845007082</v>
      </c>
      <c r="F145" s="12">
        <v>3.8747121583698502E-2</v>
      </c>
      <c r="G145" s="12">
        <v>6.0023328367758905E-4</v>
      </c>
      <c r="H145" s="12">
        <f t="shared" si="43"/>
        <v>3.8146888300020915E-2</v>
      </c>
      <c r="I145" s="41">
        <f>'Survival-1cycle NMA'!BP146</f>
        <v>7.673947042697124E-2</v>
      </c>
      <c r="J145" s="12">
        <f t="shared" si="44"/>
        <v>6.8794866523071999E-2</v>
      </c>
      <c r="K145" s="41">
        <f>'Survival-1cycle NMA'!BQ146</f>
        <v>7.9446039038992416E-3</v>
      </c>
      <c r="L145" s="12">
        <v>3.2120004778123101E-2</v>
      </c>
      <c r="M145" s="12">
        <v>3.8747121583698502E-2</v>
      </c>
      <c r="N145" s="12">
        <v>6.0023328367758905E-4</v>
      </c>
      <c r="O145" s="41">
        <f t="shared" si="45"/>
        <v>7.673947042697124E-2</v>
      </c>
      <c r="P145" s="41">
        <f t="shared" si="46"/>
        <v>6.8794866523071999E-2</v>
      </c>
      <c r="Q145" s="41">
        <f t="shared" si="47"/>
        <v>7.9446039038992416E-3</v>
      </c>
      <c r="R145" s="12">
        <v>3.8747121583698502E-2</v>
      </c>
      <c r="S145" s="12">
        <f t="shared" si="48"/>
        <v>3.8146888300020915E-2</v>
      </c>
      <c r="T145" s="12">
        <v>6.0023328367758905E-4</v>
      </c>
      <c r="U145" s="41">
        <f>'Survival-1cycle NMA'!BR146</f>
        <v>0.15414338755089746</v>
      </c>
      <c r="V145" s="12">
        <f t="shared" si="49"/>
        <v>0.10197799687527104</v>
      </c>
      <c r="W145" s="41">
        <f>'Survival-1cycle NMA'!BS146</f>
        <v>5.2165390675626422E-2</v>
      </c>
      <c r="X145" s="41">
        <f t="shared" si="50"/>
        <v>7.673947042697124E-2</v>
      </c>
      <c r="Y145" s="41">
        <f t="shared" si="51"/>
        <v>6.8794866523071999E-2</v>
      </c>
      <c r="Z145" s="41">
        <f t="shared" si="52"/>
        <v>7.9446039038992416E-3</v>
      </c>
      <c r="AA145" s="41">
        <f>'Survival-1cycle NMA'!BX146</f>
        <v>6.8369801296752464E-2</v>
      </c>
      <c r="AB145" s="12">
        <f t="shared" si="53"/>
        <v>5.8943852455493655E-2</v>
      </c>
      <c r="AC145" s="41">
        <f>'Survival-1cycle NMA'!BY146</f>
        <v>9.4259488412588091E-3</v>
      </c>
      <c r="AD145" s="41">
        <f>'Survival-1cycle NMA'!BT146</f>
        <v>0.24370267052640068</v>
      </c>
      <c r="AE145" s="12">
        <f t="shared" si="54"/>
        <v>0.22438856194680787</v>
      </c>
      <c r="AF145" s="41">
        <f>'Survival-1cycle NMA'!BU146</f>
        <v>1.9314108579592811E-2</v>
      </c>
      <c r="AG145" s="12">
        <v>3.8747121583698502E-2</v>
      </c>
      <c r="AH145" s="12">
        <f t="shared" si="55"/>
        <v>3.8146888300020915E-2</v>
      </c>
      <c r="AI145" s="12">
        <v>6.0023328367758905E-4</v>
      </c>
      <c r="AJ145" s="41">
        <f>'Survival-1cycle NMA'!BV146</f>
        <v>0.20129395690397434</v>
      </c>
      <c r="AK145" s="12">
        <f t="shared" si="56"/>
        <v>0.14582671327962082</v>
      </c>
      <c r="AL145" s="41">
        <f>'Survival-1cycle NMA'!BW146</f>
        <v>5.5467243624353506E-2</v>
      </c>
      <c r="AM145" s="41">
        <f t="shared" si="57"/>
        <v>6.8369801296752464E-2</v>
      </c>
      <c r="AN145" s="41">
        <f t="shared" si="58"/>
        <v>5.8943852455493655E-2</v>
      </c>
      <c r="AO145" s="41">
        <f t="shared" si="59"/>
        <v>9.4259488412588091E-3</v>
      </c>
    </row>
    <row r="146" spans="1:41">
      <c r="A146" s="12">
        <v>143</v>
      </c>
      <c r="B146" s="12">
        <f t="shared" si="41"/>
        <v>8.169863013698631</v>
      </c>
      <c r="C146" s="41">
        <f>'Survival-1cycle NMA'!BN147</f>
        <v>0.10758227831151311</v>
      </c>
      <c r="D146" s="41">
        <f>'Survival-1cycle NMA'!BO147</f>
        <v>3.5994795528203529E-3</v>
      </c>
      <c r="E146" s="12">
        <f t="shared" si="42"/>
        <v>0.10398279875869276</v>
      </c>
      <c r="F146" s="12">
        <v>3.8257168411690502E-2</v>
      </c>
      <c r="G146" s="12">
        <v>5.8423545248593902E-4</v>
      </c>
      <c r="H146" s="12">
        <f t="shared" si="43"/>
        <v>3.7672932959204562E-2</v>
      </c>
      <c r="I146" s="41">
        <f>'Survival-1cycle NMA'!BP147</f>
        <v>7.5972073197036208E-2</v>
      </c>
      <c r="J146" s="12">
        <f t="shared" si="44"/>
        <v>6.8166135346534179E-2</v>
      </c>
      <c r="K146" s="41">
        <f>'Survival-1cycle NMA'!BQ147</f>
        <v>7.8059378505020236E-3</v>
      </c>
      <c r="L146" s="12">
        <v>3.1636124686998598E-2</v>
      </c>
      <c r="M146" s="12">
        <v>3.8257168411690502E-2</v>
      </c>
      <c r="N146" s="12">
        <v>5.8423545248593902E-4</v>
      </c>
      <c r="O146" s="41">
        <f t="shared" si="45"/>
        <v>7.5972073197036208E-2</v>
      </c>
      <c r="P146" s="41">
        <f t="shared" si="46"/>
        <v>6.8166135346534179E-2</v>
      </c>
      <c r="Q146" s="41">
        <f t="shared" si="47"/>
        <v>7.8059378505020236E-3</v>
      </c>
      <c r="R146" s="12">
        <v>3.8257168411690502E-2</v>
      </c>
      <c r="S146" s="12">
        <f t="shared" si="48"/>
        <v>3.7672932959204562E-2</v>
      </c>
      <c r="T146" s="12">
        <v>5.8423545248593902E-4</v>
      </c>
      <c r="U146" s="41">
        <f>'Survival-1cycle NMA'!BR147</f>
        <v>0.15301917866653725</v>
      </c>
      <c r="V146" s="12">
        <f t="shared" si="49"/>
        <v>0.10141181837167992</v>
      </c>
      <c r="W146" s="41">
        <f>'Survival-1cycle NMA'!BS147</f>
        <v>5.1607360294857324E-2</v>
      </c>
      <c r="X146" s="41">
        <f t="shared" si="50"/>
        <v>7.5972073197036208E-2</v>
      </c>
      <c r="Y146" s="41">
        <f t="shared" si="51"/>
        <v>6.8166135346534179E-2</v>
      </c>
      <c r="Z146" s="41">
        <f t="shared" si="52"/>
        <v>7.8059378505020236E-3</v>
      </c>
      <c r="AA146" s="41">
        <f>'Survival-1cycle NMA'!BX147</f>
        <v>6.7655507789569844E-2</v>
      </c>
      <c r="AB146" s="12">
        <f t="shared" si="53"/>
        <v>5.8388312406223587E-2</v>
      </c>
      <c r="AC146" s="41">
        <f>'Survival-1cycle NMA'!BY147</f>
        <v>9.2671953833462582E-3</v>
      </c>
      <c r="AD146" s="41">
        <f>'Survival-1cycle NMA'!BT147</f>
        <v>0.24235948927092915</v>
      </c>
      <c r="AE146" s="12">
        <f t="shared" si="54"/>
        <v>0.22332100111583905</v>
      </c>
      <c r="AF146" s="41">
        <f>'Survival-1cycle NMA'!BU147</f>
        <v>1.9038488155090089E-2</v>
      </c>
      <c r="AG146" s="12">
        <v>3.8257168411690502E-2</v>
      </c>
      <c r="AH146" s="12">
        <f t="shared" si="55"/>
        <v>3.7672932959204562E-2</v>
      </c>
      <c r="AI146" s="12">
        <v>5.8423545248593902E-4</v>
      </c>
      <c r="AJ146" s="41">
        <f>'Survival-1cycle NMA'!BV147</f>
        <v>0.2000347470539599</v>
      </c>
      <c r="AK146" s="12">
        <f t="shared" si="56"/>
        <v>0.14514858918086826</v>
      </c>
      <c r="AL146" s="41">
        <f>'Survival-1cycle NMA'!BW147</f>
        <v>5.4886157873091646E-2</v>
      </c>
      <c r="AM146" s="41">
        <f t="shared" si="57"/>
        <v>6.7655507789569844E-2</v>
      </c>
      <c r="AN146" s="41">
        <f t="shared" si="58"/>
        <v>5.8388312406223587E-2</v>
      </c>
      <c r="AO146" s="41">
        <f t="shared" si="59"/>
        <v>9.2671953833462582E-3</v>
      </c>
    </row>
    <row r="147" spans="1:41">
      <c r="A147" s="12">
        <v>144</v>
      </c>
      <c r="B147" s="12">
        <f t="shared" si="41"/>
        <v>8.2273972602739729</v>
      </c>
      <c r="C147" s="41">
        <f>'Survival-1cycle NMA'!BN148</f>
        <v>0.10665535819407489</v>
      </c>
      <c r="D147" s="41">
        <f>'Survival-1cycle NMA'!BO148</f>
        <v>3.5270913593805023E-3</v>
      </c>
      <c r="E147" s="12">
        <f t="shared" si="42"/>
        <v>0.10312826683469438</v>
      </c>
      <c r="F147" s="12">
        <v>3.7775652388126003E-2</v>
      </c>
      <c r="G147" s="12">
        <v>5.6874020530570503E-4</v>
      </c>
      <c r="H147" s="12">
        <f t="shared" si="43"/>
        <v>3.7206912182820295E-2</v>
      </c>
      <c r="I147" s="41">
        <f>'Survival-1cycle NMA'!BP148</f>
        <v>7.5215875236886401E-2</v>
      </c>
      <c r="J147" s="12">
        <f t="shared" si="44"/>
        <v>6.7545513289160836E-2</v>
      </c>
      <c r="K147" s="41">
        <f>'Survival-1cycle NMA'!BQ148</f>
        <v>7.6703619477255609E-3</v>
      </c>
      <c r="L147" s="12">
        <v>3.1161605078022198E-2</v>
      </c>
      <c r="M147" s="12">
        <v>3.7775652388126003E-2</v>
      </c>
      <c r="N147" s="12">
        <v>5.6874020530570503E-4</v>
      </c>
      <c r="O147" s="41">
        <f t="shared" si="45"/>
        <v>7.5215875236886401E-2</v>
      </c>
      <c r="P147" s="41">
        <f t="shared" si="46"/>
        <v>6.7545513289160836E-2</v>
      </c>
      <c r="Q147" s="41">
        <f t="shared" si="47"/>
        <v>7.6703619477255609E-3</v>
      </c>
      <c r="R147" s="12">
        <v>3.7775652388126003E-2</v>
      </c>
      <c r="S147" s="12">
        <f t="shared" si="48"/>
        <v>3.7206912182820295E-2</v>
      </c>
      <c r="T147" s="12">
        <v>5.6874020530570503E-4</v>
      </c>
      <c r="U147" s="41">
        <f>'Survival-1cycle NMA'!BR148</f>
        <v>0.15190835450439541</v>
      </c>
      <c r="V147" s="12">
        <f t="shared" si="49"/>
        <v>0.10085033163630153</v>
      </c>
      <c r="W147" s="41">
        <f>'Survival-1cycle NMA'!BS148</f>
        <v>5.1058022868093876E-2</v>
      </c>
      <c r="X147" s="41">
        <f t="shared" si="50"/>
        <v>7.5215875236886401E-2</v>
      </c>
      <c r="Y147" s="41">
        <f t="shared" si="51"/>
        <v>6.7545513289160836E-2</v>
      </c>
      <c r="Z147" s="41">
        <f t="shared" si="52"/>
        <v>7.6703619477255609E-3</v>
      </c>
      <c r="AA147" s="41">
        <f>'Survival-1cycle NMA'!BX148</f>
        <v>6.695195596580425E-2</v>
      </c>
      <c r="AB147" s="12">
        <f t="shared" si="53"/>
        <v>5.7840072677542459E-2</v>
      </c>
      <c r="AC147" s="41">
        <f>'Survival-1cycle NMA'!BY148</f>
        <v>9.1118832882617906E-3</v>
      </c>
      <c r="AD147" s="41">
        <f>'Survival-1cycle NMA'!BT148</f>
        <v>0.24102992330985021</v>
      </c>
      <c r="AE147" s="12">
        <f t="shared" si="54"/>
        <v>0.22226178444339303</v>
      </c>
      <c r="AF147" s="41">
        <f>'Survival-1cycle NMA'!BU148</f>
        <v>1.876813886645717E-2</v>
      </c>
      <c r="AG147" s="12">
        <v>3.7775652388126003E-2</v>
      </c>
      <c r="AH147" s="12">
        <f t="shared" si="55"/>
        <v>3.7206912182820295E-2</v>
      </c>
      <c r="AI147" s="12">
        <v>5.6874020530570503E-4</v>
      </c>
      <c r="AJ147" s="41">
        <f>'Survival-1cycle NMA'!BV148</f>
        <v>0.19878923166398627</v>
      </c>
      <c r="AK147" s="12">
        <f t="shared" si="56"/>
        <v>0.14447523498069362</v>
      </c>
      <c r="AL147" s="41">
        <f>'Survival-1cycle NMA'!BW148</f>
        <v>5.4313996683292648E-2</v>
      </c>
      <c r="AM147" s="41">
        <f t="shared" si="57"/>
        <v>6.695195596580425E-2</v>
      </c>
      <c r="AN147" s="41">
        <f t="shared" si="58"/>
        <v>5.7840072677542459E-2</v>
      </c>
      <c r="AO147" s="41">
        <f t="shared" si="59"/>
        <v>9.1118832882617906E-3</v>
      </c>
    </row>
    <row r="148" spans="1:41">
      <c r="A148" s="12">
        <v>145</v>
      </c>
      <c r="B148" s="12">
        <f t="shared" si="41"/>
        <v>8.2849315068493148</v>
      </c>
      <c r="C148" s="41">
        <f>'Survival-1cycle NMA'!BN149</f>
        <v>0.10574066565244096</v>
      </c>
      <c r="D148" s="41">
        <f>'Survival-1cycle NMA'!BO149</f>
        <v>3.4565050529433701E-3</v>
      </c>
      <c r="E148" s="12">
        <f t="shared" si="42"/>
        <v>0.10228416059949759</v>
      </c>
      <c r="F148" s="12">
        <v>3.7302386930115297E-2</v>
      </c>
      <c r="G148" s="12">
        <v>5.5372928830421599E-4</v>
      </c>
      <c r="H148" s="12">
        <f t="shared" si="43"/>
        <v>3.6748657641811081E-2</v>
      </c>
      <c r="I148" s="41">
        <f>'Survival-1cycle NMA'!BP149</f>
        <v>7.4470657332730422E-2</v>
      </c>
      <c r="J148" s="12">
        <f t="shared" si="44"/>
        <v>6.6932865618721096E-2</v>
      </c>
      <c r="K148" s="41">
        <f>'Survival-1cycle NMA'!BQ149</f>
        <v>7.5377917140093285E-3</v>
      </c>
      <c r="L148" s="12">
        <v>3.06962224449009E-2</v>
      </c>
      <c r="M148" s="12">
        <v>3.7302386930115297E-2</v>
      </c>
      <c r="N148" s="12">
        <v>5.5372928830421599E-4</v>
      </c>
      <c r="O148" s="41">
        <f t="shared" si="45"/>
        <v>7.4470657332730422E-2</v>
      </c>
      <c r="P148" s="41">
        <f t="shared" si="46"/>
        <v>6.6932865618721096E-2</v>
      </c>
      <c r="Q148" s="41">
        <f t="shared" si="47"/>
        <v>7.5377917140093285E-3</v>
      </c>
      <c r="R148" s="12">
        <v>3.7302386930115297E-2</v>
      </c>
      <c r="S148" s="12">
        <f t="shared" si="48"/>
        <v>3.6748657641811081E-2</v>
      </c>
      <c r="T148" s="12">
        <v>5.5372928830421599E-4</v>
      </c>
      <c r="U148" s="41">
        <f>'Survival-1cycle NMA'!BR149</f>
        <v>0.15081068745740131</v>
      </c>
      <c r="V148" s="12">
        <f t="shared" si="49"/>
        <v>0.10029348991487522</v>
      </c>
      <c r="W148" s="41">
        <f>'Survival-1cycle NMA'!BS149</f>
        <v>5.0517197542526093E-2</v>
      </c>
      <c r="X148" s="41">
        <f t="shared" si="50"/>
        <v>7.4470657332730422E-2</v>
      </c>
      <c r="Y148" s="41">
        <f t="shared" si="51"/>
        <v>6.6932865618721096E-2</v>
      </c>
      <c r="Z148" s="41">
        <f t="shared" si="52"/>
        <v>7.5377917140093285E-3</v>
      </c>
      <c r="AA148" s="41">
        <f>'Survival-1cycle NMA'!BX149</f>
        <v>6.6258930969429988E-2</v>
      </c>
      <c r="AB148" s="12">
        <f t="shared" si="53"/>
        <v>5.7299010449284885E-2</v>
      </c>
      <c r="AC148" s="41">
        <f>'Survival-1cycle NMA'!BY149</f>
        <v>8.9599205201451038E-3</v>
      </c>
      <c r="AD148" s="41">
        <f>'Survival-1cycle NMA'!BT149</f>
        <v>0.23971376374253245</v>
      </c>
      <c r="AE148" s="12">
        <f t="shared" si="54"/>
        <v>0.22121083084983087</v>
      </c>
      <c r="AF148" s="41">
        <f>'Survival-1cycle NMA'!BU149</f>
        <v>1.8502932892701589E-2</v>
      </c>
      <c r="AG148" s="12">
        <v>3.7302386930115297E-2</v>
      </c>
      <c r="AH148" s="12">
        <f t="shared" si="55"/>
        <v>3.6748657641811081E-2</v>
      </c>
      <c r="AI148" s="12">
        <v>5.5372928830421599E-4</v>
      </c>
      <c r="AJ148" s="41">
        <f>'Survival-1cycle NMA'!BV149</f>
        <v>0.19755719116654358</v>
      </c>
      <c r="AK148" s="12">
        <f t="shared" si="56"/>
        <v>0.14380661489059166</v>
      </c>
      <c r="AL148" s="41">
        <f>'Survival-1cycle NMA'!BW149</f>
        <v>5.3750576275951908E-2</v>
      </c>
      <c r="AM148" s="41">
        <f t="shared" si="57"/>
        <v>6.6258930969429988E-2</v>
      </c>
      <c r="AN148" s="41">
        <f t="shared" si="58"/>
        <v>5.7299010449284885E-2</v>
      </c>
      <c r="AO148" s="41">
        <f t="shared" si="59"/>
        <v>8.9599205201451038E-3</v>
      </c>
    </row>
    <row r="149" spans="1:41">
      <c r="A149" s="12">
        <v>146</v>
      </c>
      <c r="B149" s="12">
        <f t="shared" si="41"/>
        <v>8.3424657534246567</v>
      </c>
      <c r="C149" s="41">
        <f>'Survival-1cycle NMA'!BN150</f>
        <v>0.10483797820668189</v>
      </c>
      <c r="D149" s="41">
        <f>'Survival-1cycle NMA'!BO150</f>
        <v>3.3876668214813635E-3</v>
      </c>
      <c r="E149" s="12">
        <f t="shared" si="42"/>
        <v>0.10145031138520053</v>
      </c>
      <c r="F149" s="12">
        <v>3.6837190532694901E-2</v>
      </c>
      <c r="G149" s="12">
        <v>5.3918520201285704E-4</v>
      </c>
      <c r="H149" s="12">
        <f t="shared" si="43"/>
        <v>3.6298005330682045E-2</v>
      </c>
      <c r="I149" s="41">
        <f>'Survival-1cycle NMA'!BP150</f>
        <v>7.3736205704463889E-2</v>
      </c>
      <c r="J149" s="12">
        <f t="shared" si="44"/>
        <v>6.6328060287519142E-2</v>
      </c>
      <c r="K149" s="41">
        <f>'Survival-1cycle NMA'!BQ150</f>
        <v>7.408145416944751E-3</v>
      </c>
      <c r="L149" s="12">
        <v>3.02397596698015E-2</v>
      </c>
      <c r="M149" s="12">
        <v>3.6837190532694901E-2</v>
      </c>
      <c r="N149" s="12">
        <v>5.3918520201285704E-4</v>
      </c>
      <c r="O149" s="41">
        <f t="shared" si="45"/>
        <v>7.3736205704463889E-2</v>
      </c>
      <c r="P149" s="41">
        <f t="shared" si="46"/>
        <v>6.6328060287519142E-2</v>
      </c>
      <c r="Q149" s="41">
        <f t="shared" si="47"/>
        <v>7.408145416944751E-3</v>
      </c>
      <c r="R149" s="12">
        <v>3.6837190532694901E-2</v>
      </c>
      <c r="S149" s="12">
        <f t="shared" si="48"/>
        <v>3.6298005330682045E-2</v>
      </c>
      <c r="T149" s="12">
        <v>5.3918520201285704E-4</v>
      </c>
      <c r="U149" s="41">
        <f>'Survival-1cycle NMA'!BR150</f>
        <v>0.1497259550090829</v>
      </c>
      <c r="V149" s="12">
        <f t="shared" si="49"/>
        <v>9.9741246800017849E-2</v>
      </c>
      <c r="W149" s="41">
        <f>'Survival-1cycle NMA'!BS150</f>
        <v>4.9984708209065046E-2</v>
      </c>
      <c r="X149" s="41">
        <f t="shared" si="50"/>
        <v>7.3736205704463889E-2</v>
      </c>
      <c r="Y149" s="41">
        <f t="shared" si="51"/>
        <v>6.6328060287519142E-2</v>
      </c>
      <c r="Z149" s="41">
        <f t="shared" si="52"/>
        <v>7.408145416944751E-3</v>
      </c>
      <c r="AA149" s="41">
        <f>'Survival-1cycle NMA'!BX150</f>
        <v>6.5576223357600189E-2</v>
      </c>
      <c r="AB149" s="12">
        <f t="shared" si="53"/>
        <v>5.6765005372733809E-2</v>
      </c>
      <c r="AC149" s="41">
        <f>'Survival-1cycle NMA'!BY150</f>
        <v>8.8112179848663773E-3</v>
      </c>
      <c r="AD149" s="41">
        <f>'Survival-1cycle NMA'!BT150</f>
        <v>0.23841080601919132</v>
      </c>
      <c r="AE149" s="12">
        <f t="shared" si="54"/>
        <v>0.22016805983002183</v>
      </c>
      <c r="AF149" s="41">
        <f>'Survival-1cycle NMA'!BU150</f>
        <v>1.824274618916949E-2</v>
      </c>
      <c r="AG149" s="12">
        <v>3.6837190532694901E-2</v>
      </c>
      <c r="AH149" s="12">
        <f t="shared" si="55"/>
        <v>3.6298005330682045E-2</v>
      </c>
      <c r="AI149" s="12">
        <v>5.3918520201285704E-4</v>
      </c>
      <c r="AJ149" s="41">
        <f>'Survival-1cycle NMA'!BV150</f>
        <v>0.19633841070666988</v>
      </c>
      <c r="AK149" s="12">
        <f t="shared" si="56"/>
        <v>0.14314269305138153</v>
      </c>
      <c r="AL149" s="41">
        <f>'Survival-1cycle NMA'!BW150</f>
        <v>5.3195717655288355E-2</v>
      </c>
      <c r="AM149" s="41">
        <f t="shared" si="57"/>
        <v>6.5576223357600189E-2</v>
      </c>
      <c r="AN149" s="41">
        <f t="shared" si="58"/>
        <v>5.6765005372733809E-2</v>
      </c>
      <c r="AO149" s="41">
        <f t="shared" si="59"/>
        <v>8.8112179848663773E-3</v>
      </c>
    </row>
    <row r="150" spans="1:41">
      <c r="A150" s="12">
        <v>147</v>
      </c>
      <c r="B150" s="12">
        <f t="shared" si="41"/>
        <v>8.4</v>
      </c>
      <c r="C150" s="41">
        <f>'Survival-1cycle NMA'!BN151</f>
        <v>0.10394707859267488</v>
      </c>
      <c r="D150" s="41">
        <f>'Survival-1cycle NMA'!BO151</f>
        <v>3.3205247346574161E-3</v>
      </c>
      <c r="E150" s="12">
        <f t="shared" si="42"/>
        <v>0.10062655385801747</v>
      </c>
      <c r="F150" s="12">
        <v>3.6379886604065097E-2</v>
      </c>
      <c r="G150" s="12">
        <v>5.2509116632121103E-4</v>
      </c>
      <c r="H150" s="12">
        <f t="shared" si="43"/>
        <v>3.5854795437743885E-2</v>
      </c>
      <c r="I150" s="41">
        <f>'Survival-1cycle NMA'!BP151</f>
        <v>7.3012311841914646E-2</v>
      </c>
      <c r="J150" s="12">
        <f t="shared" si="44"/>
        <v>6.5730967872665566E-2</v>
      </c>
      <c r="K150" s="41">
        <f>'Survival-1cycle NMA'!BQ151</f>
        <v>7.2813439692490742E-3</v>
      </c>
      <c r="L150" s="12">
        <v>2.9792005809983101E-2</v>
      </c>
      <c r="M150" s="12">
        <v>3.6379886604065097E-2</v>
      </c>
      <c r="N150" s="12">
        <v>5.2509116632121103E-4</v>
      </c>
      <c r="O150" s="41">
        <f t="shared" si="45"/>
        <v>7.3012311841914646E-2</v>
      </c>
      <c r="P150" s="41">
        <f t="shared" si="46"/>
        <v>6.5730967872665566E-2</v>
      </c>
      <c r="Q150" s="41">
        <f t="shared" si="47"/>
        <v>7.2813439692490742E-3</v>
      </c>
      <c r="R150" s="12">
        <v>3.6379886604065097E-2</v>
      </c>
      <c r="S150" s="12">
        <f t="shared" si="48"/>
        <v>3.5854795437743885E-2</v>
      </c>
      <c r="T150" s="12">
        <v>5.2509116632121103E-4</v>
      </c>
      <c r="U150" s="41">
        <f>'Survival-1cycle NMA'!BR151</f>
        <v>0.14865393959172796</v>
      </c>
      <c r="V150" s="12">
        <f t="shared" si="49"/>
        <v>9.9193556240070729E-2</v>
      </c>
      <c r="W150" s="41">
        <f>'Survival-1cycle NMA'!BS151</f>
        <v>4.9460383351657221E-2</v>
      </c>
      <c r="X150" s="41">
        <f t="shared" si="50"/>
        <v>7.3012311841914646E-2</v>
      </c>
      <c r="Y150" s="41">
        <f t="shared" si="51"/>
        <v>6.5730967872665566E-2</v>
      </c>
      <c r="Z150" s="41">
        <f t="shared" si="52"/>
        <v>7.2813439692490742E-3</v>
      </c>
      <c r="AA150" s="41">
        <f>'Survival-1cycle NMA'!BX151</f>
        <v>6.4903628935422342E-2</v>
      </c>
      <c r="AB150" s="12">
        <f t="shared" si="53"/>
        <v>5.6237939515060287E-2</v>
      </c>
      <c r="AC150" s="41">
        <f>'Survival-1cycle NMA'!BY151</f>
        <v>8.6656894203620567E-3</v>
      </c>
      <c r="AD150" s="41">
        <f>'Survival-1cycle NMA'!BT151</f>
        <v>0.23712084982585252</v>
      </c>
      <c r="AE150" s="12">
        <f t="shared" si="54"/>
        <v>0.21913339147026115</v>
      </c>
      <c r="AF150" s="41">
        <f>'Survival-1cycle NMA'!BU151</f>
        <v>1.7987458355591377E-2</v>
      </c>
      <c r="AG150" s="12">
        <v>3.6379886604065097E-2</v>
      </c>
      <c r="AH150" s="12">
        <f t="shared" si="55"/>
        <v>3.5854795437743885E-2</v>
      </c>
      <c r="AI150" s="12">
        <v>5.2509116632121103E-4</v>
      </c>
      <c r="AJ150" s="41">
        <f>'Survival-1cycle NMA'!BV151</f>
        <v>0.19513268001459311</v>
      </c>
      <c r="AK150" s="12">
        <f t="shared" si="56"/>
        <v>0.14248343355686538</v>
      </c>
      <c r="AL150" s="41">
        <f>'Survival-1cycle NMA'!BW151</f>
        <v>5.2649246457727721E-2</v>
      </c>
      <c r="AM150" s="41">
        <f t="shared" si="57"/>
        <v>6.4903628935422342E-2</v>
      </c>
      <c r="AN150" s="41">
        <f t="shared" si="58"/>
        <v>5.6237939515060287E-2</v>
      </c>
      <c r="AO150" s="41">
        <f t="shared" si="59"/>
        <v>8.6656894203620567E-3</v>
      </c>
    </row>
    <row r="151" spans="1:41">
      <c r="A151" s="12">
        <v>148</v>
      </c>
      <c r="B151" s="12">
        <f t="shared" si="41"/>
        <v>8.4575342465753423</v>
      </c>
      <c r="C151" s="41">
        <f>'Survival-1cycle NMA'!BN152</f>
        <v>0.10306775461173075</v>
      </c>
      <c r="D151" s="41">
        <f>'Survival-1cycle NMA'!BO152</f>
        <v>3.2550286682580475E-3</v>
      </c>
      <c r="E151" s="12">
        <f t="shared" si="42"/>
        <v>9.9812725943472694E-2</v>
      </c>
      <c r="F151" s="12">
        <v>3.5930303307047398E-2</v>
      </c>
      <c r="G151" s="12">
        <v>5.1143108727505504E-4</v>
      </c>
      <c r="H151" s="12">
        <f t="shared" si="43"/>
        <v>3.5418872219772343E-2</v>
      </c>
      <c r="I151" s="41">
        <f>'Survival-1cycle NMA'!BP152</f>
        <v>7.2298772346910248E-2</v>
      </c>
      <c r="J151" s="12">
        <f t="shared" si="44"/>
        <v>6.5141461517677773E-2</v>
      </c>
      <c r="K151" s="41">
        <f>'Survival-1cycle NMA'!BQ152</f>
        <v>7.1573108292324744E-3</v>
      </c>
      <c r="L151" s="12">
        <v>2.9352755892595599E-2</v>
      </c>
      <c r="M151" s="12">
        <v>3.5930303307047398E-2</v>
      </c>
      <c r="N151" s="12">
        <v>5.1143108727505504E-4</v>
      </c>
      <c r="O151" s="41">
        <f t="shared" si="45"/>
        <v>7.2298772346910248E-2</v>
      </c>
      <c r="P151" s="41">
        <f t="shared" si="46"/>
        <v>6.5141461517677773E-2</v>
      </c>
      <c r="Q151" s="41">
        <f t="shared" si="47"/>
        <v>7.1573108292324744E-3</v>
      </c>
      <c r="R151" s="12">
        <v>3.5930303307047398E-2</v>
      </c>
      <c r="S151" s="12">
        <f t="shared" si="48"/>
        <v>3.5418872219772343E-2</v>
      </c>
      <c r="T151" s="12">
        <v>5.1143108727505504E-4</v>
      </c>
      <c r="U151" s="41">
        <f>'Survival-1cycle NMA'!BR152</f>
        <v>0.14759442844928458</v>
      </c>
      <c r="V151" s="12">
        <f t="shared" si="49"/>
        <v>9.8650372547057219E-2</v>
      </c>
      <c r="W151" s="41">
        <f>'Survival-1cycle NMA'!BS152</f>
        <v>4.8944055902227356E-2</v>
      </c>
      <c r="X151" s="41">
        <f t="shared" si="50"/>
        <v>7.2298772346910248E-2</v>
      </c>
      <c r="Y151" s="41">
        <f t="shared" si="51"/>
        <v>6.5141461517677773E-2</v>
      </c>
      <c r="Z151" s="41">
        <f t="shared" si="52"/>
        <v>7.1573108292324744E-3</v>
      </c>
      <c r="AA151" s="41">
        <f>'Survival-1cycle NMA'!BX152</f>
        <v>6.4240948596668665E-2</v>
      </c>
      <c r="AB151" s="12">
        <f t="shared" si="53"/>
        <v>5.5717697305020741E-2</v>
      </c>
      <c r="AC151" s="41">
        <f>'Survival-1cycle NMA'!BY152</f>
        <v>8.5232512916479271E-3</v>
      </c>
      <c r="AD151" s="41">
        <f>'Survival-1cycle NMA'!BT152</f>
        <v>0.235843698973006</v>
      </c>
      <c r="AE151" s="12">
        <f t="shared" si="54"/>
        <v>0.21810674646354755</v>
      </c>
      <c r="AF151" s="41">
        <f>'Survival-1cycle NMA'!BU152</f>
        <v>1.7736952509458458E-2</v>
      </c>
      <c r="AG151" s="12">
        <v>3.5930303307047398E-2</v>
      </c>
      <c r="AH151" s="12">
        <f t="shared" si="55"/>
        <v>3.5418872219772343E-2</v>
      </c>
      <c r="AI151" s="12">
        <v>5.1143108727505504E-4</v>
      </c>
      <c r="AJ151" s="41">
        <f>'Survival-1cycle NMA'!BV152</f>
        <v>0.19393979328252872</v>
      </c>
      <c r="AK151" s="12">
        <f t="shared" si="56"/>
        <v>0.1418288004760298</v>
      </c>
      <c r="AL151" s="41">
        <f>'Survival-1cycle NMA'!BW152</f>
        <v>5.2110992806498918E-2</v>
      </c>
      <c r="AM151" s="41">
        <f t="shared" si="57"/>
        <v>6.4240948596668665E-2</v>
      </c>
      <c r="AN151" s="41">
        <f t="shared" si="58"/>
        <v>5.5717697305020741E-2</v>
      </c>
      <c r="AO151" s="41">
        <f t="shared" si="59"/>
        <v>8.5232512916479271E-3</v>
      </c>
    </row>
    <row r="152" spans="1:41">
      <c r="A152" s="12">
        <v>149</v>
      </c>
      <c r="B152" s="12">
        <f t="shared" si="41"/>
        <v>8.5150684931506841</v>
      </c>
      <c r="C152" s="41">
        <f>'Survival-1cycle NMA'!BN153</f>
        <v>0.10219979898537829</v>
      </c>
      <c r="D152" s="41">
        <f>'Survival-1cycle NMA'!BO153</f>
        <v>3.1911302320577536E-3</v>
      </c>
      <c r="E152" s="12">
        <f t="shared" si="42"/>
        <v>9.9008668753320539E-2</v>
      </c>
      <c r="F152" s="12">
        <v>3.5488273406495699E-2</v>
      </c>
      <c r="G152" s="12">
        <v>4.9818952557599604E-4</v>
      </c>
      <c r="H152" s="12">
        <f t="shared" si="43"/>
        <v>3.4990083880919703E-2</v>
      </c>
      <c r="I152" s="41">
        <f>'Survival-1cycle NMA'!BP153</f>
        <v>7.1595388780931274E-2</v>
      </c>
      <c r="J152" s="12">
        <f t="shared" si="44"/>
        <v>6.455941687539074E-2</v>
      </c>
      <c r="K152" s="41">
        <f>'Survival-1cycle NMA'!BQ153</f>
        <v>7.0359719055405395E-3</v>
      </c>
      <c r="L152" s="12">
        <v>2.8921810717294699E-2</v>
      </c>
      <c r="M152" s="12">
        <v>3.5488273406495699E-2</v>
      </c>
      <c r="N152" s="12">
        <v>4.9818952557599604E-4</v>
      </c>
      <c r="O152" s="41">
        <f t="shared" si="45"/>
        <v>7.1595388780931274E-2</v>
      </c>
      <c r="P152" s="41">
        <f t="shared" si="46"/>
        <v>6.455941687539074E-2</v>
      </c>
      <c r="Q152" s="41">
        <f t="shared" si="47"/>
        <v>7.0359719055405395E-3</v>
      </c>
      <c r="R152" s="12">
        <v>3.5488273406495699E-2</v>
      </c>
      <c r="S152" s="12">
        <f t="shared" si="48"/>
        <v>3.4990083880919703E-2</v>
      </c>
      <c r="T152" s="12">
        <v>4.9818952557599604E-4</v>
      </c>
      <c r="U152" s="41">
        <f>'Survival-1cycle NMA'!BR153</f>
        <v>0.14654721350481945</v>
      </c>
      <c r="V152" s="12">
        <f t="shared" si="49"/>
        <v>9.8111650403810258E-2</v>
      </c>
      <c r="W152" s="41">
        <f>'Survival-1cycle NMA'!BS153</f>
        <v>4.8435563101009188E-2</v>
      </c>
      <c r="X152" s="41">
        <f t="shared" si="50"/>
        <v>7.1595388780931274E-2</v>
      </c>
      <c r="Y152" s="41">
        <f t="shared" si="51"/>
        <v>6.455941687539074E-2</v>
      </c>
      <c r="Z152" s="41">
        <f t="shared" si="52"/>
        <v>7.0359719055405395E-3</v>
      </c>
      <c r="AA152" s="41">
        <f>'Survival-1cycle NMA'!BX153</f>
        <v>6.3587988170178286E-2</v>
      </c>
      <c r="AB152" s="12">
        <f t="shared" si="53"/>
        <v>5.5204165479893097E-2</v>
      </c>
      <c r="AC152" s="41">
        <f>'Survival-1cycle NMA'!BY153</f>
        <v>8.3838226902851858E-3</v>
      </c>
      <c r="AD152" s="41">
        <f>'Survival-1cycle NMA'!BT153</f>
        <v>0.2345791612878165</v>
      </c>
      <c r="AE152" s="12">
        <f t="shared" si="54"/>
        <v>0.21708804612333066</v>
      </c>
      <c r="AF152" s="41">
        <f>'Survival-1cycle NMA'!BU153</f>
        <v>1.7491115164485854E-2</v>
      </c>
      <c r="AG152" s="12">
        <v>3.5488273406495699E-2</v>
      </c>
      <c r="AH152" s="12">
        <f t="shared" si="55"/>
        <v>3.4990083880919703E-2</v>
      </c>
      <c r="AI152" s="12">
        <v>4.9818952557599604E-4</v>
      </c>
      <c r="AJ152" s="41">
        <f>'Survival-1cycle NMA'!BV153</f>
        <v>0.19275954904547785</v>
      </c>
      <c r="AK152" s="12">
        <f t="shared" si="56"/>
        <v>0.14117875787387313</v>
      </c>
      <c r="AL152" s="41">
        <f>'Survival-1cycle NMA'!BW153</f>
        <v>5.1580791171604731E-2</v>
      </c>
      <c r="AM152" s="41">
        <f t="shared" si="57"/>
        <v>6.3587988170178286E-2</v>
      </c>
      <c r="AN152" s="41">
        <f t="shared" si="58"/>
        <v>5.5204165479893097E-2</v>
      </c>
      <c r="AO152" s="41">
        <f t="shared" si="59"/>
        <v>8.3838226902851858E-3</v>
      </c>
    </row>
    <row r="153" spans="1:41">
      <c r="A153" s="12">
        <v>150</v>
      </c>
      <c r="B153" s="12">
        <f t="shared" si="41"/>
        <v>8.5726027397260278</v>
      </c>
      <c r="C153" s="41">
        <f>'Survival-1cycle NMA'!BN154</f>
        <v>0.10134300921509742</v>
      </c>
      <c r="D153" s="41">
        <f>'Survival-1cycle NMA'!BO154</f>
        <v>3.1287827009404546E-3</v>
      </c>
      <c r="E153" s="12">
        <f t="shared" si="42"/>
        <v>9.8214226514156969E-2</v>
      </c>
      <c r="F153" s="12">
        <v>3.5053634122403997E-2</v>
      </c>
      <c r="G153" s="12">
        <v>4.8535166668677401E-4</v>
      </c>
      <c r="H153" s="12">
        <f t="shared" si="43"/>
        <v>3.456828245571722E-2</v>
      </c>
      <c r="I153" s="41">
        <f>'Survival-1cycle NMA'!BP154</f>
        <v>7.090196751811996E-2</v>
      </c>
      <c r="J153" s="12">
        <f t="shared" si="44"/>
        <v>6.3984712052154821E-2</v>
      </c>
      <c r="K153" s="41">
        <f>'Survival-1cycle NMA'!BQ154</f>
        <v>6.917255465965136E-3</v>
      </c>
      <c r="L153" s="12">
        <v>2.8498976666334198E-2</v>
      </c>
      <c r="M153" s="12">
        <v>3.5053634122403997E-2</v>
      </c>
      <c r="N153" s="12">
        <v>4.8535166668677401E-4</v>
      </c>
      <c r="O153" s="41">
        <f t="shared" si="45"/>
        <v>7.090196751811996E-2</v>
      </c>
      <c r="P153" s="41">
        <f t="shared" si="46"/>
        <v>6.3984712052154821E-2</v>
      </c>
      <c r="Q153" s="41">
        <f t="shared" si="47"/>
        <v>6.917255465965136E-3</v>
      </c>
      <c r="R153" s="12">
        <v>3.5053634122403997E-2</v>
      </c>
      <c r="S153" s="12">
        <f t="shared" si="48"/>
        <v>3.456828245571722E-2</v>
      </c>
      <c r="T153" s="12">
        <v>4.8535166668677401E-4</v>
      </c>
      <c r="U153" s="41">
        <f>'Survival-1cycle NMA'!BR154</f>
        <v>0.14551209123235317</v>
      </c>
      <c r="V153" s="12">
        <f t="shared" si="49"/>
        <v>9.7577344870320368E-2</v>
      </c>
      <c r="W153" s="41">
        <f>'Survival-1cycle NMA'!BS154</f>
        <v>4.7934746362032807E-2</v>
      </c>
      <c r="X153" s="41">
        <f t="shared" si="50"/>
        <v>7.090196751811996E-2</v>
      </c>
      <c r="Y153" s="41">
        <f t="shared" si="51"/>
        <v>6.3984712052154821E-2</v>
      </c>
      <c r="Z153" s="41">
        <f t="shared" si="52"/>
        <v>6.917255465965136E-3</v>
      </c>
      <c r="AA153" s="41">
        <f>'Survival-1cycle NMA'!BX154</f>
        <v>6.2944558271714135E-2</v>
      </c>
      <c r="AB153" s="12">
        <f t="shared" si="53"/>
        <v>5.4697233033627911E-2</v>
      </c>
      <c r="AC153" s="41">
        <f>'Survival-1cycle NMA'!BY154</f>
        <v>8.2473252380862224E-3</v>
      </c>
      <c r="AD153" s="41">
        <f>'Survival-1cycle NMA'!BT154</f>
        <v>0.233327048509751</v>
      </c>
      <c r="AE153" s="12">
        <f t="shared" si="54"/>
        <v>0.21607721239582156</v>
      </c>
      <c r="AF153" s="41">
        <f>'Survival-1cycle NMA'!BU154</f>
        <v>1.7249836113929447E-2</v>
      </c>
      <c r="AG153" s="12">
        <v>3.5053634122403997E-2</v>
      </c>
      <c r="AH153" s="12">
        <f t="shared" si="55"/>
        <v>3.456828245571722E-2</v>
      </c>
      <c r="AI153" s="12">
        <v>4.8535166668677401E-4</v>
      </c>
      <c r="AJ153" s="41">
        <f>'Survival-1cycle NMA'!BV154</f>
        <v>0.19159175006586937</v>
      </c>
      <c r="AK153" s="12">
        <f t="shared" si="56"/>
        <v>0.14053326983093284</v>
      </c>
      <c r="AL153" s="41">
        <f>'Survival-1cycle NMA'!BW154</f>
        <v>5.1058480234936539E-2</v>
      </c>
      <c r="AM153" s="41">
        <f t="shared" si="57"/>
        <v>6.2944558271714135E-2</v>
      </c>
      <c r="AN153" s="41">
        <f t="shared" si="58"/>
        <v>5.4697233033627911E-2</v>
      </c>
      <c r="AO153" s="41">
        <f t="shared" si="59"/>
        <v>8.2473252380862224E-3</v>
      </c>
    </row>
    <row r="154" spans="1:41">
      <c r="A154" s="12">
        <v>151</v>
      </c>
      <c r="B154" s="12">
        <f t="shared" si="41"/>
        <v>8.6301369863013697</v>
      </c>
      <c r="C154" s="41">
        <f>'Survival-1cycle NMA'!BN155</f>
        <v>0.10049718744680929</v>
      </c>
      <c r="D154" s="41">
        <f>'Survival-1cycle NMA'!BO155</f>
        <v>3.0679409491141964E-3</v>
      </c>
      <c r="E154" s="12">
        <f t="shared" si="42"/>
        <v>9.7429246497695091E-2</v>
      </c>
      <c r="F154" s="12">
        <v>3.4626226988469698E-2</v>
      </c>
      <c r="G154" s="12">
        <v>4.72903292452242E-4</v>
      </c>
      <c r="H154" s="12">
        <f t="shared" si="43"/>
        <v>3.4153323696017458E-2</v>
      </c>
      <c r="I154" s="41">
        <f>'Survival-1cycle NMA'!BP155</f>
        <v>7.0218319603429752E-2</v>
      </c>
      <c r="J154" s="12">
        <f t="shared" si="44"/>
        <v>6.3417227553301106E-2</v>
      </c>
      <c r="K154" s="41">
        <f>'Survival-1cycle NMA'!BQ155</f>
        <v>6.8010920501286451E-3</v>
      </c>
      <c r="L154" s="12">
        <v>2.80840655218191E-2</v>
      </c>
      <c r="M154" s="12">
        <v>3.4626226988469698E-2</v>
      </c>
      <c r="N154" s="12">
        <v>4.72903292452242E-4</v>
      </c>
      <c r="O154" s="41">
        <f t="shared" si="45"/>
        <v>7.0218319603429752E-2</v>
      </c>
      <c r="P154" s="41">
        <f t="shared" si="46"/>
        <v>6.3417227553301106E-2</v>
      </c>
      <c r="Q154" s="41">
        <f t="shared" si="47"/>
        <v>6.8010920501286451E-3</v>
      </c>
      <c r="R154" s="12">
        <v>3.4626226988469698E-2</v>
      </c>
      <c r="S154" s="12">
        <f t="shared" si="48"/>
        <v>3.4153323696017458E-2</v>
      </c>
      <c r="T154" s="12">
        <v>4.72903292452242E-4</v>
      </c>
      <c r="U154" s="41">
        <f>'Survival-1cycle NMA'!BR155</f>
        <v>0.14448886253290852</v>
      </c>
      <c r="V154" s="12">
        <f t="shared" si="49"/>
        <v>9.7047411389357963E-2</v>
      </c>
      <c r="W154" s="41">
        <f>'Survival-1cycle NMA'!BS155</f>
        <v>4.7441451143550556E-2</v>
      </c>
      <c r="X154" s="41">
        <f t="shared" si="50"/>
        <v>7.0218319603429752E-2</v>
      </c>
      <c r="Y154" s="41">
        <f t="shared" si="51"/>
        <v>6.3417227553301106E-2</v>
      </c>
      <c r="Z154" s="41">
        <f t="shared" si="52"/>
        <v>6.8010920501286451E-3</v>
      </c>
      <c r="AA154" s="41">
        <f>'Survival-1cycle NMA'!BX155</f>
        <v>6.2310474161054764E-2</v>
      </c>
      <c r="AB154" s="12">
        <f t="shared" si="53"/>
        <v>5.4196791166195676E-2</v>
      </c>
      <c r="AC154" s="41">
        <f>'Survival-1cycle NMA'!BY155</f>
        <v>8.1136829948590845E-3</v>
      </c>
      <c r="AD154" s="41">
        <f>'Survival-1cycle NMA'!BT155</f>
        <v>0.2320871761895015</v>
      </c>
      <c r="AE154" s="12">
        <f t="shared" si="54"/>
        <v>0.21507416787096414</v>
      </c>
      <c r="AF154" s="41">
        <f>'Survival-1cycle NMA'!BU155</f>
        <v>1.7013008318537359E-2</v>
      </c>
      <c r="AG154" s="12">
        <v>3.4626226988469698E-2</v>
      </c>
      <c r="AH154" s="12">
        <f t="shared" si="55"/>
        <v>3.4153323696017458E-2</v>
      </c>
      <c r="AI154" s="12">
        <v>4.72903292452242E-4</v>
      </c>
      <c r="AJ154" s="41">
        <f>'Survival-1cycle NMA'!BV155</f>
        <v>0.1904362032219053</v>
      </c>
      <c r="AK154" s="12">
        <f t="shared" si="56"/>
        <v>0.13989230046158826</v>
      </c>
      <c r="AL154" s="41">
        <f>'Survival-1cycle NMA'!BW155</f>
        <v>5.0543902760317026E-2</v>
      </c>
      <c r="AM154" s="41">
        <f t="shared" si="57"/>
        <v>6.2310474161054764E-2</v>
      </c>
      <c r="AN154" s="41">
        <f t="shared" si="58"/>
        <v>5.4196791166195676E-2</v>
      </c>
      <c r="AO154" s="41">
        <f t="shared" si="59"/>
        <v>8.1136829948590845E-3</v>
      </c>
    </row>
    <row r="155" spans="1:41">
      <c r="A155" s="12">
        <v>152</v>
      </c>
      <c r="B155" s="12">
        <f t="shared" si="41"/>
        <v>8.6876712328767116</v>
      </c>
      <c r="C155" s="41">
        <f>'Survival-1cycle NMA'!BN156</f>
        <v>9.9662140339931954E-2</v>
      </c>
      <c r="D155" s="41">
        <f>'Survival-1cycle NMA'!BO156</f>
        <v>3.0085613872637773E-3</v>
      </c>
      <c r="E155" s="12">
        <f t="shared" si="42"/>
        <v>9.665357895266817E-2</v>
      </c>
      <c r="F155" s="12">
        <v>3.4205897715879202E-2</v>
      </c>
      <c r="G155" s="12">
        <v>4.60830754151471E-4</v>
      </c>
      <c r="H155" s="12">
        <f t="shared" si="43"/>
        <v>3.3745066961727729E-2</v>
      </c>
      <c r="I155" s="41">
        <f>'Survival-1cycle NMA'!BP156</f>
        <v>6.9544260615705414E-2</v>
      </c>
      <c r="J155" s="12">
        <f t="shared" si="44"/>
        <v>6.2856846229849189E-2</v>
      </c>
      <c r="K155" s="41">
        <f>'Survival-1cycle NMA'!BQ156</f>
        <v>6.6874143858562185E-3</v>
      </c>
      <c r="L155" s="12">
        <v>2.76768942898123E-2</v>
      </c>
      <c r="M155" s="12">
        <v>3.4205897715879202E-2</v>
      </c>
      <c r="N155" s="12">
        <v>4.60830754151471E-4</v>
      </c>
      <c r="O155" s="41">
        <f t="shared" si="45"/>
        <v>6.9544260615705414E-2</v>
      </c>
      <c r="P155" s="41">
        <f t="shared" si="46"/>
        <v>6.2856846229849189E-2</v>
      </c>
      <c r="Q155" s="41">
        <f t="shared" si="47"/>
        <v>6.6874143858562185E-3</v>
      </c>
      <c r="R155" s="12">
        <v>3.4205897715879202E-2</v>
      </c>
      <c r="S155" s="12">
        <f t="shared" si="48"/>
        <v>3.3745066961727729E-2</v>
      </c>
      <c r="T155" s="12">
        <v>4.60830754151471E-4</v>
      </c>
      <c r="U155" s="41">
        <f>'Survival-1cycle NMA'!BR156</f>
        <v>0.14347733261460469</v>
      </c>
      <c r="V155" s="12">
        <f t="shared" si="49"/>
        <v>9.6521805791412701E-2</v>
      </c>
      <c r="W155" s="41">
        <f>'Survival-1cycle NMA'!BS156</f>
        <v>4.6955526823191991E-2</v>
      </c>
      <c r="X155" s="41">
        <f t="shared" si="50"/>
        <v>6.9544260615705414E-2</v>
      </c>
      <c r="Y155" s="41">
        <f t="shared" si="51"/>
        <v>6.2856846229849189E-2</v>
      </c>
      <c r="Z155" s="41">
        <f t="shared" si="52"/>
        <v>6.6874143858562185E-3</v>
      </c>
      <c r="AA155" s="41">
        <f>'Survival-1cycle NMA'!BX156</f>
        <v>6.1685555604104603E-2</v>
      </c>
      <c r="AB155" s="12">
        <f t="shared" si="53"/>
        <v>5.3702733234105154E-2</v>
      </c>
      <c r="AC155" s="41">
        <f>'Survival-1cycle NMA'!BY156</f>
        <v>7.98282236999945E-3</v>
      </c>
      <c r="AD155" s="41">
        <f>'Survival-1cycle NMA'!BT156</f>
        <v>0.23085936359107481</v>
      </c>
      <c r="AE155" s="12">
        <f t="shared" si="54"/>
        <v>0.21407883579214876</v>
      </c>
      <c r="AF155" s="41">
        <f>'Survival-1cycle NMA'!BU156</f>
        <v>1.6780527798926043E-2</v>
      </c>
      <c r="AG155" s="12">
        <v>3.4205897715879202E-2</v>
      </c>
      <c r="AH155" s="12">
        <f t="shared" si="55"/>
        <v>3.3745066961727729E-2</v>
      </c>
      <c r="AI155" s="12">
        <v>4.60830754151471E-4</v>
      </c>
      <c r="AJ155" s="41">
        <f>'Survival-1cycle NMA'!BV156</f>
        <v>0.18929271939946476</v>
      </c>
      <c r="AK155" s="12">
        <f t="shared" si="56"/>
        <v>0.13925581393120243</v>
      </c>
      <c r="AL155" s="41">
        <f>'Survival-1cycle NMA'!BW156</f>
        <v>5.0036905468262338E-2</v>
      </c>
      <c r="AM155" s="41">
        <f t="shared" si="57"/>
        <v>6.1685555604104603E-2</v>
      </c>
      <c r="AN155" s="41">
        <f t="shared" si="58"/>
        <v>5.3702733234105154E-2</v>
      </c>
      <c r="AO155" s="41">
        <f t="shared" si="59"/>
        <v>7.98282236999945E-3</v>
      </c>
    </row>
    <row r="156" spans="1:41">
      <c r="A156" s="12">
        <v>153</v>
      </c>
      <c r="B156" s="12">
        <f t="shared" si="41"/>
        <v>8.7452054794520553</v>
      </c>
      <c r="C156" s="41">
        <f>'Survival-1cycle NMA'!BN157</f>
        <v>9.8837678940828275E-2</v>
      </c>
      <c r="D156" s="41">
        <f>'Survival-1cycle NMA'!BO157</f>
        <v>2.9506019024950481E-3</v>
      </c>
      <c r="E156" s="12">
        <f t="shared" si="42"/>
        <v>9.5887077038333227E-2</v>
      </c>
      <c r="F156" s="12">
        <v>3.37924960620982E-2</v>
      </c>
      <c r="G156" s="12">
        <v>4.4912094690162803E-4</v>
      </c>
      <c r="H156" s="12">
        <f t="shared" si="43"/>
        <v>3.3343375115196569E-2</v>
      </c>
      <c r="I156" s="41">
        <f>'Survival-1cycle NMA'!BP157</f>
        <v>6.8879610535499777E-2</v>
      </c>
      <c r="J156" s="12">
        <f t="shared" si="44"/>
        <v>6.230345322643864E-2</v>
      </c>
      <c r="K156" s="41">
        <f>'Survival-1cycle NMA'!BQ157</f>
        <v>6.5761573090611395E-3</v>
      </c>
      <c r="L156" s="12">
        <v>2.7277285031007199E-2</v>
      </c>
      <c r="M156" s="12">
        <v>3.37924960620982E-2</v>
      </c>
      <c r="N156" s="12">
        <v>4.4912094690162803E-4</v>
      </c>
      <c r="O156" s="41">
        <f t="shared" si="45"/>
        <v>6.8879610535499777E-2</v>
      </c>
      <c r="P156" s="41">
        <f t="shared" si="46"/>
        <v>6.230345322643864E-2</v>
      </c>
      <c r="Q156" s="41">
        <f t="shared" si="47"/>
        <v>6.5761573090611395E-3</v>
      </c>
      <c r="R156" s="12">
        <v>3.37924960620982E-2</v>
      </c>
      <c r="S156" s="12">
        <f t="shared" si="48"/>
        <v>3.3343375115196569E-2</v>
      </c>
      <c r="T156" s="12">
        <v>4.4912094690162803E-4</v>
      </c>
      <c r="U156" s="41">
        <f>'Survival-1cycle NMA'!BR157</f>
        <v>0.14247731087664978</v>
      </c>
      <c r="V156" s="12">
        <f t="shared" si="49"/>
        <v>9.6000484298999281E-2</v>
      </c>
      <c r="W156" s="41">
        <f>'Survival-1cycle NMA'!BS157</f>
        <v>4.6476826577650496E-2</v>
      </c>
      <c r="X156" s="41">
        <f t="shared" si="50"/>
        <v>6.8879610535499777E-2</v>
      </c>
      <c r="Y156" s="41">
        <f t="shared" si="51"/>
        <v>6.230345322643864E-2</v>
      </c>
      <c r="Z156" s="41">
        <f t="shared" si="52"/>
        <v>6.5761573090611395E-3</v>
      </c>
      <c r="AA156" s="41">
        <f>'Survival-1cycle NMA'!BX157</f>
        <v>6.1069626739823864E-2</v>
      </c>
      <c r="AB156" s="12">
        <f t="shared" si="53"/>
        <v>5.3214954702074227E-2</v>
      </c>
      <c r="AC156" s="41">
        <f>'Survival-1cycle NMA'!BY157</f>
        <v>7.8546720377496333E-3</v>
      </c>
      <c r="AD156" s="41">
        <f>'Survival-1cycle NMA'!BT157</f>
        <v>0.22964343359693995</v>
      </c>
      <c r="AE156" s="12">
        <f t="shared" si="54"/>
        <v>0.21309114006475666</v>
      </c>
      <c r="AF156" s="41">
        <f>'Survival-1cycle NMA'!BU157</f>
        <v>1.655229353218329E-2</v>
      </c>
      <c r="AG156" s="12">
        <v>3.37924960620982E-2</v>
      </c>
      <c r="AH156" s="12">
        <f t="shared" si="55"/>
        <v>3.3343375115196569E-2</v>
      </c>
      <c r="AI156" s="12">
        <v>4.4912094690162803E-4</v>
      </c>
      <c r="AJ156" s="41">
        <f>'Survival-1cycle NMA'!BV157</f>
        <v>0.18816111338744004</v>
      </c>
      <c r="AK156" s="12">
        <f t="shared" si="56"/>
        <v>0.1386237744721725</v>
      </c>
      <c r="AL156" s="41">
        <f>'Survival-1cycle NMA'!BW157</f>
        <v>4.9537338915267556E-2</v>
      </c>
      <c r="AM156" s="41">
        <f t="shared" si="57"/>
        <v>6.1069626739823864E-2</v>
      </c>
      <c r="AN156" s="41">
        <f t="shared" si="58"/>
        <v>5.3214954702074227E-2</v>
      </c>
      <c r="AO156" s="41">
        <f t="shared" si="59"/>
        <v>7.8546720377496333E-3</v>
      </c>
    </row>
    <row r="157" spans="1:41">
      <c r="A157" s="12">
        <v>154</v>
      </c>
      <c r="B157" s="12">
        <f t="shared" si="41"/>
        <v>8.8027397260273972</v>
      </c>
      <c r="C157" s="41">
        <f>'Survival-1cycle NMA'!BN158</f>
        <v>9.8023618560470829E-2</v>
      </c>
      <c r="D157" s="41">
        <f>'Survival-1cycle NMA'!BO158</f>
        <v>2.894021800932416E-3</v>
      </c>
      <c r="E157" s="12">
        <f t="shared" si="42"/>
        <v>9.5129596759538415E-2</v>
      </c>
      <c r="F157" s="12">
        <v>3.3385875704454303E-2</v>
      </c>
      <c r="G157" s="12">
        <v>4.3776128533904102E-4</v>
      </c>
      <c r="H157" s="12">
        <f t="shared" si="43"/>
        <v>3.2948114419115264E-2</v>
      </c>
      <c r="I157" s="41">
        <f>'Survival-1cycle NMA'!BP158</f>
        <v>6.8224193617434425E-2</v>
      </c>
      <c r="J157" s="12">
        <f t="shared" si="44"/>
        <v>6.175693593045721E-2</v>
      </c>
      <c r="K157" s="41">
        <f>'Survival-1cycle NMA'!BQ158</f>
        <v>6.4672576869772118E-3</v>
      </c>
      <c r="L157" s="12">
        <v>2.6885064697688001E-2</v>
      </c>
      <c r="M157" s="12">
        <v>3.3385875704454303E-2</v>
      </c>
      <c r="N157" s="12">
        <v>4.3776128533904102E-4</v>
      </c>
      <c r="O157" s="41">
        <f t="shared" si="45"/>
        <v>6.8224193617434425E-2</v>
      </c>
      <c r="P157" s="41">
        <f t="shared" si="46"/>
        <v>6.175693593045721E-2</v>
      </c>
      <c r="Q157" s="41">
        <f t="shared" si="47"/>
        <v>6.4672576869772118E-3</v>
      </c>
      <c r="R157" s="12">
        <v>3.3385875704454303E-2</v>
      </c>
      <c r="S157" s="12">
        <f t="shared" si="48"/>
        <v>3.2948114419115264E-2</v>
      </c>
      <c r="T157" s="12">
        <v>4.3776128533904102E-4</v>
      </c>
      <c r="U157" s="41">
        <f>'Survival-1cycle NMA'!BR158</f>
        <v>0.14148861079707786</v>
      </c>
      <c r="V157" s="12">
        <f t="shared" si="49"/>
        <v>9.5483403530366454E-2</v>
      </c>
      <c r="W157" s="41">
        <f>'Survival-1cycle NMA'!BS158</f>
        <v>4.6005207266711409E-2</v>
      </c>
      <c r="X157" s="41">
        <f t="shared" si="50"/>
        <v>6.8224193617434425E-2</v>
      </c>
      <c r="Y157" s="41">
        <f t="shared" si="51"/>
        <v>6.175693593045721E-2</v>
      </c>
      <c r="Z157" s="41">
        <f t="shared" si="52"/>
        <v>6.4672576869772118E-3</v>
      </c>
      <c r="AA157" s="41">
        <f>'Survival-1cycle NMA'!BX158</f>
        <v>6.0462515951780482E-2</v>
      </c>
      <c r="AB157" s="12">
        <f t="shared" si="53"/>
        <v>5.2733353095827301E-2</v>
      </c>
      <c r="AC157" s="41">
        <f>'Survival-1cycle NMA'!BY158</f>
        <v>7.7291628559531828E-3</v>
      </c>
      <c r="AD157" s="41">
        <f>'Survival-1cycle NMA'!BT158</f>
        <v>0.22843921261611314</v>
      </c>
      <c r="AE157" s="12">
        <f t="shared" si="54"/>
        <v>0.21211100526360388</v>
      </c>
      <c r="AF157" s="41">
        <f>'Survival-1cycle NMA'!BU158</f>
        <v>1.6328207352509248E-2</v>
      </c>
      <c r="AG157" s="12">
        <v>3.3385875704454303E-2</v>
      </c>
      <c r="AH157" s="12">
        <f t="shared" si="55"/>
        <v>3.2948114419115264E-2</v>
      </c>
      <c r="AI157" s="12">
        <v>4.3776128533904102E-4</v>
      </c>
      <c r="AJ157" s="41">
        <f>'Survival-1cycle NMA'!BV158</f>
        <v>0.18704120377637079</v>
      </c>
      <c r="AK157" s="12">
        <f t="shared" si="56"/>
        <v>0.13799614639894428</v>
      </c>
      <c r="AL157" s="41">
        <f>'Survival-1cycle NMA'!BW158</f>
        <v>4.9045057377426503E-2</v>
      </c>
      <c r="AM157" s="41">
        <f t="shared" si="57"/>
        <v>6.0462515951780482E-2</v>
      </c>
      <c r="AN157" s="41">
        <f t="shared" si="58"/>
        <v>5.2733353095827301E-2</v>
      </c>
      <c r="AO157" s="41">
        <f t="shared" si="59"/>
        <v>7.7291628559531828E-3</v>
      </c>
    </row>
    <row r="158" spans="1:41">
      <c r="A158" s="12">
        <v>155</v>
      </c>
      <c r="B158" s="12">
        <f t="shared" si="41"/>
        <v>8.8602739726027391</v>
      </c>
      <c r="C158" s="41">
        <f>'Survival-1cycle NMA'!BN159</f>
        <v>9.7219778656162159E-2</v>
      </c>
      <c r="D158" s="41">
        <f>'Survival-1cycle NMA'!BO159</f>
        <v>2.838781752838737E-3</v>
      </c>
      <c r="E158" s="12">
        <f t="shared" si="42"/>
        <v>9.4380996903323425E-2</v>
      </c>
      <c r="F158" s="12">
        <v>3.29858941183135E-2</v>
      </c>
      <c r="G158" s="12">
        <v>4.26739680507361E-4</v>
      </c>
      <c r="H158" s="12">
        <f t="shared" si="43"/>
        <v>3.2559154437806138E-2</v>
      </c>
      <c r="I158" s="41">
        <f>'Survival-1cycle NMA'!BP159</f>
        <v>6.7577838266926205E-2</v>
      </c>
      <c r="J158" s="12">
        <f t="shared" si="44"/>
        <v>6.1217183922345229E-2</v>
      </c>
      <c r="K158" s="41">
        <f>'Survival-1cycle NMA'!BQ159</f>
        <v>6.3606543445809743E-3</v>
      </c>
      <c r="L158" s="12">
        <v>2.6500064976715101E-2</v>
      </c>
      <c r="M158" s="12">
        <v>3.29858941183135E-2</v>
      </c>
      <c r="N158" s="12">
        <v>4.26739680507361E-4</v>
      </c>
      <c r="O158" s="41">
        <f t="shared" si="45"/>
        <v>6.7577838266926205E-2</v>
      </c>
      <c r="P158" s="41">
        <f t="shared" si="46"/>
        <v>6.1217183922345229E-2</v>
      </c>
      <c r="Q158" s="41">
        <f t="shared" si="47"/>
        <v>6.3606543445809743E-3</v>
      </c>
      <c r="R158" s="12">
        <v>3.29858941183135E-2</v>
      </c>
      <c r="S158" s="12">
        <f t="shared" si="48"/>
        <v>3.2559154437806138E-2</v>
      </c>
      <c r="T158" s="12">
        <v>4.26739680507361E-4</v>
      </c>
      <c r="U158" s="41">
        <f>'Survival-1cycle NMA'!BR159</f>
        <v>0.1405110498240924</v>
      </c>
      <c r="V158" s="12">
        <f t="shared" si="49"/>
        <v>9.4970520502650313E-2</v>
      </c>
      <c r="W158" s="41">
        <f>'Survival-1cycle NMA'!BS159</f>
        <v>4.5540529321442098E-2</v>
      </c>
      <c r="X158" s="41">
        <f t="shared" si="50"/>
        <v>6.7577838266926205E-2</v>
      </c>
      <c r="Y158" s="41">
        <f t="shared" si="51"/>
        <v>6.1217183922345229E-2</v>
      </c>
      <c r="Z158" s="41">
        <f t="shared" si="52"/>
        <v>6.3606543445809743E-3</v>
      </c>
      <c r="AA158" s="41">
        <f>'Survival-1cycle NMA'!BX159</f>
        <v>5.9864055744140818E-2</v>
      </c>
      <c r="AB158" s="12">
        <f t="shared" si="53"/>
        <v>5.2257827955998294E-2</v>
      </c>
      <c r="AC158" s="41">
        <f>'Survival-1cycle NMA'!BY159</f>
        <v>7.6062277881425253E-3</v>
      </c>
      <c r="AD158" s="41">
        <f>'Survival-1cycle NMA'!BT159</f>
        <v>0.22724653049507801</v>
      </c>
      <c r="AE158" s="12">
        <f t="shared" si="54"/>
        <v>0.21113835663936151</v>
      </c>
      <c r="AF158" s="41">
        <f>'Survival-1cycle NMA'!BU159</f>
        <v>1.6108173855716491E-2</v>
      </c>
      <c r="AG158" s="12">
        <v>3.29858941183135E-2</v>
      </c>
      <c r="AH158" s="12">
        <f t="shared" si="55"/>
        <v>3.2559154437806138E-2</v>
      </c>
      <c r="AI158" s="12">
        <v>4.26739680507361E-4</v>
      </c>
      <c r="AJ158" s="41">
        <f>'Survival-1cycle NMA'!BV159</f>
        <v>0.18593281286025765</v>
      </c>
      <c r="AK158" s="12">
        <f t="shared" si="56"/>
        <v>0.13737289412205017</v>
      </c>
      <c r="AL158" s="41">
        <f>'Survival-1cycle NMA'!BW159</f>
        <v>4.8559918738207489E-2</v>
      </c>
      <c r="AM158" s="41">
        <f t="shared" si="57"/>
        <v>5.9864055744140818E-2</v>
      </c>
      <c r="AN158" s="41">
        <f t="shared" si="58"/>
        <v>5.2257827955998294E-2</v>
      </c>
      <c r="AO158" s="41">
        <f t="shared" si="59"/>
        <v>7.6062277881425253E-3</v>
      </c>
    </row>
    <row r="159" spans="1:41">
      <c r="A159" s="12">
        <v>156</v>
      </c>
      <c r="B159" s="12">
        <f t="shared" si="41"/>
        <v>8.9178082191780828</v>
      </c>
      <c r="C159" s="41">
        <f>'Survival-1cycle NMA'!BN160</f>
        <v>9.6425982717156689E-2</v>
      </c>
      <c r="D159" s="41">
        <f>'Survival-1cycle NMA'!BO160</f>
        <v>2.7848437401339489E-3</v>
      </c>
      <c r="E159" s="12">
        <f t="shared" si="42"/>
        <v>9.3641138977022739E-2</v>
      </c>
      <c r="F159" s="12">
        <v>3.2592412459660297E-2</v>
      </c>
      <c r="G159" s="12">
        <v>4.1604451788694602E-4</v>
      </c>
      <c r="H159" s="12">
        <f t="shared" si="43"/>
        <v>3.2176367941773351E-2</v>
      </c>
      <c r="I159" s="41">
        <f>'Survival-1cycle NMA'!BP160</f>
        <v>6.6940376921107825E-2</v>
      </c>
      <c r="J159" s="12">
        <f t="shared" si="44"/>
        <v>6.0684088927053105E-2</v>
      </c>
      <c r="K159" s="41">
        <f>'Survival-1cycle NMA'!BQ160</f>
        <v>6.2562879940547215E-3</v>
      </c>
      <c r="L159" s="12">
        <v>2.6122122138284298E-2</v>
      </c>
      <c r="M159" s="12">
        <v>3.2592412459660297E-2</v>
      </c>
      <c r="N159" s="12">
        <v>4.1604451788694602E-4</v>
      </c>
      <c r="O159" s="41">
        <f t="shared" si="45"/>
        <v>6.6940376921107825E-2</v>
      </c>
      <c r="P159" s="41">
        <f t="shared" si="46"/>
        <v>6.0684088927053105E-2</v>
      </c>
      <c r="Q159" s="41">
        <f t="shared" si="47"/>
        <v>6.2562879940547215E-3</v>
      </c>
      <c r="R159" s="12">
        <v>3.2592412459660297E-2</v>
      </c>
      <c r="S159" s="12">
        <f t="shared" si="48"/>
        <v>3.2176367941773351E-2</v>
      </c>
      <c r="T159" s="12">
        <v>4.1604451788694602E-4</v>
      </c>
      <c r="U159" s="41">
        <f>'Survival-1cycle NMA'!BR160</f>
        <v>0.13954444927088164</v>
      </c>
      <c r="V159" s="12">
        <f t="shared" si="49"/>
        <v>9.4461792634509545E-2</v>
      </c>
      <c r="W159" s="41">
        <f>'Survival-1cycle NMA'!BS160</f>
        <v>4.5082656636372086E-2</v>
      </c>
      <c r="X159" s="41">
        <f t="shared" si="50"/>
        <v>6.6940376921107825E-2</v>
      </c>
      <c r="Y159" s="41">
        <f t="shared" si="51"/>
        <v>6.0684088927053105E-2</v>
      </c>
      <c r="Z159" s="41">
        <f t="shared" si="52"/>
        <v>6.2562879940547215E-3</v>
      </c>
      <c r="AA159" s="41">
        <f>'Survival-1cycle NMA'!BX160</f>
        <v>5.9274082621923713E-2</v>
      </c>
      <c r="AB159" s="12">
        <f t="shared" si="53"/>
        <v>5.1788280793117827E-2</v>
      </c>
      <c r="AC159" s="41">
        <f>'Survival-1cycle NMA'!BY160</f>
        <v>7.4858018288058818E-3</v>
      </c>
      <c r="AD159" s="41">
        <f>'Survival-1cycle NMA'!BT160</f>
        <v>0.22606522043143829</v>
      </c>
      <c r="AE159" s="12">
        <f t="shared" si="54"/>
        <v>0.21017312012401926</v>
      </c>
      <c r="AF159" s="41">
        <f>'Survival-1cycle NMA'!BU160</f>
        <v>1.5892100307419034E-2</v>
      </c>
      <c r="AG159" s="12">
        <v>3.2592412459660297E-2</v>
      </c>
      <c r="AH159" s="12">
        <f t="shared" si="55"/>
        <v>3.2176367941773351E-2</v>
      </c>
      <c r="AI159" s="12">
        <v>4.1604451788694602E-4</v>
      </c>
      <c r="AJ159" s="41">
        <f>'Survival-1cycle NMA'!BV160</f>
        <v>0.18483576654143949</v>
      </c>
      <c r="AK159" s="12">
        <f t="shared" si="56"/>
        <v>0.13675398216122578</v>
      </c>
      <c r="AL159" s="41">
        <f>'Survival-1cycle NMA'!BW160</f>
        <v>4.8081784380213717E-2</v>
      </c>
      <c r="AM159" s="41">
        <f t="shared" si="57"/>
        <v>5.9274082621923713E-2</v>
      </c>
      <c r="AN159" s="41">
        <f t="shared" si="58"/>
        <v>5.1788280793117827E-2</v>
      </c>
      <c r="AO159" s="41">
        <f t="shared" si="59"/>
        <v>7.4858018288058818E-3</v>
      </c>
    </row>
    <row r="160" spans="1:41">
      <c r="A160" s="12">
        <v>157</v>
      </c>
      <c r="B160" s="12">
        <f t="shared" si="41"/>
        <v>8.9753424657534246</v>
      </c>
      <c r="C160" s="41">
        <f>'Survival-1cycle NMA'!BN161</f>
        <v>9.5642058154030402E-2</v>
      </c>
      <c r="D160" s="41">
        <f>'Survival-1cycle NMA'!BO161</f>
        <v>2.7321710061953904E-3</v>
      </c>
      <c r="E160" s="12">
        <f t="shared" si="42"/>
        <v>9.2909887147835005E-2</v>
      </c>
      <c r="F160" s="12">
        <v>3.2205295451898201E-2</v>
      </c>
      <c r="G160" s="12">
        <v>4.0566463650348297E-4</v>
      </c>
      <c r="H160" s="12">
        <f t="shared" si="43"/>
        <v>3.1799630815394719E-2</v>
      </c>
      <c r="I160" s="41">
        <f>'Survival-1cycle NMA'!BP161</f>
        <v>6.631164593377549E-2</v>
      </c>
      <c r="J160" s="12">
        <f t="shared" si="44"/>
        <v>6.0157544766626429E-2</v>
      </c>
      <c r="K160" s="41">
        <f>'Survival-1cycle NMA'!BQ161</f>
        <v>6.1541011671490614E-3</v>
      </c>
      <c r="L160" s="12">
        <v>2.5751076890220801E-2</v>
      </c>
      <c r="M160" s="12">
        <v>3.2205295451898201E-2</v>
      </c>
      <c r="N160" s="12">
        <v>4.0566463650348297E-4</v>
      </c>
      <c r="O160" s="41">
        <f t="shared" si="45"/>
        <v>6.631164593377549E-2</v>
      </c>
      <c r="P160" s="41">
        <f t="shared" si="46"/>
        <v>6.0157544766626429E-2</v>
      </c>
      <c r="Q160" s="41">
        <f t="shared" si="47"/>
        <v>6.1541011671490614E-3</v>
      </c>
      <c r="R160" s="12">
        <v>3.2205295451898201E-2</v>
      </c>
      <c r="S160" s="12">
        <f t="shared" si="48"/>
        <v>3.1799630815394719E-2</v>
      </c>
      <c r="T160" s="12">
        <v>4.0566463650348297E-4</v>
      </c>
      <c r="U160" s="41">
        <f>'Survival-1cycle NMA'!BR161</f>
        <v>0.13858863421377313</v>
      </c>
      <c r="V160" s="12">
        <f t="shared" si="49"/>
        <v>9.3957177748273862E-2</v>
      </c>
      <c r="W160" s="41">
        <f>'Survival-1cycle NMA'!BS161</f>
        <v>4.4631456465499264E-2</v>
      </c>
      <c r="X160" s="41">
        <f t="shared" si="50"/>
        <v>6.631164593377549E-2</v>
      </c>
      <c r="Y160" s="41">
        <f t="shared" si="51"/>
        <v>6.0157544766626429E-2</v>
      </c>
      <c r="Z160" s="41">
        <f t="shared" si="52"/>
        <v>6.1541011671490614E-3</v>
      </c>
      <c r="AA160" s="41">
        <f>'Survival-1cycle NMA'!BX161</f>
        <v>5.8692436975346089E-2</v>
      </c>
      <c r="AB160" s="12">
        <f t="shared" si="53"/>
        <v>5.1324615043658969E-2</v>
      </c>
      <c r="AC160" s="41">
        <f>'Survival-1cycle NMA'!BY161</f>
        <v>7.3678219316871225E-3</v>
      </c>
      <c r="AD160" s="41">
        <f>'Survival-1cycle NMA'!BT161</f>
        <v>0.22489511889019992</v>
      </c>
      <c r="AE160" s="12">
        <f t="shared" si="54"/>
        <v>0.20921522233545164</v>
      </c>
      <c r="AF160" s="41">
        <f>'Survival-1cycle NMA'!BU161</f>
        <v>1.5679896554748284E-2</v>
      </c>
      <c r="AG160" s="12">
        <v>3.2205295451898201E-2</v>
      </c>
      <c r="AH160" s="12">
        <f t="shared" si="55"/>
        <v>3.1799630815394719E-2</v>
      </c>
      <c r="AI160" s="12">
        <v>4.0566463650348297E-4</v>
      </c>
      <c r="AJ160" s="41">
        <f>'Survival-1cycle NMA'!BV161</f>
        <v>0.18374989423841778</v>
      </c>
      <c r="AK160" s="12">
        <f t="shared" si="56"/>
        <v>0.13613937515765212</v>
      </c>
      <c r="AL160" s="41">
        <f>'Survival-1cycle NMA'!BW161</f>
        <v>4.7610519080765662E-2</v>
      </c>
      <c r="AM160" s="41">
        <f t="shared" si="57"/>
        <v>5.8692436975346089E-2</v>
      </c>
      <c r="AN160" s="41">
        <f t="shared" si="58"/>
        <v>5.1324615043658969E-2</v>
      </c>
      <c r="AO160" s="41">
        <f t="shared" si="59"/>
        <v>7.3678219316871225E-3</v>
      </c>
    </row>
    <row r="161" spans="1:41">
      <c r="A161" s="12">
        <v>158</v>
      </c>
      <c r="B161" s="12">
        <f t="shared" si="41"/>
        <v>9.0328767123287665</v>
      </c>
      <c r="C161" s="41">
        <f>'Survival-1cycle NMA'!BN162</f>
        <v>9.486783619166117E-2</v>
      </c>
      <c r="D161" s="41">
        <f>'Survival-1cycle NMA'!BO162</f>
        <v>2.680728007829159E-3</v>
      </c>
      <c r="E161" s="12">
        <f t="shared" si="42"/>
        <v>9.2187108183832009E-2</v>
      </c>
      <c r="F161" s="12">
        <v>3.18244112766995E-2</v>
      </c>
      <c r="G161" s="12">
        <v>3.9558930905756698E-4</v>
      </c>
      <c r="H161" s="12">
        <f t="shared" si="43"/>
        <v>3.1428821967641934E-2</v>
      </c>
      <c r="I161" s="41">
        <f>'Survival-1cycle NMA'!BP162</f>
        <v>6.5691485464209831E-2</v>
      </c>
      <c r="J161" s="12">
        <f t="shared" si="44"/>
        <v>5.9637447313898917E-2</v>
      </c>
      <c r="K161" s="41">
        <f>'Survival-1cycle NMA'!BQ162</f>
        <v>6.0540381503109151E-3</v>
      </c>
      <c r="L161" s="12">
        <v>2.5386774237578399E-2</v>
      </c>
      <c r="M161" s="12">
        <v>3.18244112766995E-2</v>
      </c>
      <c r="N161" s="12">
        <v>3.9558930905756698E-4</v>
      </c>
      <c r="O161" s="41">
        <f t="shared" si="45"/>
        <v>6.5691485464209831E-2</v>
      </c>
      <c r="P161" s="41">
        <f t="shared" si="46"/>
        <v>5.9637447313898917E-2</v>
      </c>
      <c r="Q161" s="41">
        <f t="shared" si="47"/>
        <v>6.0540381503109151E-3</v>
      </c>
      <c r="R161" s="12">
        <v>3.18244112766995E-2</v>
      </c>
      <c r="S161" s="12">
        <f t="shared" si="48"/>
        <v>3.1428821967641934E-2</v>
      </c>
      <c r="T161" s="12">
        <v>3.9558930905756698E-4</v>
      </c>
      <c r="U161" s="41">
        <f>'Survival-1cycle NMA'!BR162</f>
        <v>0.13764343339360799</v>
      </c>
      <c r="V161" s="12">
        <f t="shared" si="49"/>
        <v>9.3456634071641703E-2</v>
      </c>
      <c r="W161" s="41">
        <f>'Survival-1cycle NMA'!BS162</f>
        <v>4.4186799321966279E-2</v>
      </c>
      <c r="X161" s="41">
        <f t="shared" si="50"/>
        <v>6.5691485464209831E-2</v>
      </c>
      <c r="Y161" s="41">
        <f t="shared" si="51"/>
        <v>5.9637447313898917E-2</v>
      </c>
      <c r="Z161" s="41">
        <f t="shared" si="52"/>
        <v>6.0540381503109151E-3</v>
      </c>
      <c r="AA161" s="41">
        <f>'Survival-1cycle NMA'!BX162</f>
        <v>5.8118962968102997E-2</v>
      </c>
      <c r="AB161" s="12">
        <f t="shared" si="53"/>
        <v>5.0866736027122973E-2</v>
      </c>
      <c r="AC161" s="41">
        <f>'Survival-1cycle NMA'!BY162</f>
        <v>7.2522269409800236E-3</v>
      </c>
      <c r="AD161" s="41">
        <f>'Survival-1cycle NMA'!BT162</f>
        <v>0.22373606552259517</v>
      </c>
      <c r="AE161" s="12">
        <f t="shared" si="54"/>
        <v>0.20826459058115276</v>
      </c>
      <c r="AF161" s="41">
        <f>'Survival-1cycle NMA'!BU162</f>
        <v>1.5471474941442418E-2</v>
      </c>
      <c r="AG161" s="12">
        <v>3.18244112766995E-2</v>
      </c>
      <c r="AH161" s="12">
        <f t="shared" si="55"/>
        <v>3.1428821967641934E-2</v>
      </c>
      <c r="AI161" s="12">
        <v>3.9558930905756698E-4</v>
      </c>
      <c r="AJ161" s="41">
        <f>'Survival-1cycle NMA'!BV162</f>
        <v>0.18267502879652664</v>
      </c>
      <c r="AK161" s="12">
        <f t="shared" si="56"/>
        <v>0.13552903788537657</v>
      </c>
      <c r="AL161" s="41">
        <f>'Survival-1cycle NMA'!BW162</f>
        <v>4.7145990911150085E-2</v>
      </c>
      <c r="AM161" s="41">
        <f t="shared" si="57"/>
        <v>5.8118962968102997E-2</v>
      </c>
      <c r="AN161" s="41">
        <f t="shared" si="58"/>
        <v>5.0866736027122973E-2</v>
      </c>
      <c r="AO161" s="41">
        <f t="shared" si="59"/>
        <v>7.2522269409800236E-3</v>
      </c>
    </row>
    <row r="162" spans="1:41">
      <c r="A162" s="12">
        <v>159</v>
      </c>
      <c r="B162" s="12">
        <f t="shared" si="41"/>
        <v>9.0904109589041102</v>
      </c>
      <c r="C162" s="41">
        <f>'Survival-1cycle NMA'!BN163</f>
        <v>9.410315176567996E-2</v>
      </c>
      <c r="D162" s="41">
        <f>'Survival-1cycle NMA'!BO163</f>
        <v>2.6304803693077447E-3</v>
      </c>
      <c r="E162" s="12">
        <f t="shared" si="42"/>
        <v>9.1472671396372218E-2</v>
      </c>
      <c r="F162" s="12">
        <v>3.1449631468737999E-2</v>
      </c>
      <c r="G162" s="12">
        <v>3.8580822302037199E-4</v>
      </c>
      <c r="H162" s="12">
        <f t="shared" si="43"/>
        <v>3.1063823245717628E-2</v>
      </c>
      <c r="I162" s="41">
        <f>'Survival-1cycle NMA'!BP163</f>
        <v>6.5079739369717893E-2</v>
      </c>
      <c r="J162" s="12">
        <f t="shared" si="44"/>
        <v>5.912369444726788E-2</v>
      </c>
      <c r="K162" s="41">
        <f>'Survival-1cycle NMA'!BQ163</f>
        <v>5.9560449224500111E-3</v>
      </c>
      <c r="L162" s="12">
        <v>2.50290633473274E-2</v>
      </c>
      <c r="M162" s="12">
        <v>3.1449631468737999E-2</v>
      </c>
      <c r="N162" s="12">
        <v>3.8580822302037199E-4</v>
      </c>
      <c r="O162" s="41">
        <f t="shared" si="45"/>
        <v>6.5079739369717893E-2</v>
      </c>
      <c r="P162" s="41">
        <f t="shared" si="46"/>
        <v>5.912369444726788E-2</v>
      </c>
      <c r="Q162" s="41">
        <f t="shared" si="47"/>
        <v>5.9560449224500111E-3</v>
      </c>
      <c r="R162" s="12">
        <v>3.1449631468737999E-2</v>
      </c>
      <c r="S162" s="12">
        <f t="shared" si="48"/>
        <v>3.1063823245717628E-2</v>
      </c>
      <c r="T162" s="12">
        <v>3.8580822302037199E-4</v>
      </c>
      <c r="U162" s="41">
        <f>'Survival-1cycle NMA'!BR163</f>
        <v>0.13670867912021417</v>
      </c>
      <c r="V162" s="12">
        <f t="shared" si="49"/>
        <v>9.2960120238955835E-2</v>
      </c>
      <c r="W162" s="41">
        <f>'Survival-1cycle NMA'!BS163</f>
        <v>4.374855888125833E-2</v>
      </c>
      <c r="X162" s="41">
        <f t="shared" si="50"/>
        <v>6.5079739369717893E-2</v>
      </c>
      <c r="Y162" s="41">
        <f t="shared" si="51"/>
        <v>5.912369444726788E-2</v>
      </c>
      <c r="Z162" s="41">
        <f t="shared" si="52"/>
        <v>5.9560449224500111E-3</v>
      </c>
      <c r="AA162" s="41">
        <f>'Survival-1cycle NMA'!BX163</f>
        <v>5.755350842942563E-2</v>
      </c>
      <c r="AB162" s="12">
        <f t="shared" si="53"/>
        <v>5.0414550904140279E-2</v>
      </c>
      <c r="AC162" s="41">
        <f>'Survival-1cycle NMA'!BY163</f>
        <v>7.1389575252853547E-3</v>
      </c>
      <c r="AD162" s="41">
        <f>'Survival-1cycle NMA'!BT163</f>
        <v>0.22258790308735329</v>
      </c>
      <c r="AE162" s="12">
        <f t="shared" si="54"/>
        <v>0.20732115286119079</v>
      </c>
      <c r="AF162" s="41">
        <f>'Survival-1cycle NMA'!BU163</f>
        <v>1.5266750226162511E-2</v>
      </c>
      <c r="AG162" s="12">
        <v>3.1449631468737999E-2</v>
      </c>
      <c r="AH162" s="12">
        <f t="shared" si="55"/>
        <v>3.1063823245717628E-2</v>
      </c>
      <c r="AI162" s="12">
        <v>3.8580822302037199E-4</v>
      </c>
      <c r="AJ162" s="41">
        <f>'Survival-1cycle NMA'!BV163</f>
        <v>0.18161100640134251</v>
      </c>
      <c r="AK162" s="12">
        <f t="shared" si="56"/>
        <v>0.13492293526195476</v>
      </c>
      <c r="AL162" s="41">
        <f>'Survival-1cycle NMA'!BW163</f>
        <v>4.6688071139387756E-2</v>
      </c>
      <c r="AM162" s="41">
        <f t="shared" si="57"/>
        <v>5.755350842942563E-2</v>
      </c>
      <c r="AN162" s="41">
        <f t="shared" si="58"/>
        <v>5.0414550904140279E-2</v>
      </c>
      <c r="AO162" s="41">
        <f t="shared" si="59"/>
        <v>7.1389575252853547E-3</v>
      </c>
    </row>
    <row r="163" spans="1:41">
      <c r="A163" s="12">
        <v>160</v>
      </c>
      <c r="B163" s="12">
        <f t="shared" si="41"/>
        <v>9.1479452054794521</v>
      </c>
      <c r="C163" s="41">
        <f>'Survival-1cycle NMA'!BN164</f>
        <v>9.334784342226099E-2</v>
      </c>
      <c r="D163" s="41">
        <f>'Survival-1cycle NMA'!BO164</f>
        <v>2.5813948383747211E-3</v>
      </c>
      <c r="E163" s="12">
        <f t="shared" si="42"/>
        <v>9.0766448583886272E-2</v>
      </c>
      <c r="F163" s="12">
        <v>3.1080830814146001E-2</v>
      </c>
      <c r="G163" s="12">
        <v>3.7631146264376298E-4</v>
      </c>
      <c r="H163" s="12">
        <f t="shared" si="43"/>
        <v>3.0704519351502237E-2</v>
      </c>
      <c r="I163" s="41">
        <f>'Survival-1cycle NMA'!BP164</f>
        <v>6.4476255101751215E-2</v>
      </c>
      <c r="J163" s="12">
        <f t="shared" si="44"/>
        <v>5.8616186006528147E-2</v>
      </c>
      <c r="K163" s="41">
        <f>'Survival-1cycle NMA'!BQ164</f>
        <v>5.8600690952230654E-3</v>
      </c>
      <c r="L163" s="12">
        <v>2.46777974179219E-2</v>
      </c>
      <c r="M163" s="12">
        <v>3.1080830814146001E-2</v>
      </c>
      <c r="N163" s="12">
        <v>3.7631146264376298E-4</v>
      </c>
      <c r="O163" s="41">
        <f t="shared" si="45"/>
        <v>6.4476255101751215E-2</v>
      </c>
      <c r="P163" s="41">
        <f t="shared" si="46"/>
        <v>5.8616186006528147E-2</v>
      </c>
      <c r="Q163" s="41">
        <f t="shared" si="47"/>
        <v>5.8600690952230654E-3</v>
      </c>
      <c r="R163" s="12">
        <v>3.1080830814146001E-2</v>
      </c>
      <c r="S163" s="12">
        <f t="shared" si="48"/>
        <v>3.0704519351502237E-2</v>
      </c>
      <c r="T163" s="12">
        <v>3.7631146264376298E-4</v>
      </c>
      <c r="U163" s="41">
        <f>'Survival-1cycle NMA'!BR164</f>
        <v>0.13578420717986209</v>
      </c>
      <c r="V163" s="12">
        <f t="shared" si="49"/>
        <v>9.2467595292082358E-2</v>
      </c>
      <c r="W163" s="41">
        <f>'Survival-1cycle NMA'!BS164</f>
        <v>4.331661188777973E-2</v>
      </c>
      <c r="X163" s="41">
        <f t="shared" si="50"/>
        <v>6.4476255101751215E-2</v>
      </c>
      <c r="Y163" s="41">
        <f t="shared" si="51"/>
        <v>5.8616186006528147E-2</v>
      </c>
      <c r="Z163" s="41">
        <f t="shared" si="52"/>
        <v>5.8600690952230654E-3</v>
      </c>
      <c r="AA163" s="41">
        <f>'Survival-1cycle NMA'!BX164</f>
        <v>5.6995924749769396E-2</v>
      </c>
      <c r="AB163" s="12">
        <f t="shared" si="53"/>
        <v>4.996796863556361E-2</v>
      </c>
      <c r="AC163" s="41">
        <f>'Survival-1cycle NMA'!BY164</f>
        <v>7.027956114205783E-3</v>
      </c>
      <c r="AD163" s="41">
        <f>'Survival-1cycle NMA'!BT164</f>
        <v>0.22145047737432913</v>
      </c>
      <c r="AE163" s="12">
        <f t="shared" si="54"/>
        <v>0.20638483787043274</v>
      </c>
      <c r="AF163" s="41">
        <f>'Survival-1cycle NMA'!BU164</f>
        <v>1.5065639503896396E-2</v>
      </c>
      <c r="AG163" s="12">
        <v>3.1080830814146001E-2</v>
      </c>
      <c r="AH163" s="12">
        <f t="shared" si="55"/>
        <v>3.0704519351502237E-2</v>
      </c>
      <c r="AI163" s="12">
        <v>3.7631146264376298E-4</v>
      </c>
      <c r="AJ163" s="41">
        <f>'Survival-1cycle NMA'!BV164</f>
        <v>0.18055766649473243</v>
      </c>
      <c r="AK163" s="12">
        <f t="shared" si="56"/>
        <v>0.13432103235835446</v>
      </c>
      <c r="AL163" s="41">
        <f>'Survival-1cycle NMA'!BW164</f>
        <v>4.623663413637797E-2</v>
      </c>
      <c r="AM163" s="41">
        <f t="shared" si="57"/>
        <v>5.6995924749769396E-2</v>
      </c>
      <c r="AN163" s="41">
        <f t="shared" si="58"/>
        <v>4.996796863556361E-2</v>
      </c>
      <c r="AO163" s="41">
        <f t="shared" si="59"/>
        <v>7.027956114205783E-3</v>
      </c>
    </row>
    <row r="164" spans="1:41">
      <c r="A164" s="12">
        <v>161</v>
      </c>
      <c r="B164" s="12">
        <f t="shared" si="41"/>
        <v>9.205479452054794</v>
      </c>
      <c r="C164" s="41">
        <f>'Survival-1cycle NMA'!BN165</f>
        <v>9.260175322113072E-2</v>
      </c>
      <c r="D164" s="41">
        <f>'Survival-1cycle NMA'!BO165</f>
        <v>2.5334392441225999E-3</v>
      </c>
      <c r="E164" s="12">
        <f t="shared" si="42"/>
        <v>9.0068313977008124E-2</v>
      </c>
      <c r="F164" s="12">
        <v>3.0717887252547701E-2</v>
      </c>
      <c r="G164" s="12">
        <v>3.6708949183622601E-4</v>
      </c>
      <c r="H164" s="12">
        <f t="shared" si="43"/>
        <v>3.0350797760711475E-2</v>
      </c>
      <c r="I164" s="41">
        <f>'Survival-1cycle NMA'!BP165</f>
        <v>6.3880883605466565E-2</v>
      </c>
      <c r="J164" s="12">
        <f t="shared" si="44"/>
        <v>5.811482374974531E-2</v>
      </c>
      <c r="K164" s="41">
        <f>'Survival-1cycle NMA'!BQ165</f>
        <v>5.7660598557212521E-3</v>
      </c>
      <c r="L164" s="12">
        <v>2.4332833553549E-2</v>
      </c>
      <c r="M164" s="12">
        <v>3.0717887252547701E-2</v>
      </c>
      <c r="N164" s="12">
        <v>3.6708949183622601E-4</v>
      </c>
      <c r="O164" s="41">
        <f t="shared" si="45"/>
        <v>6.3880883605466565E-2</v>
      </c>
      <c r="P164" s="41">
        <f t="shared" si="46"/>
        <v>5.811482374974531E-2</v>
      </c>
      <c r="Q164" s="41">
        <f t="shared" si="47"/>
        <v>5.7660598557212521E-3</v>
      </c>
      <c r="R164" s="12">
        <v>3.0717887252547701E-2</v>
      </c>
      <c r="S164" s="12">
        <f t="shared" si="48"/>
        <v>3.0350797760711475E-2</v>
      </c>
      <c r="T164" s="12">
        <v>3.6708949183622601E-4</v>
      </c>
      <c r="U164" s="41">
        <f>'Survival-1cycle NMA'!BR165</f>
        <v>0.13486985674560056</v>
      </c>
      <c r="V164" s="12">
        <f t="shared" si="49"/>
        <v>9.1979018680926353E-2</v>
      </c>
      <c r="W164" s="41">
        <f>'Survival-1cycle NMA'!BS165</f>
        <v>4.2890838064674211E-2</v>
      </c>
      <c r="X164" s="41">
        <f t="shared" si="50"/>
        <v>6.3880883605466565E-2</v>
      </c>
      <c r="Y164" s="41">
        <f t="shared" si="51"/>
        <v>5.811482374974531E-2</v>
      </c>
      <c r="Z164" s="41">
        <f t="shared" si="52"/>
        <v>5.7660598557212521E-3</v>
      </c>
      <c r="AA164" s="41">
        <f>'Survival-1cycle NMA'!BX165</f>
        <v>5.6446066779995092E-2</v>
      </c>
      <c r="AB164" s="12">
        <f t="shared" si="53"/>
        <v>4.9526899942535049E-2</v>
      </c>
      <c r="AC164" s="41">
        <f>'Survival-1cycle NMA'!BY165</f>
        <v>6.9191668374600449E-3</v>
      </c>
      <c r="AD164" s="41">
        <f>'Survival-1cycle NMA'!BT165</f>
        <v>0.22032363713041372</v>
      </c>
      <c r="AE164" s="12">
        <f t="shared" si="54"/>
        <v>0.20545557500009595</v>
      </c>
      <c r="AF164" s="41">
        <f>'Survival-1cycle NMA'!BU165</f>
        <v>1.4868062130317775E-2</v>
      </c>
      <c r="AG164" s="12">
        <v>3.0717887252547701E-2</v>
      </c>
      <c r="AH164" s="12">
        <f t="shared" si="55"/>
        <v>3.0350797760711475E-2</v>
      </c>
      <c r="AI164" s="12">
        <v>3.6708949183622601E-4</v>
      </c>
      <c r="AJ164" s="41">
        <f>'Survival-1cycle NMA'!BV165</f>
        <v>0.17951485169345338</v>
      </c>
      <c r="AK164" s="12">
        <f t="shared" si="56"/>
        <v>0.13372329440816805</v>
      </c>
      <c r="AL164" s="41">
        <f>'Survival-1cycle NMA'!BW165</f>
        <v>4.5791557285285334E-2</v>
      </c>
      <c r="AM164" s="41">
        <f t="shared" si="57"/>
        <v>5.6446066779995092E-2</v>
      </c>
      <c r="AN164" s="41">
        <f t="shared" si="58"/>
        <v>4.9526899942535049E-2</v>
      </c>
      <c r="AO164" s="41">
        <f t="shared" si="59"/>
        <v>6.9191668374600449E-3</v>
      </c>
    </row>
    <row r="165" spans="1:41">
      <c r="A165" s="12">
        <v>162</v>
      </c>
      <c r="B165" s="12">
        <f t="shared" si="41"/>
        <v>9.2630136986301377</v>
      </c>
      <c r="C165" s="41">
        <f>'Survival-1cycle NMA'!BN166</f>
        <v>9.1864726641671626E-2</v>
      </c>
      <c r="D165" s="41">
        <f>'Survival-1cycle NMA'!BO166</f>
        <v>2.4865824566548626E-3</v>
      </c>
      <c r="E165" s="12">
        <f t="shared" si="42"/>
        <v>8.9378144185016759E-2</v>
      </c>
      <c r="F165" s="12">
        <v>3.0360681782523199E-2</v>
      </c>
      <c r="G165" s="12">
        <v>3.58133137858796E-4</v>
      </c>
      <c r="H165" s="12">
        <f t="shared" si="43"/>
        <v>3.0002548644664402E-2</v>
      </c>
      <c r="I165" s="41">
        <f>'Survival-1cycle NMA'!BP166</f>
        <v>6.3293479222594554E-2</v>
      </c>
      <c r="J165" s="12">
        <f t="shared" si="44"/>
        <v>5.7619511311142353E-2</v>
      </c>
      <c r="K165" s="41">
        <f>'Survival-1cycle NMA'!BQ166</f>
        <v>5.673967911452203E-3</v>
      </c>
      <c r="L165" s="12">
        <v>2.3994032642870099E-2</v>
      </c>
      <c r="M165" s="12">
        <v>3.0360681782523199E-2</v>
      </c>
      <c r="N165" s="12">
        <v>3.58133137858796E-4</v>
      </c>
      <c r="O165" s="41">
        <f t="shared" si="45"/>
        <v>6.3293479222594554E-2</v>
      </c>
      <c r="P165" s="41">
        <f t="shared" si="46"/>
        <v>5.7619511311142353E-2</v>
      </c>
      <c r="Q165" s="41">
        <f t="shared" si="47"/>
        <v>5.673967911452203E-3</v>
      </c>
      <c r="R165" s="12">
        <v>3.0360681782523199E-2</v>
      </c>
      <c r="S165" s="12">
        <f t="shared" si="48"/>
        <v>3.0002548644664402E-2</v>
      </c>
      <c r="T165" s="12">
        <v>3.58133137858796E-4</v>
      </c>
      <c r="U165" s="41">
        <f>'Survival-1cycle NMA'!BR166</f>
        <v>0.1339654702903629</v>
      </c>
      <c r="V165" s="12">
        <f t="shared" si="49"/>
        <v>9.1494350263603877E-2</v>
      </c>
      <c r="W165" s="41">
        <f>'Survival-1cycle NMA'!BS166</f>
        <v>4.2471120026759027E-2</v>
      </c>
      <c r="X165" s="41">
        <f t="shared" si="50"/>
        <v>6.3293479222594554E-2</v>
      </c>
      <c r="Y165" s="41">
        <f t="shared" si="51"/>
        <v>5.7619511311142353E-2</v>
      </c>
      <c r="Z165" s="41">
        <f t="shared" si="52"/>
        <v>5.673967911452203E-3</v>
      </c>
      <c r="AA165" s="41">
        <f>'Survival-1cycle NMA'!BX166</f>
        <v>5.5903792733905139E-2</v>
      </c>
      <c r="AB165" s="12">
        <f t="shared" si="53"/>
        <v>4.9091257267501562E-2</v>
      </c>
      <c r="AC165" s="41">
        <f>'Survival-1cycle NMA'!BY166</f>
        <v>6.8125354664035805E-3</v>
      </c>
      <c r="AD165" s="41">
        <f>'Survival-1cycle NMA'!BT166</f>
        <v>0.21920723398764025</v>
      </c>
      <c r="AE165" s="12">
        <f t="shared" si="54"/>
        <v>0.20453329433866596</v>
      </c>
      <c r="AF165" s="41">
        <f>'Survival-1cycle NMA'!BU166</f>
        <v>1.46739396489743E-2</v>
      </c>
      <c r="AG165" s="12">
        <v>3.0360681782523199E-2</v>
      </c>
      <c r="AH165" s="12">
        <f t="shared" si="55"/>
        <v>3.0002548644664402E-2</v>
      </c>
      <c r="AI165" s="12">
        <v>3.58133137858796E-4</v>
      </c>
      <c r="AJ165" s="41">
        <f>'Survival-1cycle NMA'!BV166</f>
        <v>0.17848240771020563</v>
      </c>
      <c r="AK165" s="12">
        <f t="shared" si="56"/>
        <v>0.13312968681616585</v>
      </c>
      <c r="AL165" s="41">
        <f>'Survival-1cycle NMA'!BW166</f>
        <v>4.5352720894039765E-2</v>
      </c>
      <c r="AM165" s="41">
        <f t="shared" si="57"/>
        <v>5.5903792733905139E-2</v>
      </c>
      <c r="AN165" s="41">
        <f t="shared" si="58"/>
        <v>4.9091257267501562E-2</v>
      </c>
      <c r="AO165" s="41">
        <f t="shared" si="59"/>
        <v>6.8125354664035805E-3</v>
      </c>
    </row>
    <row r="166" spans="1:41">
      <c r="A166" s="12">
        <v>163</v>
      </c>
      <c r="B166" s="12">
        <f t="shared" si="41"/>
        <v>9.3205479452054796</v>
      </c>
      <c r="C166" s="41">
        <f>'Survival-1cycle NMA'!BN167</f>
        <v>9.1136612492007316E-2</v>
      </c>
      <c r="D166" s="41">
        <f>'Survival-1cycle NMA'!BO167</f>
        <v>2.4407943484478522E-3</v>
      </c>
      <c r="E166" s="12">
        <f t="shared" si="42"/>
        <v>8.8695818143559466E-2</v>
      </c>
      <c r="F166" s="12">
        <v>3.00090983703666E-2</v>
      </c>
      <c r="G166" s="12">
        <v>3.4943357579781602E-4</v>
      </c>
      <c r="H166" s="12">
        <f t="shared" si="43"/>
        <v>2.9659664794568785E-2</v>
      </c>
      <c r="I166" s="41">
        <f>'Survival-1cycle NMA'!BP167</f>
        <v>6.2713899597491379E-2</v>
      </c>
      <c r="J166" s="12">
        <f t="shared" si="44"/>
        <v>5.7130154159978089E-2</v>
      </c>
      <c r="K166" s="41">
        <f>'Survival-1cycle NMA'!BQ167</f>
        <v>5.5837454375132871E-3</v>
      </c>
      <c r="L166" s="12">
        <v>2.3661259242073001E-2</v>
      </c>
      <c r="M166" s="12">
        <v>3.00090983703666E-2</v>
      </c>
      <c r="N166" s="12">
        <v>3.4943357579781602E-4</v>
      </c>
      <c r="O166" s="41">
        <f t="shared" si="45"/>
        <v>6.2713899597491379E-2</v>
      </c>
      <c r="P166" s="41">
        <f t="shared" si="46"/>
        <v>5.7130154159978089E-2</v>
      </c>
      <c r="Q166" s="41">
        <f t="shared" si="47"/>
        <v>5.5837454375132871E-3</v>
      </c>
      <c r="R166" s="12">
        <v>3.00090983703666E-2</v>
      </c>
      <c r="S166" s="12">
        <f t="shared" si="48"/>
        <v>2.9659664794568785E-2</v>
      </c>
      <c r="T166" s="12">
        <v>3.4943357579781602E-4</v>
      </c>
      <c r="U166" s="41">
        <f>'Survival-1cycle NMA'!BR167</f>
        <v>0.1330708935027452</v>
      </c>
      <c r="V166" s="12">
        <f t="shared" si="49"/>
        <v>9.1013550306295751E-2</v>
      </c>
      <c r="W166" s="41">
        <f>'Survival-1cycle NMA'!BS167</f>
        <v>4.2057343196449451E-2</v>
      </c>
      <c r="X166" s="41">
        <f t="shared" si="50"/>
        <v>6.2713899597491379E-2</v>
      </c>
      <c r="Y166" s="41">
        <f t="shared" si="51"/>
        <v>5.7130154159978089E-2</v>
      </c>
      <c r="Z166" s="41">
        <f t="shared" si="52"/>
        <v>5.5837454375132871E-3</v>
      </c>
      <c r="AA166" s="41">
        <f>'Survival-1cycle NMA'!BX167</f>
        <v>5.536896409400778E-2</v>
      </c>
      <c r="AB166" s="12">
        <f t="shared" si="53"/>
        <v>4.8660954736159251E-2</v>
      </c>
      <c r="AC166" s="41">
        <f>'Survival-1cycle NMA'!BY167</f>
        <v>6.7080093578485295E-3</v>
      </c>
      <c r="AD166" s="41">
        <f>'Survival-1cycle NMA'!BT167</f>
        <v>0.21810112239341078</v>
      </c>
      <c r="AE166" s="12">
        <f t="shared" si="54"/>
        <v>0.20361792667222622</v>
      </c>
      <c r="AF166" s="41">
        <f>'Survival-1cycle NMA'!BU167</f>
        <v>1.4483195721184556E-2</v>
      </c>
      <c r="AG166" s="12">
        <v>3.00090983703666E-2</v>
      </c>
      <c r="AH166" s="12">
        <f t="shared" si="55"/>
        <v>2.9659664794568785E-2</v>
      </c>
      <c r="AI166" s="12">
        <v>3.4943357579781602E-4</v>
      </c>
      <c r="AJ166" s="41">
        <f>'Survival-1cycle NMA'!BV167</f>
        <v>0.17746018327705593</v>
      </c>
      <c r="AK166" s="12">
        <f t="shared" si="56"/>
        <v>0.13254017516622948</v>
      </c>
      <c r="AL166" s="41">
        <f>'Survival-1cycle NMA'!BW167</f>
        <v>4.492000811082645E-2</v>
      </c>
      <c r="AM166" s="41">
        <f t="shared" si="57"/>
        <v>5.536896409400778E-2</v>
      </c>
      <c r="AN166" s="41">
        <f t="shared" si="58"/>
        <v>4.8660954736159251E-2</v>
      </c>
      <c r="AO166" s="41">
        <f t="shared" si="59"/>
        <v>6.7080093578485295E-3</v>
      </c>
    </row>
    <row r="167" spans="1:41">
      <c r="A167" s="12">
        <v>164</v>
      </c>
      <c r="B167" s="12">
        <f t="shared" si="41"/>
        <v>9.3780821917808215</v>
      </c>
      <c r="C167" s="41">
        <f>'Survival-1cycle NMA'!BN168</f>
        <v>9.04172628209612E-2</v>
      </c>
      <c r="D167" s="41">
        <f>'Survival-1cycle NMA'!BO168</f>
        <v>2.39604575733266E-3</v>
      </c>
      <c r="E167" s="12">
        <f t="shared" si="42"/>
        <v>8.8021217063628546E-2</v>
      </c>
      <c r="F167" s="12">
        <v>2.96630238620081E-2</v>
      </c>
      <c r="G167" s="12">
        <v>3.4098231377384998E-4</v>
      </c>
      <c r="H167" s="12">
        <f t="shared" si="43"/>
        <v>2.932204154823425E-2</v>
      </c>
      <c r="I167" s="41">
        <f>'Survival-1cycle NMA'!BP168</f>
        <v>6.214200558625485E-2</v>
      </c>
      <c r="J167" s="12">
        <f t="shared" si="44"/>
        <v>5.6646659560396696E-2</v>
      </c>
      <c r="K167" s="41">
        <f>'Survival-1cycle NMA'!BQ168</f>
        <v>5.4953460258581549E-3</v>
      </c>
      <c r="L167" s="12">
        <v>2.3334381462062501E-2</v>
      </c>
      <c r="M167" s="12">
        <v>2.96630238620081E-2</v>
      </c>
      <c r="N167" s="12">
        <v>3.4098231377384998E-4</v>
      </c>
      <c r="O167" s="41">
        <f t="shared" si="45"/>
        <v>6.214200558625485E-2</v>
      </c>
      <c r="P167" s="41">
        <f t="shared" si="46"/>
        <v>5.6646659560396696E-2</v>
      </c>
      <c r="Q167" s="41">
        <f t="shared" si="47"/>
        <v>5.4953460258581549E-3</v>
      </c>
      <c r="R167" s="12">
        <v>2.96630238620081E-2</v>
      </c>
      <c r="S167" s="12">
        <f t="shared" si="48"/>
        <v>2.932204154823425E-2</v>
      </c>
      <c r="T167" s="12">
        <v>3.4098231377384998E-4</v>
      </c>
      <c r="U167" s="41">
        <f>'Survival-1cycle NMA'!BR168</f>
        <v>0.13218597520536263</v>
      </c>
      <c r="V167" s="12">
        <f t="shared" si="49"/>
        <v>9.0536579482806689E-2</v>
      </c>
      <c r="W167" s="41">
        <f>'Survival-1cycle NMA'!BS168</f>
        <v>4.1649395722555931E-2</v>
      </c>
      <c r="X167" s="41">
        <f t="shared" si="50"/>
        <v>6.214200558625485E-2</v>
      </c>
      <c r="Y167" s="41">
        <f t="shared" si="51"/>
        <v>5.6646659560396696E-2</v>
      </c>
      <c r="Z167" s="41">
        <f t="shared" si="52"/>
        <v>5.4953460258581549E-3</v>
      </c>
      <c r="AA167" s="41">
        <f>'Survival-1cycle NMA'!BX168</f>
        <v>5.4841445520387083E-2</v>
      </c>
      <c r="AB167" s="12">
        <f t="shared" si="53"/>
        <v>4.8235908120305641E-2</v>
      </c>
      <c r="AC167" s="41">
        <f>'Survival-1cycle NMA'!BY168</f>
        <v>6.6055374000814435E-3</v>
      </c>
      <c r="AD167" s="41">
        <f>'Survival-1cycle NMA'!BT168</f>
        <v>0.21700515954277239</v>
      </c>
      <c r="AE167" s="12">
        <f t="shared" si="54"/>
        <v>0.20270940348424257</v>
      </c>
      <c r="AF167" s="41">
        <f>'Survival-1cycle NMA'!BU168</f>
        <v>1.4295756058529825E-2</v>
      </c>
      <c r="AG167" s="12">
        <v>2.96630238620081E-2</v>
      </c>
      <c r="AH167" s="12">
        <f t="shared" si="55"/>
        <v>2.932204154823425E-2</v>
      </c>
      <c r="AI167" s="12">
        <v>3.4098231377384998E-4</v>
      </c>
      <c r="AJ167" s="41">
        <f>'Survival-1cycle NMA'!BV168</f>
        <v>0.17644803007114868</v>
      </c>
      <c r="AK167" s="12">
        <f t="shared" si="56"/>
        <v>0.13195472522869969</v>
      </c>
      <c r="AL167" s="41">
        <f>'Survival-1cycle NMA'!BW168</f>
        <v>4.4493304842448976E-2</v>
      </c>
      <c r="AM167" s="41">
        <f t="shared" si="57"/>
        <v>5.4841445520387083E-2</v>
      </c>
      <c r="AN167" s="41">
        <f t="shared" si="58"/>
        <v>4.8235908120305641E-2</v>
      </c>
      <c r="AO167" s="41">
        <f t="shared" si="59"/>
        <v>6.6055374000814435E-3</v>
      </c>
    </row>
    <row r="168" spans="1:41">
      <c r="A168" s="12">
        <v>165</v>
      </c>
      <c r="B168" s="12">
        <f t="shared" si="41"/>
        <v>9.4356164383561651</v>
      </c>
      <c r="C168" s="41">
        <f>'Survival-1cycle NMA'!BN169</f>
        <v>8.9706532832779323E-2</v>
      </c>
      <c r="D168" s="41">
        <f>'Survival-1cycle NMA'!BO169</f>
        <v>2.3523084510211362E-3</v>
      </c>
      <c r="E168" s="12">
        <f t="shared" si="42"/>
        <v>8.7354224381758189E-2</v>
      </c>
      <c r="F168" s="12">
        <v>2.9322347897973E-2</v>
      </c>
      <c r="G168" s="12">
        <v>3.3277117884835501E-4</v>
      </c>
      <c r="H168" s="12">
        <f t="shared" si="43"/>
        <v>2.8989576719124645E-2</v>
      </c>
      <c r="I168" s="41">
        <f>'Survival-1cycle NMA'!BP169</f>
        <v>6.1577661168786352E-2</v>
      </c>
      <c r="J168" s="12">
        <f t="shared" si="44"/>
        <v>5.6168936532223254E-2</v>
      </c>
      <c r="K168" s="41">
        <f>'Survival-1cycle NMA'!BQ169</f>
        <v>5.4087246365630967E-3</v>
      </c>
      <c r="L168" s="12">
        <v>2.30132708596241E-2</v>
      </c>
      <c r="M168" s="12">
        <v>2.9322347897973E-2</v>
      </c>
      <c r="N168" s="12">
        <v>3.3277117884835501E-4</v>
      </c>
      <c r="O168" s="41">
        <f t="shared" si="45"/>
        <v>6.1577661168786352E-2</v>
      </c>
      <c r="P168" s="41">
        <f t="shared" si="46"/>
        <v>5.6168936532223254E-2</v>
      </c>
      <c r="Q168" s="41">
        <f t="shared" si="47"/>
        <v>5.4087246365630967E-3</v>
      </c>
      <c r="R168" s="12">
        <v>2.9322347897973E-2</v>
      </c>
      <c r="S168" s="12">
        <f t="shared" si="48"/>
        <v>2.8989576719124645E-2</v>
      </c>
      <c r="T168" s="12">
        <v>3.3277117884835501E-4</v>
      </c>
      <c r="U168" s="41">
        <f>'Survival-1cycle NMA'!BR169</f>
        <v>0.13131056727568699</v>
      </c>
      <c r="V168" s="12">
        <f t="shared" si="49"/>
        <v>9.0063398873847039E-2</v>
      </c>
      <c r="W168" s="41">
        <f>'Survival-1cycle NMA'!BS169</f>
        <v>4.1247168401839944E-2</v>
      </c>
      <c r="X168" s="41">
        <f t="shared" si="50"/>
        <v>6.1577661168786352E-2</v>
      </c>
      <c r="Y168" s="41">
        <f t="shared" si="51"/>
        <v>5.6168936532223254E-2</v>
      </c>
      <c r="Z168" s="41">
        <f t="shared" si="52"/>
        <v>5.4087246365630967E-3</v>
      </c>
      <c r="AA168" s="41">
        <f>'Survival-1cycle NMA'!BX169</f>
        <v>5.4321104762558164E-2</v>
      </c>
      <c r="AB168" s="12">
        <f t="shared" si="53"/>
        <v>4.7816034801576535E-2</v>
      </c>
      <c r="AC168" s="41">
        <f>'Survival-1cycle NMA'!BY169</f>
        <v>6.5050699609816281E-3</v>
      </c>
      <c r="AD168" s="41">
        <f>'Survival-1cycle NMA'!BT169</f>
        <v>0.21591920531266634</v>
      </c>
      <c r="AE168" s="12">
        <f t="shared" si="54"/>
        <v>0.20180765695483535</v>
      </c>
      <c r="AF168" s="41">
        <f>'Survival-1cycle NMA'!BU169</f>
        <v>1.4111548357831001E-2</v>
      </c>
      <c r="AG168" s="12">
        <v>2.9322347897973E-2</v>
      </c>
      <c r="AH168" s="12">
        <f t="shared" si="55"/>
        <v>2.8989576719124645E-2</v>
      </c>
      <c r="AI168" s="12">
        <v>3.3277117884835501E-4</v>
      </c>
      <c r="AJ168" s="41">
        <f>'Survival-1cycle NMA'!BV169</f>
        <v>0.17544580264261958</v>
      </c>
      <c r="AK168" s="12">
        <f t="shared" si="56"/>
        <v>0.13137330296716784</v>
      </c>
      <c r="AL168" s="41">
        <f>'Survival-1cycle NMA'!BW169</f>
        <v>4.4072499675451744E-2</v>
      </c>
      <c r="AM168" s="41">
        <f t="shared" si="57"/>
        <v>5.4321104762558164E-2</v>
      </c>
      <c r="AN168" s="41">
        <f t="shared" si="58"/>
        <v>4.7816034801576535E-2</v>
      </c>
      <c r="AO168" s="41">
        <f t="shared" si="59"/>
        <v>6.5050699609816281E-3</v>
      </c>
    </row>
    <row r="169" spans="1:41">
      <c r="A169" s="12">
        <v>166</v>
      </c>
      <c r="B169" s="12">
        <f t="shared" si="41"/>
        <v>9.493150684931507</v>
      </c>
      <c r="C169" s="41">
        <f>'Survival-1cycle NMA'!BN170</f>
        <v>8.9004280804522315E-2</v>
      </c>
      <c r="D169" s="41">
        <f>'Survival-1cycle NMA'!BO170</f>
        <v>2.3095550931043246E-3</v>
      </c>
      <c r="E169" s="12">
        <f t="shared" si="42"/>
        <v>8.6694725711417994E-2</v>
      </c>
      <c r="F169" s="12">
        <v>2.8986962831260801E-2</v>
      </c>
      <c r="G169" s="12">
        <v>3.2479230359196799E-4</v>
      </c>
      <c r="H169" s="12">
        <f t="shared" si="43"/>
        <v>2.8662170527668833E-2</v>
      </c>
      <c r="I169" s="41">
        <f>'Survival-1cycle NMA'!BP170</f>
        <v>6.1020733363693243E-2</v>
      </c>
      <c r="J169" s="12">
        <f t="shared" si="44"/>
        <v>5.5696895812688323E-2</v>
      </c>
      <c r="K169" s="41">
        <f>'Survival-1cycle NMA'!BQ170</f>
        <v>5.3238375510049228E-3</v>
      </c>
      <c r="L169" s="12">
        <v>2.26978023324024E-2</v>
      </c>
      <c r="M169" s="12">
        <v>2.8986962831260801E-2</v>
      </c>
      <c r="N169" s="12">
        <v>3.2479230359196799E-4</v>
      </c>
      <c r="O169" s="41">
        <f t="shared" si="45"/>
        <v>6.1020733363693243E-2</v>
      </c>
      <c r="P169" s="41">
        <f t="shared" si="46"/>
        <v>5.5696895812688323E-2</v>
      </c>
      <c r="Q169" s="41">
        <f t="shared" si="47"/>
        <v>5.3238375510049228E-3</v>
      </c>
      <c r="R169" s="12">
        <v>2.8986962831260801E-2</v>
      </c>
      <c r="S169" s="12">
        <f t="shared" si="48"/>
        <v>2.8662170527668833E-2</v>
      </c>
      <c r="T169" s="12">
        <v>3.2479230359196799E-4</v>
      </c>
      <c r="U169" s="41">
        <f>'Survival-1cycle NMA'!BR170</f>
        <v>0.13044452456928499</v>
      </c>
      <c r="V169" s="12">
        <f t="shared" si="49"/>
        <v>8.9593969966062531E-2</v>
      </c>
      <c r="W169" s="41">
        <f>'Survival-1cycle NMA'!BS170</f>
        <v>4.0850554603222462E-2</v>
      </c>
      <c r="X169" s="41">
        <f t="shared" si="50"/>
        <v>6.1020733363693243E-2</v>
      </c>
      <c r="Y169" s="41">
        <f t="shared" si="51"/>
        <v>5.5696895812688323E-2</v>
      </c>
      <c r="Z169" s="41">
        <f t="shared" si="52"/>
        <v>5.3238375510049228E-3</v>
      </c>
      <c r="AA169" s="41">
        <f>'Survival-1cycle NMA'!BX170</f>
        <v>5.3807812574199421E-2</v>
      </c>
      <c r="AB169" s="12">
        <f t="shared" si="53"/>
        <v>4.740125373605103E-2</v>
      </c>
      <c r="AC169" s="41">
        <f>'Survival-1cycle NMA'!BY170</f>
        <v>6.4065588381483898E-3</v>
      </c>
      <c r="AD169" s="41">
        <f>'Survival-1cycle NMA'!BT170</f>
        <v>0.2148431221980914</v>
      </c>
      <c r="AE169" s="12">
        <f t="shared" si="54"/>
        <v>0.20091261995958387</v>
      </c>
      <c r="AF169" s="41">
        <f>'Survival-1cycle NMA'!BU170</f>
        <v>1.3930502238507525E-2</v>
      </c>
      <c r="AG169" s="12">
        <v>2.8986962831260801E-2</v>
      </c>
      <c r="AH169" s="12">
        <f t="shared" si="55"/>
        <v>2.8662170527668833E-2</v>
      </c>
      <c r="AI169" s="12">
        <v>3.2479230359196799E-4</v>
      </c>
      <c r="AJ169" s="41">
        <f>'Survival-1cycle NMA'!BV170</f>
        <v>0.17445335834464365</v>
      </c>
      <c r="AK169" s="12">
        <f t="shared" si="56"/>
        <v>0.13079587454474753</v>
      </c>
      <c r="AL169" s="41">
        <f>'Survival-1cycle NMA'!BW170</f>
        <v>4.3657483799896118E-2</v>
      </c>
      <c r="AM169" s="41">
        <f t="shared" si="57"/>
        <v>5.3807812574199421E-2</v>
      </c>
      <c r="AN169" s="41">
        <f t="shared" si="58"/>
        <v>4.740125373605103E-2</v>
      </c>
      <c r="AO169" s="41">
        <f t="shared" si="59"/>
        <v>6.4065588381483898E-3</v>
      </c>
    </row>
    <row r="170" spans="1:41">
      <c r="A170" s="12">
        <v>167</v>
      </c>
      <c r="B170" s="12">
        <f t="shared" si="41"/>
        <v>9.5506849315068489</v>
      </c>
      <c r="C170" s="41">
        <f>'Survival-1cycle NMA'!BN171</f>
        <v>8.8310368006023487E-2</v>
      </c>
      <c r="D170" s="41">
        <f>'Survival-1cycle NMA'!BO171</f>
        <v>2.2677592104550148E-3</v>
      </c>
      <c r="E170" s="12">
        <f t="shared" si="42"/>
        <v>8.6042608795568479E-2</v>
      </c>
      <c r="F170" s="12">
        <v>2.86567636480272E-2</v>
      </c>
      <c r="G170" s="12">
        <v>3.1703811328023199E-4</v>
      </c>
      <c r="H170" s="12">
        <f t="shared" si="43"/>
        <v>2.8339725534746969E-2</v>
      </c>
      <c r="I170" s="41">
        <f>'Survival-1cycle NMA'!BP171</f>
        <v>6.0471092145920613E-2</v>
      </c>
      <c r="J170" s="12">
        <f t="shared" si="44"/>
        <v>5.5230449819054755E-2</v>
      </c>
      <c r="K170" s="41">
        <f>'Survival-1cycle NMA'!BQ171</f>
        <v>5.2406423268658549E-3</v>
      </c>
      <c r="L170" s="12">
        <v>2.2387854017545099E-2</v>
      </c>
      <c r="M170" s="12">
        <v>2.86567636480272E-2</v>
      </c>
      <c r="N170" s="12">
        <v>3.1703811328023199E-4</v>
      </c>
      <c r="O170" s="41">
        <f t="shared" si="45"/>
        <v>6.0471092145920613E-2</v>
      </c>
      <c r="P170" s="41">
        <f t="shared" si="46"/>
        <v>5.5230449819054755E-2</v>
      </c>
      <c r="Q170" s="41">
        <f t="shared" si="47"/>
        <v>5.2406423268658549E-3</v>
      </c>
      <c r="R170" s="12">
        <v>2.86567636480272E-2</v>
      </c>
      <c r="S170" s="12">
        <f t="shared" si="48"/>
        <v>2.8339725534746969E-2</v>
      </c>
      <c r="T170" s="12">
        <v>3.1703811328023199E-4</v>
      </c>
      <c r="U170" s="41">
        <f>'Survival-1cycle NMA'!BR171</f>
        <v>0.12958770484536353</v>
      </c>
      <c r="V170" s="12">
        <f t="shared" si="49"/>
        <v>8.9128254650823219E-2</v>
      </c>
      <c r="W170" s="41">
        <f>'Survival-1cycle NMA'!BS171</f>
        <v>4.0459450194540302E-2</v>
      </c>
      <c r="X170" s="41">
        <f t="shared" si="50"/>
        <v>6.0471092145920613E-2</v>
      </c>
      <c r="Y170" s="41">
        <f t="shared" si="51"/>
        <v>5.5230449819054755E-2</v>
      </c>
      <c r="Z170" s="41">
        <f t="shared" si="52"/>
        <v>5.2406423268658549E-3</v>
      </c>
      <c r="AA170" s="41">
        <f>'Survival-1cycle NMA'!BX171</f>
        <v>5.330144263064894E-2</v>
      </c>
      <c r="AB170" s="12">
        <f t="shared" si="53"/>
        <v>4.6991485419699566E-2</v>
      </c>
      <c r="AC170" s="41">
        <f>'Survival-1cycle NMA'!BY171</f>
        <v>6.3099572109493757E-3</v>
      </c>
      <c r="AD170" s="41">
        <f>'Survival-1cycle NMA'!BT171</f>
        <v>0.21377677525010544</v>
      </c>
      <c r="AE170" s="12">
        <f t="shared" si="54"/>
        <v>0.20002422606788658</v>
      </c>
      <c r="AF170" s="41">
        <f>'Survival-1cycle NMA'!BU171</f>
        <v>1.3752549182218863E-2</v>
      </c>
      <c r="AG170" s="12">
        <v>2.86567636480272E-2</v>
      </c>
      <c r="AH170" s="12">
        <f t="shared" si="55"/>
        <v>2.8339725534746969E-2</v>
      </c>
      <c r="AI170" s="12">
        <v>3.1703811328023199E-4</v>
      </c>
      <c r="AJ170" s="41">
        <f>'Survival-1cycle NMA'!BV171</f>
        <v>0.17347055726553409</v>
      </c>
      <c r="AK170" s="12">
        <f t="shared" si="56"/>
        <v>0.13022240632984788</v>
      </c>
      <c r="AL170" s="41">
        <f>'Survival-1cycle NMA'!BW171</f>
        <v>4.3248150935686222E-2</v>
      </c>
      <c r="AM170" s="41">
        <f t="shared" si="57"/>
        <v>5.330144263064894E-2</v>
      </c>
      <c r="AN170" s="41">
        <f t="shared" si="58"/>
        <v>4.6991485419699566E-2</v>
      </c>
      <c r="AO170" s="41">
        <f t="shared" si="59"/>
        <v>6.3099572109493757E-3</v>
      </c>
    </row>
    <row r="171" spans="1:41">
      <c r="A171" s="12">
        <v>168</v>
      </c>
      <c r="B171" s="12">
        <f t="shared" si="41"/>
        <v>9.6082191780821926</v>
      </c>
      <c r="C171" s="41">
        <f>'Survival-1cycle NMA'!BN172</f>
        <v>8.7624658622325574E-2</v>
      </c>
      <c r="D171" s="41">
        <f>'Survival-1cycle NMA'!BO172</f>
        <v>2.2268951619698217E-3</v>
      </c>
      <c r="E171" s="12">
        <f t="shared" si="42"/>
        <v>8.5397763460355755E-2</v>
      </c>
      <c r="F171" s="12">
        <v>2.8331647890962E-2</v>
      </c>
      <c r="G171" s="12">
        <v>3.09501313684573E-4</v>
      </c>
      <c r="H171" s="12">
        <f t="shared" si="43"/>
        <v>2.8022146577277428E-2</v>
      </c>
      <c r="I171" s="41">
        <f>'Survival-1cycle NMA'!BP172</f>
        <v>5.9928610367016084E-2</v>
      </c>
      <c r="J171" s="12">
        <f t="shared" si="44"/>
        <v>5.4769512612130644E-2</v>
      </c>
      <c r="K171" s="41">
        <f>'Survival-1cycle NMA'!BQ172</f>
        <v>5.1590977548854368E-3</v>
      </c>
      <c r="L171" s="12">
        <v>2.2083307193866301E-2</v>
      </c>
      <c r="M171" s="12">
        <v>2.8331647890962E-2</v>
      </c>
      <c r="N171" s="12">
        <v>3.09501313684573E-4</v>
      </c>
      <c r="O171" s="41">
        <f t="shared" si="45"/>
        <v>5.9928610367016084E-2</v>
      </c>
      <c r="P171" s="41">
        <f t="shared" si="46"/>
        <v>5.4769512612130644E-2</v>
      </c>
      <c r="Q171" s="41">
        <f t="shared" si="47"/>
        <v>5.1590977548854368E-3</v>
      </c>
      <c r="R171" s="12">
        <v>2.8331647890962E-2</v>
      </c>
      <c r="S171" s="12">
        <f t="shared" si="48"/>
        <v>2.8022146577277428E-2</v>
      </c>
      <c r="T171" s="12">
        <v>3.09501313684573E-4</v>
      </c>
      <c r="U171" s="41">
        <f>'Survival-1cycle NMA'!BR172</f>
        <v>0.12873996869454854</v>
      </c>
      <c r="V171" s="12">
        <f t="shared" si="49"/>
        <v>8.8666215222795608E-2</v>
      </c>
      <c r="W171" s="41">
        <f>'Survival-1cycle NMA'!BS172</f>
        <v>4.0073753471752932E-2</v>
      </c>
      <c r="X171" s="41">
        <f t="shared" si="50"/>
        <v>5.9928610367016084E-2</v>
      </c>
      <c r="Y171" s="41">
        <f t="shared" si="51"/>
        <v>5.4769512612130644E-2</v>
      </c>
      <c r="Z171" s="41">
        <f t="shared" si="52"/>
        <v>5.1590977548854368E-3</v>
      </c>
      <c r="AA171" s="41">
        <f>'Survival-1cycle NMA'!BX172</f>
        <v>5.2801871449065715E-2</v>
      </c>
      <c r="AB171" s="12">
        <f t="shared" si="53"/>
        <v>4.6586651854658906E-2</v>
      </c>
      <c r="AC171" s="41">
        <f>'Survival-1cycle NMA'!BY172</f>
        <v>6.215219594406813E-3</v>
      </c>
      <c r="AD171" s="41">
        <f>'Survival-1cycle NMA'!BT172</f>
        <v>0.21272003201561146</v>
      </c>
      <c r="AE171" s="12">
        <f t="shared" si="54"/>
        <v>0.19914240954091739</v>
      </c>
      <c r="AF171" s="41">
        <f>'Survival-1cycle NMA'!BU172</f>
        <v>1.3577622474694084E-2</v>
      </c>
      <c r="AG171" s="12">
        <v>2.8331647890962E-2</v>
      </c>
      <c r="AH171" s="12">
        <f t="shared" si="55"/>
        <v>2.8022146577277428E-2</v>
      </c>
      <c r="AI171" s="12">
        <v>3.09501313684573E-4</v>
      </c>
      <c r="AJ171" s="41">
        <f>'Survival-1cycle NMA'!BV172</f>
        <v>0.17249726216282932</v>
      </c>
      <c r="AK171" s="12">
        <f t="shared" si="56"/>
        <v>0.1296528649014824</v>
      </c>
      <c r="AL171" s="41">
        <f>'Survival-1cycle NMA'!BW172</f>
        <v>4.284439726134693E-2</v>
      </c>
      <c r="AM171" s="41">
        <f t="shared" si="57"/>
        <v>5.2801871449065715E-2</v>
      </c>
      <c r="AN171" s="41">
        <f t="shared" si="58"/>
        <v>4.6586651854658906E-2</v>
      </c>
      <c r="AO171" s="41">
        <f t="shared" si="59"/>
        <v>6.215219594406813E-3</v>
      </c>
    </row>
    <row r="172" spans="1:41">
      <c r="A172" s="12">
        <v>169</v>
      </c>
      <c r="B172" s="12">
        <f t="shared" si="41"/>
        <v>9.6657534246575345</v>
      </c>
      <c r="C172" s="41">
        <f>'Survival-1cycle NMA'!BN173</f>
        <v>8.6947019678505516E-2</v>
      </c>
      <c r="D172" s="41">
        <f>'Survival-1cycle NMA'!BO173</f>
        <v>2.1869381085893843E-3</v>
      </c>
      <c r="E172" s="12">
        <f t="shared" si="42"/>
        <v>8.4760081569916129E-2</v>
      </c>
      <c r="F172" s="12">
        <v>2.8011515585257801E-2</v>
      </c>
      <c r="G172" s="12">
        <v>3.0217487942809501E-4</v>
      </c>
      <c r="H172" s="12">
        <f t="shared" si="43"/>
        <v>2.7709340705829706E-2</v>
      </c>
      <c r="I172" s="41">
        <f>'Survival-1cycle NMA'!BP173</f>
        <v>5.9393163677928566E-2</v>
      </c>
      <c r="J172" s="12">
        <f t="shared" si="44"/>
        <v>5.4313999860645334E-2</v>
      </c>
      <c r="K172" s="41">
        <f>'Survival-1cycle NMA'!BQ173</f>
        <v>5.0791638172832318E-3</v>
      </c>
      <c r="L172" s="12">
        <v>2.1784046187392901E-2</v>
      </c>
      <c r="M172" s="12">
        <v>2.8011515585257801E-2</v>
      </c>
      <c r="N172" s="12">
        <v>3.0217487942809501E-4</v>
      </c>
      <c r="O172" s="41">
        <f t="shared" si="45"/>
        <v>5.9393163677928566E-2</v>
      </c>
      <c r="P172" s="41">
        <f t="shared" si="46"/>
        <v>5.4313999860645334E-2</v>
      </c>
      <c r="Q172" s="41">
        <f t="shared" si="47"/>
        <v>5.0791638172832318E-3</v>
      </c>
      <c r="R172" s="12">
        <v>2.8011515585257801E-2</v>
      </c>
      <c r="S172" s="12">
        <f t="shared" si="48"/>
        <v>2.7709340705829706E-2</v>
      </c>
      <c r="T172" s="12">
        <v>3.0217487942809501E-4</v>
      </c>
      <c r="U172" s="41">
        <f>'Survival-1cycle NMA'!BR173</f>
        <v>0.12790117946881607</v>
      </c>
      <c r="V172" s="12">
        <f t="shared" si="49"/>
        <v>8.820781437831085E-2</v>
      </c>
      <c r="W172" s="41">
        <f>'Survival-1cycle NMA'!BS173</f>
        <v>3.969336509050523E-2</v>
      </c>
      <c r="X172" s="41">
        <f t="shared" si="50"/>
        <v>5.9393163677928566E-2</v>
      </c>
      <c r="Y172" s="41">
        <f t="shared" si="51"/>
        <v>5.4313999860645334E-2</v>
      </c>
      <c r="Z172" s="41">
        <f t="shared" si="52"/>
        <v>5.0791638172832318E-3</v>
      </c>
      <c r="AA172" s="41">
        <f>'Survival-1cycle NMA'!BX173</f>
        <v>5.2308978311155392E-2</v>
      </c>
      <c r="AB172" s="12">
        <f t="shared" si="53"/>
        <v>4.6186676516313058E-2</v>
      </c>
      <c r="AC172" s="41">
        <f>'Survival-1cycle NMA'!BY173</f>
        <v>6.122301794842331E-3</v>
      </c>
      <c r="AD172" s="41">
        <f>'Survival-1cycle NMA'!BT173</f>
        <v>0.21167276247886455</v>
      </c>
      <c r="AE172" s="12">
        <f t="shared" si="54"/>
        <v>0.19826710532920455</v>
      </c>
      <c r="AF172" s="41">
        <f>'Survival-1cycle NMA'!BU173</f>
        <v>1.3405657149660005E-2</v>
      </c>
      <c r="AG172" s="12">
        <v>2.8011515585257801E-2</v>
      </c>
      <c r="AH172" s="12">
        <f t="shared" si="55"/>
        <v>2.7709340705829706E-2</v>
      </c>
      <c r="AI172" s="12">
        <v>3.0217487942809501E-4</v>
      </c>
      <c r="AJ172" s="41">
        <f>'Survival-1cycle NMA'!BV173</f>
        <v>0.17153333839929627</v>
      </c>
      <c r="AK172" s="12">
        <f t="shared" si="56"/>
        <v>0.12908721705413614</v>
      </c>
      <c r="AL172" s="41">
        <f>'Survival-1cycle NMA'!BW173</f>
        <v>4.2446121345160126E-2</v>
      </c>
      <c r="AM172" s="41">
        <f t="shared" si="57"/>
        <v>5.2308978311155392E-2</v>
      </c>
      <c r="AN172" s="41">
        <f t="shared" si="58"/>
        <v>4.6186676516313058E-2</v>
      </c>
      <c r="AO172" s="41">
        <f t="shared" si="59"/>
        <v>6.122301794842331E-3</v>
      </c>
    </row>
    <row r="173" spans="1:41">
      <c r="A173" s="12">
        <v>170</v>
      </c>
      <c r="B173" s="12">
        <f t="shared" si="41"/>
        <v>9.7232876712328764</v>
      </c>
      <c r="C173" s="41">
        <f>'Survival-1cycle NMA'!BN174</f>
        <v>8.6277320966800311E-2</v>
      </c>
      <c r="D173" s="41">
        <f>'Survival-1cycle NMA'!BO174</f>
        <v>2.1478639845383496E-3</v>
      </c>
      <c r="E173" s="12">
        <f t="shared" si="42"/>
        <v>8.4129456982261958E-2</v>
      </c>
      <c r="F173" s="12">
        <v>2.7696269167068601E-2</v>
      </c>
      <c r="G173" s="12">
        <v>2.9505204287748701E-4</v>
      </c>
      <c r="H173" s="12">
        <f t="shared" si="43"/>
        <v>2.7401217124191114E-2</v>
      </c>
      <c r="I173" s="41">
        <f>'Survival-1cycle NMA'!BP174</f>
        <v>5.8864630454247328E-2</v>
      </c>
      <c r="J173" s="12">
        <f t="shared" si="44"/>
        <v>5.3863828806467645E-2</v>
      </c>
      <c r="K173" s="41">
        <f>'Survival-1cycle NMA'!BQ174</f>
        <v>5.0008016477796841E-3</v>
      </c>
      <c r="L173" s="12">
        <v>2.1489958280161099E-2</v>
      </c>
      <c r="M173" s="12">
        <v>2.7696269167068601E-2</v>
      </c>
      <c r="N173" s="12">
        <v>2.9505204287748701E-4</v>
      </c>
      <c r="O173" s="41">
        <f t="shared" si="45"/>
        <v>5.8864630454247328E-2</v>
      </c>
      <c r="P173" s="41">
        <f t="shared" si="46"/>
        <v>5.3863828806467645E-2</v>
      </c>
      <c r="Q173" s="41">
        <f t="shared" si="47"/>
        <v>5.0008016477796841E-3</v>
      </c>
      <c r="R173" s="12">
        <v>2.7696269167068601E-2</v>
      </c>
      <c r="S173" s="12">
        <f t="shared" si="48"/>
        <v>2.7401217124191114E-2</v>
      </c>
      <c r="T173" s="12">
        <v>2.9505204287748701E-4</v>
      </c>
      <c r="U173" s="41">
        <f>'Survival-1cycle NMA'!BR174</f>
        <v>0.12707120321349943</v>
      </c>
      <c r="V173" s="12">
        <f t="shared" si="49"/>
        <v>8.77530152135437E-2</v>
      </c>
      <c r="W173" s="41">
        <f>'Survival-1cycle NMA'!BS174</f>
        <v>3.9318187999955741E-2</v>
      </c>
      <c r="X173" s="41">
        <f t="shared" si="50"/>
        <v>5.8864630454247328E-2</v>
      </c>
      <c r="Y173" s="41">
        <f t="shared" si="51"/>
        <v>5.3863828806467645E-2</v>
      </c>
      <c r="Z173" s="41">
        <f t="shared" si="52"/>
        <v>5.0008016477796841E-3</v>
      </c>
      <c r="AA173" s="41">
        <f>'Survival-1cycle NMA'!BX174</f>
        <v>5.1822645188364595E-2</v>
      </c>
      <c r="AB173" s="12">
        <f t="shared" si="53"/>
        <v>4.579148432115978E-2</v>
      </c>
      <c r="AC173" s="41">
        <f>'Survival-1cycle NMA'!BY174</f>
        <v>6.031160867204813E-3</v>
      </c>
      <c r="AD173" s="41">
        <f>'Survival-1cycle NMA'!BT174</f>
        <v>0.21063483900463972</v>
      </c>
      <c r="AE173" s="12">
        <f t="shared" si="54"/>
        <v>0.19739824906985845</v>
      </c>
      <c r="AF173" s="41">
        <f>'Survival-1cycle NMA'!BU174</f>
        <v>1.3236589934781263E-2</v>
      </c>
      <c r="AG173" s="12">
        <v>2.7696269167068601E-2</v>
      </c>
      <c r="AH173" s="12">
        <f t="shared" si="55"/>
        <v>2.7401217124191114E-2</v>
      </c>
      <c r="AI173" s="12">
        <v>2.9505204287748701E-4</v>
      </c>
      <c r="AJ173" s="41">
        <f>'Survival-1cycle NMA'!BV174</f>
        <v>0.17057865388078386</v>
      </c>
      <c r="AK173" s="12">
        <f t="shared" si="56"/>
        <v>0.12852542980221499</v>
      </c>
      <c r="AL173" s="41">
        <f>'Survival-1cycle NMA'!BW174</f>
        <v>4.2053224078568881E-2</v>
      </c>
      <c r="AM173" s="41">
        <f t="shared" si="57"/>
        <v>5.1822645188364595E-2</v>
      </c>
      <c r="AN173" s="41">
        <f t="shared" si="58"/>
        <v>4.579148432115978E-2</v>
      </c>
      <c r="AO173" s="41">
        <f t="shared" si="59"/>
        <v>6.031160867204813E-3</v>
      </c>
    </row>
    <row r="174" spans="1:41">
      <c r="A174" s="12">
        <v>171</v>
      </c>
      <c r="B174" s="12">
        <f t="shared" si="41"/>
        <v>9.7808219178082183</v>
      </c>
      <c r="C174" s="41">
        <f>'Survival-1cycle NMA'!BN175</f>
        <v>8.5615434975954224E-2</v>
      </c>
      <c r="D174" s="41">
        <f>'Survival-1cycle NMA'!BO175</f>
        <v>2.1096494697299011E-3</v>
      </c>
      <c r="E174" s="12">
        <f t="shared" si="42"/>
        <v>8.3505785506224325E-2</v>
      </c>
      <c r="F174" s="12">
        <v>2.7385813414364E-2</v>
      </c>
      <c r="G174" s="12">
        <v>2.8812628354391202E-4</v>
      </c>
      <c r="H174" s="12">
        <f t="shared" si="43"/>
        <v>2.7097687130820086E-2</v>
      </c>
      <c r="I174" s="41">
        <f>'Survival-1cycle NMA'!BP175</f>
        <v>5.8342891723794067E-2</v>
      </c>
      <c r="J174" s="12">
        <f t="shared" si="44"/>
        <v>5.3418918230647754E-2</v>
      </c>
      <c r="K174" s="41">
        <f>'Survival-1cycle NMA'!BQ175</f>
        <v>4.9239734931463145E-3</v>
      </c>
      <c r="L174" s="12">
        <v>2.1200933622137999E-2</v>
      </c>
      <c r="M174" s="12">
        <v>2.7385813414364E-2</v>
      </c>
      <c r="N174" s="12">
        <v>2.8812628354391202E-4</v>
      </c>
      <c r="O174" s="41">
        <f t="shared" si="45"/>
        <v>5.8342891723794067E-2</v>
      </c>
      <c r="P174" s="41">
        <f t="shared" si="46"/>
        <v>5.3418918230647754E-2</v>
      </c>
      <c r="Q174" s="41">
        <f t="shared" si="47"/>
        <v>4.9239734931463145E-3</v>
      </c>
      <c r="R174" s="12">
        <v>2.7385813414364E-2</v>
      </c>
      <c r="S174" s="12">
        <f t="shared" si="48"/>
        <v>2.7097687130820086E-2</v>
      </c>
      <c r="T174" s="12">
        <v>2.8812628354391202E-4</v>
      </c>
      <c r="U174" s="41">
        <f>'Survival-1cycle NMA'!BR175</f>
        <v>0.12624990860130275</v>
      </c>
      <c r="V174" s="12">
        <f t="shared" si="49"/>
        <v>8.730178122251786E-2</v>
      </c>
      <c r="W174" s="41">
        <f>'Survival-1cycle NMA'!BS175</f>
        <v>3.8948127378784884E-2</v>
      </c>
      <c r="X174" s="41">
        <f t="shared" si="50"/>
        <v>5.8342891723794067E-2</v>
      </c>
      <c r="Y174" s="41">
        <f t="shared" si="51"/>
        <v>5.3418918230647754E-2</v>
      </c>
      <c r="Z174" s="41">
        <f t="shared" si="52"/>
        <v>4.9239734931463145E-3</v>
      </c>
      <c r="AA174" s="41">
        <f>'Survival-1cycle NMA'!BX175</f>
        <v>5.1342756669454689E-2</v>
      </c>
      <c r="AB174" s="12">
        <f t="shared" si="53"/>
        <v>4.5401001595445169E-2</v>
      </c>
      <c r="AC174" s="41">
        <f>'Survival-1cycle NMA'!BY175</f>
        <v>5.941755074009519E-3</v>
      </c>
      <c r="AD174" s="41">
        <f>'Survival-1cycle NMA'!BT175</f>
        <v>0.20960613628300803</v>
      </c>
      <c r="AE174" s="12">
        <f t="shared" si="54"/>
        <v>0.19653577708347686</v>
      </c>
      <c r="AF174" s="41">
        <f>'Survival-1cycle NMA'!BU175</f>
        <v>1.307035919953117E-2</v>
      </c>
      <c r="AG174" s="12">
        <v>2.7385813414364E-2</v>
      </c>
      <c r="AH174" s="12">
        <f t="shared" si="55"/>
        <v>2.7097687130820086E-2</v>
      </c>
      <c r="AI174" s="12">
        <v>2.8812628354391202E-4</v>
      </c>
      <c r="AJ174" s="41">
        <f>'Survival-1cycle NMA'!BV175</f>
        <v>0.16963307899586605</v>
      </c>
      <c r="AK174" s="12">
        <f t="shared" si="56"/>
        <v>0.12796747038410144</v>
      </c>
      <c r="AL174" s="41">
        <f>'Survival-1cycle NMA'!BW175</f>
        <v>4.1665608611764611E-2</v>
      </c>
      <c r="AM174" s="41">
        <f t="shared" si="57"/>
        <v>5.1342756669454689E-2</v>
      </c>
      <c r="AN174" s="41">
        <f t="shared" si="58"/>
        <v>4.5401001595445169E-2</v>
      </c>
      <c r="AO174" s="41">
        <f t="shared" si="59"/>
        <v>5.941755074009519E-3</v>
      </c>
    </row>
    <row r="175" spans="1:41">
      <c r="A175" s="12">
        <v>172</v>
      </c>
      <c r="B175" s="12">
        <f t="shared" si="41"/>
        <v>9.838356164383562</v>
      </c>
      <c r="C175" s="41">
        <f>'Survival-1cycle NMA'!BN176</f>
        <v>8.4961236822710062E-2</v>
      </c>
      <c r="D175" s="41">
        <f>'Survival-1cycle NMA'!BO176</f>
        <v>2.0722719632821221E-3</v>
      </c>
      <c r="E175" s="12">
        <f t="shared" si="42"/>
        <v>8.2888964859427941E-2</v>
      </c>
      <c r="F175" s="12">
        <v>2.7080055380087498E-2</v>
      </c>
      <c r="G175" s="12">
        <v>2.8139131796724501E-4</v>
      </c>
      <c r="H175" s="12">
        <f t="shared" si="43"/>
        <v>2.6798664062120253E-2</v>
      </c>
      <c r="I175" s="41">
        <f>'Survival-1cycle NMA'!BP176</f>
        <v>5.7827831096482929E-2</v>
      </c>
      <c r="J175" s="12">
        <f t="shared" si="44"/>
        <v>5.2979188420263668E-2</v>
      </c>
      <c r="K175" s="41">
        <f>'Survival-1cycle NMA'!BQ176</f>
        <v>4.8486426762192588E-3</v>
      </c>
      <c r="L175" s="12">
        <v>2.0916865146146501E-2</v>
      </c>
      <c r="M175" s="12">
        <v>2.7080055380087498E-2</v>
      </c>
      <c r="N175" s="12">
        <v>2.8139131796724501E-4</v>
      </c>
      <c r="O175" s="41">
        <f t="shared" si="45"/>
        <v>5.7827831096482929E-2</v>
      </c>
      <c r="P175" s="41">
        <f t="shared" si="46"/>
        <v>5.2979188420263668E-2</v>
      </c>
      <c r="Q175" s="41">
        <f t="shared" si="47"/>
        <v>4.8486426762192588E-3</v>
      </c>
      <c r="R175" s="12">
        <v>2.7080055380087498E-2</v>
      </c>
      <c r="S175" s="12">
        <f t="shared" si="48"/>
        <v>2.6798664062120253E-2</v>
      </c>
      <c r="T175" s="12">
        <v>2.8139131796724501E-4</v>
      </c>
      <c r="U175" s="41">
        <f>'Survival-1cycle NMA'!BR176</f>
        <v>0.12543716686825337</v>
      </c>
      <c r="V175" s="12">
        <f t="shared" si="49"/>
        <v>8.6854076294953397E-2</v>
      </c>
      <c r="W175" s="41">
        <f>'Survival-1cycle NMA'!BS176</f>
        <v>3.8583090573299984E-2</v>
      </c>
      <c r="X175" s="41">
        <f t="shared" si="50"/>
        <v>5.7827831096482929E-2</v>
      </c>
      <c r="Y175" s="41">
        <f t="shared" si="51"/>
        <v>5.2979188420263668E-2</v>
      </c>
      <c r="Z175" s="41">
        <f t="shared" si="52"/>
        <v>4.8486426762192588E-3</v>
      </c>
      <c r="AA175" s="41">
        <f>'Survival-1cycle NMA'!BX176</f>
        <v>5.0869199890368089E-2</v>
      </c>
      <c r="AB175" s="12">
        <f t="shared" si="53"/>
        <v>4.5015156044548255E-2</v>
      </c>
      <c r="AC175" s="41">
        <f>'Survival-1cycle NMA'!BY176</f>
        <v>5.8540438458198375E-3</v>
      </c>
      <c r="AD175" s="41">
        <f>'Survival-1cycle NMA'!BT176</f>
        <v>0.20858653127566881</v>
      </c>
      <c r="AE175" s="12">
        <f t="shared" si="54"/>
        <v>0.19567962637075442</v>
      </c>
      <c r="AF175" s="41">
        <f>'Survival-1cycle NMA'!BU176</f>
        <v>1.2906904904914401E-2</v>
      </c>
      <c r="AG175" s="12">
        <v>2.7080055380087498E-2</v>
      </c>
      <c r="AH175" s="12">
        <f t="shared" si="55"/>
        <v>2.6798664062120253E-2</v>
      </c>
      <c r="AI175" s="12">
        <v>2.8139131796724501E-4</v>
      </c>
      <c r="AJ175" s="41">
        <f>'Survival-1cycle NMA'!BV176</f>
        <v>0.16869648655721442</v>
      </c>
      <c r="AK175" s="12">
        <f t="shared" si="56"/>
        <v>0.12741330626584063</v>
      </c>
      <c r="AL175" s="41">
        <f>'Survival-1cycle NMA'!BW176</f>
        <v>4.1283180291373775E-2</v>
      </c>
      <c r="AM175" s="41">
        <f t="shared" si="57"/>
        <v>5.0869199890368089E-2</v>
      </c>
      <c r="AN175" s="41">
        <f t="shared" si="58"/>
        <v>4.5015156044548255E-2</v>
      </c>
      <c r="AO175" s="41">
        <f t="shared" si="59"/>
        <v>5.8540438458198375E-3</v>
      </c>
    </row>
    <row r="176" spans="1:41">
      <c r="A176" s="12">
        <v>173</v>
      </c>
      <c r="B176" s="12">
        <f t="shared" si="41"/>
        <v>9.8958904109589039</v>
      </c>
      <c r="C176" s="41">
        <f>'Survival-1cycle NMA'!BN177</f>
        <v>8.4314604185364989E-2</v>
      </c>
      <c r="D176" s="41">
        <f>'Survival-1cycle NMA'!BO177</f>
        <v>2.0357095580962993E-3</v>
      </c>
      <c r="E176" s="12">
        <f t="shared" si="42"/>
        <v>8.2278894627268687E-2</v>
      </c>
      <c r="F176" s="12">
        <v>2.6778904327530099E-2</v>
      </c>
      <c r="G176" s="12">
        <v>2.7484109005944E-4</v>
      </c>
      <c r="H176" s="12">
        <f t="shared" si="43"/>
        <v>2.6504063237470659E-2</v>
      </c>
      <c r="I176" s="41">
        <f>'Survival-1cycle NMA'!BP177</f>
        <v>5.7319334696364181E-2</v>
      </c>
      <c r="J176" s="12">
        <f t="shared" si="44"/>
        <v>5.2544561136050438E-2</v>
      </c>
      <c r="K176" s="41">
        <f>'Survival-1cycle NMA'!BQ177</f>
        <v>4.774773560313742E-3</v>
      </c>
      <c r="L176" s="12">
        <v>2.0637648485678499E-2</v>
      </c>
      <c r="M176" s="12">
        <v>2.6778904327530099E-2</v>
      </c>
      <c r="N176" s="12">
        <v>2.7484109005944E-4</v>
      </c>
      <c r="O176" s="41">
        <f t="shared" si="45"/>
        <v>5.7319334696364181E-2</v>
      </c>
      <c r="P176" s="41">
        <f t="shared" si="46"/>
        <v>5.2544561136050438E-2</v>
      </c>
      <c r="Q176" s="41">
        <f t="shared" si="47"/>
        <v>4.774773560313742E-3</v>
      </c>
      <c r="R176" s="12">
        <v>2.6778904327530099E-2</v>
      </c>
      <c r="S176" s="12">
        <f t="shared" si="48"/>
        <v>2.6504063237470659E-2</v>
      </c>
      <c r="T176" s="12">
        <v>2.7484109005944E-4</v>
      </c>
      <c r="U176" s="41">
        <f>'Survival-1cycle NMA'!BR177</f>
        <v>0.12463285175152168</v>
      </c>
      <c r="V176" s="12">
        <f t="shared" si="49"/>
        <v>8.6409864713963641E-2</v>
      </c>
      <c r="W176" s="41">
        <f>'Survival-1cycle NMA'!BS177</f>
        <v>3.8222987037558047E-2</v>
      </c>
      <c r="X176" s="41">
        <f t="shared" si="50"/>
        <v>5.7319334696364181E-2</v>
      </c>
      <c r="Y176" s="41">
        <f t="shared" si="51"/>
        <v>5.2544561136050438E-2</v>
      </c>
      <c r="Z176" s="41">
        <f t="shared" si="52"/>
        <v>4.774773560313742E-3</v>
      </c>
      <c r="AA176" s="41">
        <f>'Survival-1cycle NMA'!BX177</f>
        <v>5.0401864466301668E-2</v>
      </c>
      <c r="AB176" s="12">
        <f t="shared" si="53"/>
        <v>4.4633876723095198E-2</v>
      </c>
      <c r="AC176" s="41">
        <f>'Survival-1cycle NMA'!BY177</f>
        <v>5.7679877432064734E-3</v>
      </c>
      <c r="AD176" s="41">
        <f>'Survival-1cycle NMA'!BT177</f>
        <v>0.20757590316378052</v>
      </c>
      <c r="AE176" s="12">
        <f t="shared" si="54"/>
        <v>0.19482973460881325</v>
      </c>
      <c r="AF176" s="41">
        <f>'Survival-1cycle NMA'!BU177</f>
        <v>1.2746168554967257E-2</v>
      </c>
      <c r="AG176" s="12">
        <v>2.6778904327530099E-2</v>
      </c>
      <c r="AH176" s="12">
        <f t="shared" si="55"/>
        <v>2.6504063237470659E-2</v>
      </c>
      <c r="AI176" s="12">
        <v>2.7484109005944E-4</v>
      </c>
      <c r="AJ176" s="41">
        <f>'Survival-1cycle NMA'!BV177</f>
        <v>0.16776875174463923</v>
      </c>
      <c r="AK176" s="12">
        <f t="shared" si="56"/>
        <v>0.12686290514447326</v>
      </c>
      <c r="AL176" s="41">
        <f>'Survival-1cycle NMA'!BW177</f>
        <v>4.0905846600165961E-2</v>
      </c>
      <c r="AM176" s="41">
        <f t="shared" si="57"/>
        <v>5.0401864466301668E-2</v>
      </c>
      <c r="AN176" s="41">
        <f t="shared" si="58"/>
        <v>4.4633876723095198E-2</v>
      </c>
      <c r="AO176" s="41">
        <f t="shared" si="59"/>
        <v>5.7679877432064734E-3</v>
      </c>
    </row>
    <row r="177" spans="1:41">
      <c r="A177" s="12">
        <v>174</v>
      </c>
      <c r="B177" s="12">
        <f t="shared" si="41"/>
        <v>9.9534246575342458</v>
      </c>
      <c r="C177" s="41">
        <f>'Survival-1cycle NMA'!BN178</f>
        <v>8.3675417239323424E-2</v>
      </c>
      <c r="D177" s="41">
        <f>'Survival-1cycle NMA'!BO178</f>
        <v>1.9999410164497303E-3</v>
      </c>
      <c r="E177" s="12">
        <f t="shared" si="42"/>
        <v>8.1675476222873689E-2</v>
      </c>
      <c r="F177" s="12">
        <v>2.64822716678371E-2</v>
      </c>
      <c r="G177" s="12">
        <v>2.6846976188413198E-4</v>
      </c>
      <c r="H177" s="12">
        <f t="shared" si="43"/>
        <v>2.6213801905952967E-2</v>
      </c>
      <c r="I177" s="41">
        <f>'Survival-1cycle NMA'!BP178</f>
        <v>5.6817291095776178E-2</v>
      </c>
      <c r="J177" s="12">
        <f t="shared" si="44"/>
        <v>5.2114959580796275E-2</v>
      </c>
      <c r="K177" s="41">
        <f>'Survival-1cycle NMA'!BQ178</f>
        <v>4.7023315149799013E-3</v>
      </c>
      <c r="L177" s="12">
        <v>2.0363181895486599E-2</v>
      </c>
      <c r="M177" s="12">
        <v>2.64822716678371E-2</v>
      </c>
      <c r="N177" s="12">
        <v>2.6846976188413198E-4</v>
      </c>
      <c r="O177" s="41">
        <f t="shared" si="45"/>
        <v>5.6817291095776178E-2</v>
      </c>
      <c r="P177" s="41">
        <f t="shared" si="46"/>
        <v>5.2114959580796275E-2</v>
      </c>
      <c r="Q177" s="41">
        <f t="shared" si="47"/>
        <v>4.7023315149799013E-3</v>
      </c>
      <c r="R177" s="12">
        <v>2.64822716678371E-2</v>
      </c>
      <c r="S177" s="12">
        <f t="shared" si="48"/>
        <v>2.6213801905952967E-2</v>
      </c>
      <c r="T177" s="12">
        <v>2.6846976188413198E-4</v>
      </c>
      <c r="U177" s="41">
        <f>'Survival-1cycle NMA'!BR178</f>
        <v>0.12383683942905012</v>
      </c>
      <c r="V177" s="12">
        <f t="shared" si="49"/>
        <v>8.5969111153618327E-2</v>
      </c>
      <c r="W177" s="41">
        <f>'Survival-1cycle NMA'!BS178</f>
        <v>3.7867728275431799E-2</v>
      </c>
      <c r="X177" s="41">
        <f t="shared" si="50"/>
        <v>5.6817291095776178E-2</v>
      </c>
      <c r="Y177" s="41">
        <f t="shared" si="51"/>
        <v>5.2114959580796275E-2</v>
      </c>
      <c r="Z177" s="41">
        <f t="shared" si="52"/>
        <v>4.7023315149799013E-3</v>
      </c>
      <c r="AA177" s="41">
        <f>'Survival-1cycle NMA'!BX178</f>
        <v>4.9940642425909801E-2</v>
      </c>
      <c r="AB177" s="12">
        <f t="shared" si="53"/>
        <v>4.4257094005787742E-2</v>
      </c>
      <c r="AC177" s="41">
        <f>'Survival-1cycle NMA'!BY178</f>
        <v>5.6835484201220596E-3</v>
      </c>
      <c r="AD177" s="41">
        <f>'Survival-1cycle NMA'!BT178</f>
        <v>0.20657413329724841</v>
      </c>
      <c r="AE177" s="12">
        <f t="shared" si="54"/>
        <v>0.1939860401472841</v>
      </c>
      <c r="AF177" s="41">
        <f>'Survival-1cycle NMA'!BU178</f>
        <v>1.2588093149964315E-2</v>
      </c>
      <c r="AG177" s="12">
        <v>2.64822716678371E-2</v>
      </c>
      <c r="AH177" s="12">
        <f t="shared" si="55"/>
        <v>2.6213801905952967E-2</v>
      </c>
      <c r="AI177" s="12">
        <v>2.6846976188413198E-4</v>
      </c>
      <c r="AJ177" s="41">
        <f>'Survival-1cycle NMA'!BV178</f>
        <v>0.16684975204974667</v>
      </c>
      <c r="AK177" s="12">
        <f t="shared" si="56"/>
        <v>0.12631623495103833</v>
      </c>
      <c r="AL177" s="41">
        <f>'Survival-1cycle NMA'!BW178</f>
        <v>4.0533517098708331E-2</v>
      </c>
      <c r="AM177" s="41">
        <f t="shared" si="57"/>
        <v>4.9940642425909801E-2</v>
      </c>
      <c r="AN177" s="41">
        <f t="shared" si="58"/>
        <v>4.4257094005787742E-2</v>
      </c>
      <c r="AO177" s="41">
        <f t="shared" si="59"/>
        <v>5.6835484201220596E-3</v>
      </c>
    </row>
    <row r="178" spans="1:41">
      <c r="A178" s="12">
        <v>175</v>
      </c>
      <c r="B178" s="12">
        <f t="shared" si="41"/>
        <v>10.010958904109589</v>
      </c>
      <c r="C178" s="41">
        <f>'Survival-1cycle NMA'!BN179</f>
        <v>8.3043558594573269E-2</v>
      </c>
      <c r="D178" s="41">
        <f>'Survival-1cycle NMA'!BO179</f>
        <v>1.9649457465577983E-3</v>
      </c>
      <c r="E178" s="12">
        <f t="shared" si="42"/>
        <v>8.1078612848015472E-2</v>
      </c>
      <c r="F178" s="12">
        <v>2.6190070899566199E-2</v>
      </c>
      <c r="G178" s="12">
        <v>2.6227170485081401E-4</v>
      </c>
      <c r="H178" s="12">
        <f t="shared" si="43"/>
        <v>2.5927799194715384E-2</v>
      </c>
      <c r="I178" s="41">
        <f>'Survival-1cycle NMA'!BP179</f>
        <v>5.6321591251527553E-2</v>
      </c>
      <c r="J178" s="12">
        <f t="shared" si="44"/>
        <v>5.1690308368484539E-2</v>
      </c>
      <c r="K178" s="41">
        <f>'Survival-1cycle NMA'!BQ179</f>
        <v>4.6312828830430133E-3</v>
      </c>
      <c r="L178" s="12">
        <v>2.0093366174846399E-2</v>
      </c>
      <c r="M178" s="12">
        <v>2.6190070899566199E-2</v>
      </c>
      <c r="N178" s="12">
        <v>2.6227170485081401E-4</v>
      </c>
      <c r="O178" s="41">
        <f t="shared" si="45"/>
        <v>5.6321591251527553E-2</v>
      </c>
      <c r="P178" s="41">
        <f t="shared" si="46"/>
        <v>5.1690308368484539E-2</v>
      </c>
      <c r="Q178" s="41">
        <f t="shared" si="47"/>
        <v>4.6312828830430133E-3</v>
      </c>
      <c r="R178" s="12">
        <v>2.6190070899566199E-2</v>
      </c>
      <c r="S178" s="12">
        <f t="shared" si="48"/>
        <v>2.5927799194715384E-2</v>
      </c>
      <c r="T178" s="12">
        <v>2.6227170485081401E-4</v>
      </c>
      <c r="U178" s="41">
        <f>'Survival-1cycle NMA'!BR179</f>
        <v>0.12304900846092608</v>
      </c>
      <c r="V178" s="12">
        <f t="shared" si="49"/>
        <v>8.5531780676381161E-2</v>
      </c>
      <c r="W178" s="41">
        <f>'Survival-1cycle NMA'!BS179</f>
        <v>3.7517227784544915E-2</v>
      </c>
      <c r="X178" s="41">
        <f t="shared" si="50"/>
        <v>5.6321591251527553E-2</v>
      </c>
      <c r="Y178" s="41">
        <f t="shared" si="51"/>
        <v>5.1690308368484539E-2</v>
      </c>
      <c r="Z178" s="41">
        <f t="shared" si="52"/>
        <v>4.6312828830430133E-3</v>
      </c>
      <c r="AA178" s="41">
        <f>'Survival-1cycle NMA'!BX179</f>
        <v>4.948542814755804E-2</v>
      </c>
      <c r="AB178" s="12">
        <f t="shared" si="53"/>
        <v>4.3884739558926335E-2</v>
      </c>
      <c r="AC178" s="41">
        <f>'Survival-1cycle NMA'!BY179</f>
        <v>5.6006885886317045E-3</v>
      </c>
      <c r="AD178" s="41">
        <f>'Survival-1cycle NMA'!BT179</f>
        <v>0.20558110514541433</v>
      </c>
      <c r="AE178" s="12">
        <f t="shared" si="54"/>
        <v>0.19314848200415152</v>
      </c>
      <c r="AF178" s="41">
        <f>'Survival-1cycle NMA'!BU179</f>
        <v>1.2432623141262823E-2</v>
      </c>
      <c r="AG178" s="12">
        <v>2.6190070899566199E-2</v>
      </c>
      <c r="AH178" s="12">
        <f t="shared" si="55"/>
        <v>2.5927799194715384E-2</v>
      </c>
      <c r="AI178" s="12">
        <v>2.6227170485081401E-4</v>
      </c>
      <c r="AJ178" s="41">
        <f>'Survival-1cycle NMA'!BV179</f>
        <v>0.16593936722215558</v>
      </c>
      <c r="AK178" s="12">
        <f t="shared" si="56"/>
        <v>0.12577326385326235</v>
      </c>
      <c r="AL178" s="41">
        <f>'Survival-1cycle NMA'!BW179</f>
        <v>4.016610336889323E-2</v>
      </c>
      <c r="AM178" s="41">
        <f t="shared" si="57"/>
        <v>4.948542814755804E-2</v>
      </c>
      <c r="AN178" s="41">
        <f t="shared" si="58"/>
        <v>4.3884739558926335E-2</v>
      </c>
      <c r="AO178" s="41">
        <f t="shared" si="59"/>
        <v>5.6006885886317045E-3</v>
      </c>
    </row>
    <row r="179" spans="1:41">
      <c r="A179" s="12">
        <v>176</v>
      </c>
      <c r="B179" s="12">
        <f t="shared" si="41"/>
        <v>10.068493150684931</v>
      </c>
      <c r="C179" s="41">
        <f>'Survival-1cycle NMA'!BN180</f>
        <v>8.2418913235023553E-2</v>
      </c>
      <c r="D179" s="41">
        <f>'Survival-1cycle NMA'!BO180</f>
        <v>1.9307037800624545E-3</v>
      </c>
      <c r="E179" s="12">
        <f t="shared" si="42"/>
        <v>8.0488209454961102E-2</v>
      </c>
      <c r="F179" s="12">
        <v>2.5902217550222002E-2</v>
      </c>
      <c r="G179" s="12">
        <v>2.5624149130310599E-4</v>
      </c>
      <c r="H179" s="12">
        <f t="shared" si="43"/>
        <v>2.5645976058918895E-2</v>
      </c>
      <c r="I179" s="41">
        <f>'Survival-1cycle NMA'!BP180</f>
        <v>5.5832128443040585E-2</v>
      </c>
      <c r="J179" s="12">
        <f t="shared" si="44"/>
        <v>5.1270533494166506E-2</v>
      </c>
      <c r="K179" s="41">
        <f>'Survival-1cycle NMA'!BQ180</f>
        <v>4.5615949488740804E-3</v>
      </c>
      <c r="L179" s="12">
        <v>1.9828104593390902E-2</v>
      </c>
      <c r="M179" s="12">
        <v>2.5902217550222002E-2</v>
      </c>
      <c r="N179" s="12">
        <v>2.5624149130310599E-4</v>
      </c>
      <c r="O179" s="41">
        <f t="shared" si="45"/>
        <v>5.5832128443040585E-2</v>
      </c>
      <c r="P179" s="41">
        <f t="shared" si="46"/>
        <v>5.1270533494166506E-2</v>
      </c>
      <c r="Q179" s="41">
        <f t="shared" si="47"/>
        <v>4.5615949488740804E-3</v>
      </c>
      <c r="R179" s="12">
        <v>2.5902217550222002E-2</v>
      </c>
      <c r="S179" s="12">
        <f t="shared" si="48"/>
        <v>2.5645976058918895E-2</v>
      </c>
      <c r="T179" s="12">
        <v>2.5624149130310599E-4</v>
      </c>
      <c r="U179" s="41">
        <f>'Survival-1cycle NMA'!BR180</f>
        <v>0.12226923973244386</v>
      </c>
      <c r="V179" s="12">
        <f t="shared" si="49"/>
        <v>8.5097838730435554E-2</v>
      </c>
      <c r="W179" s="41">
        <f>'Survival-1cycle NMA'!BS180</f>
        <v>3.717140100200831E-2</v>
      </c>
      <c r="X179" s="41">
        <f t="shared" si="50"/>
        <v>5.5832128443040585E-2</v>
      </c>
      <c r="Y179" s="41">
        <f t="shared" si="51"/>
        <v>5.1270533494166506E-2</v>
      </c>
      <c r="Z179" s="41">
        <f t="shared" si="52"/>
        <v>4.5615949488740804E-3</v>
      </c>
      <c r="AA179" s="41">
        <f>'Survival-1cycle NMA'!BX180</f>
        <v>4.9036118297556434E-2</v>
      </c>
      <c r="AB179" s="12">
        <f t="shared" si="53"/>
        <v>4.3516746312613395E-2</v>
      </c>
      <c r="AC179" s="41">
        <f>'Survival-1cycle NMA'!BY180</f>
        <v>5.5193719849430389E-3</v>
      </c>
      <c r="AD179" s="41">
        <f>'Survival-1cycle NMA'!BT180</f>
        <v>0.20459670424910992</v>
      </c>
      <c r="AE179" s="12">
        <f t="shared" si="54"/>
        <v>0.19231699986138953</v>
      </c>
      <c r="AF179" s="41">
        <f>'Survival-1cycle NMA'!BU180</f>
        <v>1.2279704387720376E-2</v>
      </c>
      <c r="AG179" s="12">
        <v>2.5902217550222002E-2</v>
      </c>
      <c r="AH179" s="12">
        <f t="shared" si="55"/>
        <v>2.5645976058918895E-2</v>
      </c>
      <c r="AI179" s="12">
        <v>2.5624149130310599E-4</v>
      </c>
      <c r="AJ179" s="41">
        <f>'Survival-1cycle NMA'!BV180</f>
        <v>0.16503747921722639</v>
      </c>
      <c r="AK179" s="12">
        <f t="shared" si="56"/>
        <v>0.12523396025795608</v>
      </c>
      <c r="AL179" s="41">
        <f>'Survival-1cycle NMA'!BW180</f>
        <v>3.9803518959270319E-2</v>
      </c>
      <c r="AM179" s="41">
        <f t="shared" si="57"/>
        <v>4.9036118297556434E-2</v>
      </c>
      <c r="AN179" s="41">
        <f t="shared" si="58"/>
        <v>4.3516746312613395E-2</v>
      </c>
      <c r="AO179" s="41">
        <f t="shared" si="59"/>
        <v>5.5193719849430389E-3</v>
      </c>
    </row>
    <row r="180" spans="1:41">
      <c r="A180" s="12">
        <v>177</v>
      </c>
      <c r="B180" s="12">
        <f t="shared" si="41"/>
        <v>10.126027397260273</v>
      </c>
      <c r="C180" s="41">
        <f>'Survival-1cycle NMA'!BN181</f>
        <v>8.1801368459633081E-2</v>
      </c>
      <c r="D180" s="41">
        <f>'Survival-1cycle NMA'!BO181</f>
        <v>1.8971957504062887E-3</v>
      </c>
      <c r="E180" s="12">
        <f t="shared" si="42"/>
        <v>7.9904172709226798E-2</v>
      </c>
      <c r="F180" s="12">
        <v>2.5618629119690602E-2</v>
      </c>
      <c r="G180" s="12">
        <v>2.50373886481748E-4</v>
      </c>
      <c r="H180" s="12">
        <f t="shared" si="43"/>
        <v>2.5368255233208854E-2</v>
      </c>
      <c r="I180" s="41">
        <f>'Survival-1cycle NMA'!BP181</f>
        <v>5.5348798212381867E-2</v>
      </c>
      <c r="J180" s="12">
        <f t="shared" si="44"/>
        <v>5.085556230454262E-2</v>
      </c>
      <c r="K180" s="41">
        <f>'Survival-1cycle NMA'!BQ181</f>
        <v>4.4932359078392499E-3</v>
      </c>
      <c r="L180" s="12">
        <v>1.95673028194174E-2</v>
      </c>
      <c r="M180" s="12">
        <v>2.5618629119690602E-2</v>
      </c>
      <c r="N180" s="12">
        <v>2.50373886481748E-4</v>
      </c>
      <c r="O180" s="41">
        <f t="shared" si="45"/>
        <v>5.5348798212381867E-2</v>
      </c>
      <c r="P180" s="41">
        <f t="shared" si="46"/>
        <v>5.085556230454262E-2</v>
      </c>
      <c r="Q180" s="41">
        <f t="shared" si="47"/>
        <v>4.4932359078392499E-3</v>
      </c>
      <c r="R180" s="12">
        <v>2.5618629119690602E-2</v>
      </c>
      <c r="S180" s="12">
        <f t="shared" si="48"/>
        <v>2.5368255233208854E-2</v>
      </c>
      <c r="T180" s="12">
        <v>2.50373886481748E-4</v>
      </c>
      <c r="U180" s="41">
        <f>'Survival-1cycle NMA'!BR181</f>
        <v>0.1214974163987928</v>
      </c>
      <c r="V180" s="12">
        <f t="shared" si="49"/>
        <v>8.4667251146902156E-2</v>
      </c>
      <c r="W180" s="41">
        <f>'Survival-1cycle NMA'!BS181</f>
        <v>3.6830165251890652E-2</v>
      </c>
      <c r="X180" s="41">
        <f t="shared" si="50"/>
        <v>5.5348798212381867E-2</v>
      </c>
      <c r="Y180" s="41">
        <f t="shared" si="51"/>
        <v>5.085556230454262E-2</v>
      </c>
      <c r="Z180" s="41">
        <f t="shared" si="52"/>
        <v>4.4932359078392499E-3</v>
      </c>
      <c r="AA180" s="41">
        <f>'Survival-1cycle NMA'!BX181</f>
        <v>4.859261177029809E-2</v>
      </c>
      <c r="AB180" s="12">
        <f t="shared" si="53"/>
        <v>4.315304843361608E-2</v>
      </c>
      <c r="AC180" s="41">
        <f>'Survival-1cycle NMA'!BY181</f>
        <v>5.439563336682011E-3</v>
      </c>
      <c r="AD180" s="41">
        <f>'Survival-1cycle NMA'!BT181</f>
        <v>0.20362081817402014</v>
      </c>
      <c r="AE180" s="12">
        <f t="shared" si="54"/>
        <v>0.19149153406039685</v>
      </c>
      <c r="AF180" s="41">
        <f>'Survival-1cycle NMA'!BU181</f>
        <v>1.2129284113623308E-2</v>
      </c>
      <c r="AG180" s="12">
        <v>2.5618629119690602E-2</v>
      </c>
      <c r="AH180" s="12">
        <f t="shared" si="55"/>
        <v>2.5368255233208854E-2</v>
      </c>
      <c r="AI180" s="12">
        <v>2.50373886481748E-4</v>
      </c>
      <c r="AJ180" s="41">
        <f>'Survival-1cycle NMA'!BV181</f>
        <v>0.16414397214524479</v>
      </c>
      <c r="AK180" s="12">
        <f t="shared" si="56"/>
        <v>0.12469829281312754</v>
      </c>
      <c r="AL180" s="41">
        <f>'Survival-1cycle NMA'!BW181</f>
        <v>3.9445679332117248E-2</v>
      </c>
      <c r="AM180" s="41">
        <f t="shared" si="57"/>
        <v>4.859261177029809E-2</v>
      </c>
      <c r="AN180" s="41">
        <f t="shared" si="58"/>
        <v>4.315304843361608E-2</v>
      </c>
      <c r="AO180" s="41">
        <f t="shared" si="59"/>
        <v>5.439563336682011E-3</v>
      </c>
    </row>
    <row r="181" spans="1:41">
      <c r="A181" s="12">
        <v>178</v>
      </c>
      <c r="B181" s="12">
        <f t="shared" si="41"/>
        <v>10.183561643835617</v>
      </c>
      <c r="C181" s="41">
        <f>'Survival-1cycle NMA'!BN182</f>
        <v>8.1190813825276861E-2</v>
      </c>
      <c r="D181" s="41">
        <f>'Survival-1cycle NMA'!BO182</f>
        <v>1.8644028720532951E-3</v>
      </c>
      <c r="E181" s="12">
        <f t="shared" si="42"/>
        <v>7.9326410953223569E-2</v>
      </c>
      <c r="F181" s="12">
        <v>2.5339225025507402E-2</v>
      </c>
      <c r="G181" s="12">
        <v>2.4466384084396401E-4</v>
      </c>
      <c r="H181" s="12">
        <f t="shared" si="43"/>
        <v>2.5094561184663439E-2</v>
      </c>
      <c r="I181" s="41">
        <f>'Survival-1cycle NMA'!BP182</f>
        <v>5.487149830611987E-2</v>
      </c>
      <c r="J181" s="12">
        <f t="shared" si="44"/>
        <v>5.0445323469241167E-2</v>
      </c>
      <c r="K181" s="41">
        <f>'Survival-1cycle NMA'!BQ182</f>
        <v>4.4261748368787015E-3</v>
      </c>
      <c r="L181" s="12">
        <v>1.9310868850575098E-2</v>
      </c>
      <c r="M181" s="12">
        <v>2.5339225025507402E-2</v>
      </c>
      <c r="N181" s="12">
        <v>2.4466384084396401E-4</v>
      </c>
      <c r="O181" s="41">
        <f t="shared" si="45"/>
        <v>5.487149830611987E-2</v>
      </c>
      <c r="P181" s="41">
        <f t="shared" si="46"/>
        <v>5.0445323469241167E-2</v>
      </c>
      <c r="Q181" s="41">
        <f t="shared" si="47"/>
        <v>4.4261748368787015E-3</v>
      </c>
      <c r="R181" s="12">
        <v>2.5339225025507402E-2</v>
      </c>
      <c r="S181" s="12">
        <f t="shared" si="48"/>
        <v>2.5094561184663439E-2</v>
      </c>
      <c r="T181" s="12">
        <v>2.4466384084396401E-4</v>
      </c>
      <c r="U181" s="41">
        <f>'Survival-1cycle NMA'!BR182</f>
        <v>0.1207334238313266</v>
      </c>
      <c r="V181" s="12">
        <f t="shared" si="49"/>
        <v>8.4239984136967538E-2</v>
      </c>
      <c r="W181" s="41">
        <f>'Survival-1cycle NMA'!BS182</f>
        <v>3.6493439694359059E-2</v>
      </c>
      <c r="X181" s="41">
        <f t="shared" si="50"/>
        <v>5.487149830611987E-2</v>
      </c>
      <c r="Y181" s="41">
        <f t="shared" si="51"/>
        <v>5.0445323469241167E-2</v>
      </c>
      <c r="Z181" s="41">
        <f t="shared" si="52"/>
        <v>4.4261748368787015E-3</v>
      </c>
      <c r="AA181" s="41">
        <f>'Survival-1cycle NMA'!BX182</f>
        <v>4.8154809630240596E-2</v>
      </c>
      <c r="AB181" s="12">
        <f t="shared" si="53"/>
        <v>4.2793581298877795E-2</v>
      </c>
      <c r="AC181" s="41">
        <f>'Survival-1cycle NMA'!BY182</f>
        <v>5.3612283313628026E-3</v>
      </c>
      <c r="AD181" s="41">
        <f>'Survival-1cycle NMA'!BT182</f>
        <v>0.20265333646532666</v>
      </c>
      <c r="AE181" s="12">
        <f t="shared" si="54"/>
        <v>0.1906720255972601</v>
      </c>
      <c r="AF181" s="41">
        <f>'Survival-1cycle NMA'!BU182</f>
        <v>1.1981310868066549E-2</v>
      </c>
      <c r="AG181" s="12">
        <v>2.5339225025507402E-2</v>
      </c>
      <c r="AH181" s="12">
        <f t="shared" si="55"/>
        <v>2.5094561184663439E-2</v>
      </c>
      <c r="AI181" s="12">
        <v>2.4466384084396401E-4</v>
      </c>
      <c r="AJ181" s="41">
        <f>'Survival-1cycle NMA'!BV182</f>
        <v>0.16325873222202433</v>
      </c>
      <c r="AK181" s="12">
        <f t="shared" si="56"/>
        <v>0.12416623040984004</v>
      </c>
      <c r="AL181" s="41">
        <f>'Survival-1cycle NMA'!BW182</f>
        <v>3.9092501812184287E-2</v>
      </c>
      <c r="AM181" s="41">
        <f t="shared" si="57"/>
        <v>4.8154809630240596E-2</v>
      </c>
      <c r="AN181" s="41">
        <f t="shared" si="58"/>
        <v>4.2793581298877795E-2</v>
      </c>
      <c r="AO181" s="41">
        <f t="shared" si="59"/>
        <v>5.3612283313628026E-3</v>
      </c>
    </row>
    <row r="182" spans="1:41">
      <c r="A182" s="12">
        <v>179</v>
      </c>
      <c r="B182" s="12">
        <f t="shared" si="41"/>
        <v>10.241095890410959</v>
      </c>
      <c r="C182" s="41">
        <f>'Survival-1cycle NMA'!BN183</f>
        <v>8.05871410912819E-2</v>
      </c>
      <c r="D182" s="41">
        <f>'Survival-1cycle NMA'!BO183</f>
        <v>1.8323069205194403E-3</v>
      </c>
      <c r="E182" s="12">
        <f t="shared" si="42"/>
        <v>7.8754834170762456E-2</v>
      </c>
      <c r="F182" s="12">
        <v>2.50639265498863E-2</v>
      </c>
      <c r="G182" s="12">
        <v>2.3910648272184399E-4</v>
      </c>
      <c r="H182" s="12">
        <f t="shared" si="43"/>
        <v>2.4824820067164455E-2</v>
      </c>
      <c r="I182" s="41">
        <f>'Survival-1cycle NMA'!BP183</f>
        <v>5.4400128618938753E-2</v>
      </c>
      <c r="J182" s="12">
        <f t="shared" si="44"/>
        <v>5.0039746952770484E-2</v>
      </c>
      <c r="K182" s="41">
        <f>'Survival-1cycle NMA'!BQ183</f>
        <v>4.3603816661682698E-3</v>
      </c>
      <c r="L182" s="12">
        <v>1.9058712946844601E-2</v>
      </c>
      <c r="M182" s="12">
        <v>2.50639265498863E-2</v>
      </c>
      <c r="N182" s="12">
        <v>2.3910648272184399E-4</v>
      </c>
      <c r="O182" s="41">
        <f t="shared" si="45"/>
        <v>5.4400128618938753E-2</v>
      </c>
      <c r="P182" s="41">
        <f t="shared" si="46"/>
        <v>5.0039746952770484E-2</v>
      </c>
      <c r="Q182" s="41">
        <f t="shared" si="47"/>
        <v>4.3603816661682698E-3</v>
      </c>
      <c r="R182" s="12">
        <v>2.50639265498863E-2</v>
      </c>
      <c r="S182" s="12">
        <f t="shared" si="48"/>
        <v>2.4824820067164455E-2</v>
      </c>
      <c r="T182" s="12">
        <v>2.3910648272184399E-4</v>
      </c>
      <c r="U182" s="41">
        <f>'Survival-1cycle NMA'!BR183</f>
        <v>0.11997714956535034</v>
      </c>
      <c r="V182" s="12">
        <f t="shared" si="49"/>
        <v>8.3816004288920706E-2</v>
      </c>
      <c r="W182" s="41">
        <f>'Survival-1cycle NMA'!BS183</f>
        <v>3.6161145276429635E-2</v>
      </c>
      <c r="X182" s="41">
        <f t="shared" si="50"/>
        <v>5.4400128618938753E-2</v>
      </c>
      <c r="Y182" s="41">
        <f t="shared" si="51"/>
        <v>5.0039746952770484E-2</v>
      </c>
      <c r="Z182" s="41">
        <f t="shared" si="52"/>
        <v>4.3603816661682698E-3</v>
      </c>
      <c r="AA182" s="41">
        <f>'Survival-1cycle NMA'!BX183</f>
        <v>4.7722615055658904E-2</v>
      </c>
      <c r="AB182" s="12">
        <f t="shared" si="53"/>
        <v>4.2438281469655864E-2</v>
      </c>
      <c r="AC182" s="41">
        <f>'Survival-1cycle NMA'!BY183</f>
        <v>5.2843335860030365E-3</v>
      </c>
      <c r="AD182" s="41">
        <f>'Survival-1cycle NMA'!BT183</f>
        <v>0.20169415060357643</v>
      </c>
      <c r="AE182" s="12">
        <f t="shared" si="54"/>
        <v>0.18985841611784834</v>
      </c>
      <c r="AF182" s="41">
        <f>'Survival-1cycle NMA'!BU183</f>
        <v>1.183573448572809E-2</v>
      </c>
      <c r="AG182" s="12">
        <v>2.50639265498863E-2</v>
      </c>
      <c r="AH182" s="12">
        <f t="shared" si="55"/>
        <v>2.4824820067164455E-2</v>
      </c>
      <c r="AI182" s="12">
        <v>2.3910648272184399E-4</v>
      </c>
      <c r="AJ182" s="41">
        <f>'Survival-1cycle NMA'!BV183</f>
        <v>0.16238164772086794</v>
      </c>
      <c r="AK182" s="12">
        <f t="shared" si="56"/>
        <v>0.12363774218381479</v>
      </c>
      <c r="AL182" s="41">
        <f>'Survival-1cycle NMA'!BW183</f>
        <v>3.8743905537053154E-2</v>
      </c>
      <c r="AM182" s="41">
        <f t="shared" si="57"/>
        <v>4.7722615055658904E-2</v>
      </c>
      <c r="AN182" s="41">
        <f t="shared" si="58"/>
        <v>4.2438281469655864E-2</v>
      </c>
      <c r="AO182" s="41">
        <f t="shared" si="59"/>
        <v>5.2843335860030365E-3</v>
      </c>
    </row>
    <row r="183" spans="1:41">
      <c r="A183" s="12">
        <v>180</v>
      </c>
      <c r="B183" s="12">
        <f t="shared" si="41"/>
        <v>10.298630136986301</v>
      </c>
      <c r="C183" s="41">
        <f>'Survival-1cycle NMA'!BN184</f>
        <v>7.9990244165583937E-2</v>
      </c>
      <c r="D183" s="41">
        <f>'Survival-1cycle NMA'!BO184</f>
        <v>1.8008902131778038E-3</v>
      </c>
      <c r="E183" s="12">
        <f t="shared" si="42"/>
        <v>7.8189353952406129E-2</v>
      </c>
      <c r="F183" s="12">
        <v>2.47926567884495E-2</v>
      </c>
      <c r="G183" s="12">
        <v>2.33697111303306E-4</v>
      </c>
      <c r="H183" s="12">
        <f t="shared" si="43"/>
        <v>2.4558959677146195E-2</v>
      </c>
      <c r="I183" s="41">
        <f>'Survival-1cycle NMA'!BP184</f>
        <v>5.3934591138952964E-2</v>
      </c>
      <c r="J183" s="12">
        <f t="shared" si="44"/>
        <v>4.963876398713403E-2</v>
      </c>
      <c r="K183" s="41">
        <f>'Survival-1cycle NMA'!BQ184</f>
        <v>4.2958271518189371E-3</v>
      </c>
      <c r="L183" s="12">
        <v>1.8810747565722801E-2</v>
      </c>
      <c r="M183" s="12">
        <v>2.47926567884495E-2</v>
      </c>
      <c r="N183" s="12">
        <v>2.33697111303306E-4</v>
      </c>
      <c r="O183" s="41">
        <f t="shared" si="45"/>
        <v>5.3934591138952964E-2</v>
      </c>
      <c r="P183" s="41">
        <f t="shared" si="46"/>
        <v>4.963876398713403E-2</v>
      </c>
      <c r="Q183" s="41">
        <f t="shared" si="47"/>
        <v>4.2958271518189371E-3</v>
      </c>
      <c r="R183" s="12">
        <v>2.47926567884495E-2</v>
      </c>
      <c r="S183" s="12">
        <f t="shared" si="48"/>
        <v>2.4558959677146195E-2</v>
      </c>
      <c r="T183" s="12">
        <v>2.33697111303306E-4</v>
      </c>
      <c r="U183" s="41">
        <f>'Survival-1cycle NMA'!BR184</f>
        <v>0.11922848324938527</v>
      </c>
      <c r="V183" s="12">
        <f t="shared" si="49"/>
        <v>8.3395278565116637E-2</v>
      </c>
      <c r="W183" s="41">
        <f>'Survival-1cycle NMA'!BS184</f>
        <v>3.5833204684268642E-2</v>
      </c>
      <c r="X183" s="41">
        <f t="shared" si="50"/>
        <v>5.3934591138952964E-2</v>
      </c>
      <c r="Y183" s="41">
        <f t="shared" si="51"/>
        <v>4.963876398713403E-2</v>
      </c>
      <c r="Z183" s="41">
        <f t="shared" si="52"/>
        <v>4.2958271518189371E-3</v>
      </c>
      <c r="AA183" s="41">
        <f>'Survival-1cycle NMA'!BX184</f>
        <v>4.7295933284113439E-2</v>
      </c>
      <c r="AB183" s="12">
        <f t="shared" si="53"/>
        <v>4.2087086666276148E-2</v>
      </c>
      <c r="AC183" s="41">
        <f>'Survival-1cycle NMA'!BY184</f>
        <v>5.2088466178372931E-3</v>
      </c>
      <c r="AD183" s="41">
        <f>'Survival-1cycle NMA'!BT184</f>
        <v>0.20074315396174872</v>
      </c>
      <c r="AE183" s="12">
        <f t="shared" si="54"/>
        <v>0.18905064791276491</v>
      </c>
      <c r="AF183" s="41">
        <f>'Survival-1cycle NMA'!BU184</f>
        <v>1.1692506048983805E-2</v>
      </c>
      <c r="AG183" s="12">
        <v>2.47926567884495E-2</v>
      </c>
      <c r="AH183" s="12">
        <f t="shared" si="55"/>
        <v>2.4558959677146195E-2</v>
      </c>
      <c r="AI183" s="12">
        <v>2.33697111303306E-4</v>
      </c>
      <c r="AJ183" s="41">
        <f>'Survival-1cycle NMA'!BV184</f>
        <v>0.16151260892585675</v>
      </c>
      <c r="AK183" s="12">
        <f t="shared" si="56"/>
        <v>0.12311279751680601</v>
      </c>
      <c r="AL183" s="41">
        <f>'Survival-1cycle NMA'!BW184</f>
        <v>3.8399811409050737E-2</v>
      </c>
      <c r="AM183" s="41">
        <f t="shared" si="57"/>
        <v>4.7295933284113439E-2</v>
      </c>
      <c r="AN183" s="41">
        <f t="shared" si="58"/>
        <v>4.2087086666276148E-2</v>
      </c>
      <c r="AO183" s="41">
        <f t="shared" si="59"/>
        <v>5.2088466178372931E-3</v>
      </c>
    </row>
    <row r="184" spans="1:41">
      <c r="A184" s="12">
        <v>181</v>
      </c>
      <c r="B184" s="12">
        <f t="shared" si="41"/>
        <v>10.356164383561644</v>
      </c>
      <c r="C184" s="41">
        <f>'Survival-1cycle NMA'!BN185</f>
        <v>7.9400019052444398E-2</v>
      </c>
      <c r="D184" s="41">
        <f>'Survival-1cycle NMA'!BO185</f>
        <v>1.7701355908048054E-3</v>
      </c>
      <c r="E184" s="12">
        <f t="shared" si="42"/>
        <v>7.7629883461639598E-2</v>
      </c>
      <c r="F184" s="12">
        <v>2.4525340600592801E-2</v>
      </c>
      <c r="G184" s="12">
        <v>2.28431189920059E-4</v>
      </c>
      <c r="H184" s="12">
        <f t="shared" si="43"/>
        <v>2.4296909410672741E-2</v>
      </c>
      <c r="I184" s="41">
        <f>'Survival-1cycle NMA'!BP185</f>
        <v>5.3474789894659695E-2</v>
      </c>
      <c r="J184" s="12">
        <f t="shared" si="44"/>
        <v>4.9242307045088182E-2</v>
      </c>
      <c r="K184" s="41">
        <f>'Survival-1cycle NMA'!BQ185</f>
        <v>4.2324828495715148E-3</v>
      </c>
      <c r="L184" s="12">
        <v>1.8566887299532899E-2</v>
      </c>
      <c r="M184" s="12">
        <v>2.4525340600592801E-2</v>
      </c>
      <c r="N184" s="12">
        <v>2.28431189920059E-4</v>
      </c>
      <c r="O184" s="41">
        <f t="shared" si="45"/>
        <v>5.3474789894659695E-2</v>
      </c>
      <c r="P184" s="41">
        <f t="shared" si="46"/>
        <v>4.9242307045088182E-2</v>
      </c>
      <c r="Q184" s="41">
        <f t="shared" si="47"/>
        <v>4.2324828495715148E-3</v>
      </c>
      <c r="R184" s="12">
        <v>2.4525340600592801E-2</v>
      </c>
      <c r="S184" s="12">
        <f t="shared" si="48"/>
        <v>2.4296909410672741E-2</v>
      </c>
      <c r="T184" s="12">
        <v>2.28431189920059E-4</v>
      </c>
      <c r="U184" s="41">
        <f>'Survival-1cycle NMA'!BR185</f>
        <v>0.11848731659585479</v>
      </c>
      <c r="V184" s="12">
        <f t="shared" si="49"/>
        <v>8.2977774298866241E-2</v>
      </c>
      <c r="W184" s="41">
        <f>'Survival-1cycle NMA'!BS185</f>
        <v>3.5509542296988543E-2</v>
      </c>
      <c r="X184" s="41">
        <f t="shared" si="50"/>
        <v>5.3474789894659695E-2</v>
      </c>
      <c r="Y184" s="41">
        <f t="shared" si="51"/>
        <v>4.9242307045088182E-2</v>
      </c>
      <c r="Z184" s="41">
        <f t="shared" si="52"/>
        <v>4.2324828495715148E-3</v>
      </c>
      <c r="AA184" s="41">
        <f>'Survival-1cycle NMA'!BX185</f>
        <v>4.6874671559568502E-2</v>
      </c>
      <c r="AB184" s="12">
        <f t="shared" si="53"/>
        <v>4.1739935743484127E-2</v>
      </c>
      <c r="AC184" s="41">
        <f>'Survival-1cycle NMA'!BY185</f>
        <v>5.1347358160843768E-3</v>
      </c>
      <c r="AD184" s="41">
        <f>'Survival-1cycle NMA'!BT185</f>
        <v>0.19980024176347369</v>
      </c>
      <c r="AE184" s="12">
        <f t="shared" si="54"/>
        <v>0.18824866391216319</v>
      </c>
      <c r="AF184" s="41">
        <f>'Survival-1cycle NMA'!BU185</f>
        <v>1.1551577851310505E-2</v>
      </c>
      <c r="AG184" s="12">
        <v>2.4525340600592801E-2</v>
      </c>
      <c r="AH184" s="12">
        <f t="shared" si="55"/>
        <v>2.4296909410672741E-2</v>
      </c>
      <c r="AI184" s="12">
        <v>2.28431189920059E-4</v>
      </c>
      <c r="AJ184" s="41">
        <f>'Survival-1cycle NMA'!BV185</f>
        <v>0.16065150808641457</v>
      </c>
      <c r="AK184" s="12">
        <f t="shared" si="56"/>
        <v>0.12259136603775263</v>
      </c>
      <c r="AL184" s="41">
        <f>'Survival-1cycle NMA'!BW185</f>
        <v>3.8060142048661941E-2</v>
      </c>
      <c r="AM184" s="41">
        <f t="shared" si="57"/>
        <v>4.6874671559568502E-2</v>
      </c>
      <c r="AN184" s="41">
        <f t="shared" si="58"/>
        <v>4.1739935743484127E-2</v>
      </c>
      <c r="AO184" s="41">
        <f t="shared" si="59"/>
        <v>5.1347358160843768E-3</v>
      </c>
    </row>
    <row r="185" spans="1:41">
      <c r="A185" s="12">
        <v>182</v>
      </c>
      <c r="B185" s="12">
        <f t="shared" si="41"/>
        <v>10.413698630136986</v>
      </c>
      <c r="C185" s="41">
        <f>'Survival-1cycle NMA'!BN186</f>
        <v>7.8816363801678696E-2</v>
      </c>
      <c r="D185" s="41">
        <f>'Survival-1cycle NMA'!BO186</f>
        <v>1.7400263998356852E-3</v>
      </c>
      <c r="E185" s="12">
        <f t="shared" si="42"/>
        <v>7.7076337401843012E-2</v>
      </c>
      <c r="F185" s="12">
        <v>2.4261904561428699E-2</v>
      </c>
      <c r="G185" s="12">
        <v>2.23304339627831E-4</v>
      </c>
      <c r="H185" s="12">
        <f t="shared" si="43"/>
        <v>2.403860022180087E-2</v>
      </c>
      <c r="I185" s="41">
        <f>'Survival-1cycle NMA'!BP186</f>
        <v>5.3020630903474829E-2</v>
      </c>
      <c r="J185" s="12">
        <f t="shared" si="44"/>
        <v>4.8850309814028964E-2</v>
      </c>
      <c r="K185" s="41">
        <f>'Survival-1cycle NMA'!BQ186</f>
        <v>4.1703210894458677E-3</v>
      </c>
      <c r="L185" s="12">
        <v>1.83270488147791E-2</v>
      </c>
      <c r="M185" s="12">
        <v>2.4261904561428699E-2</v>
      </c>
      <c r="N185" s="12">
        <v>2.23304339627831E-4</v>
      </c>
      <c r="O185" s="41">
        <f t="shared" si="45"/>
        <v>5.3020630903474829E-2</v>
      </c>
      <c r="P185" s="41">
        <f t="shared" si="46"/>
        <v>4.8850309814028964E-2</v>
      </c>
      <c r="Q185" s="41">
        <f t="shared" si="47"/>
        <v>4.1703210894458677E-3</v>
      </c>
      <c r="R185" s="12">
        <v>2.4261904561428699E-2</v>
      </c>
      <c r="S185" s="12">
        <f t="shared" si="48"/>
        <v>2.403860022180087E-2</v>
      </c>
      <c r="T185" s="12">
        <v>2.23304339627831E-4</v>
      </c>
      <c r="U185" s="41">
        <f>'Survival-1cycle NMA'!BR186</f>
        <v>0.11775354333315037</v>
      </c>
      <c r="V185" s="12">
        <f t="shared" si="49"/>
        <v>8.2563459191265023E-2</v>
      </c>
      <c r="W185" s="41">
        <f>'Survival-1cycle NMA'!BS186</f>
        <v>3.5190084141885347E-2</v>
      </c>
      <c r="X185" s="41">
        <f t="shared" si="50"/>
        <v>5.3020630903474829E-2</v>
      </c>
      <c r="Y185" s="41">
        <f t="shared" si="51"/>
        <v>4.8850309814028964E-2</v>
      </c>
      <c r="Z185" s="41">
        <f t="shared" si="52"/>
        <v>4.1703210894458677E-3</v>
      </c>
      <c r="AA185" s="41">
        <f>'Survival-1cycle NMA'!BX186</f>
        <v>4.6458739081106891E-2</v>
      </c>
      <c r="AB185" s="12">
        <f t="shared" si="53"/>
        <v>4.1396768666381194E-2</v>
      </c>
      <c r="AC185" s="41">
        <f>'Survival-1cycle NMA'!BY186</f>
        <v>5.0619704147256955E-3</v>
      </c>
      <c r="AD185" s="41">
        <f>'Survival-1cycle NMA'!BT186</f>
        <v>0.19886531104237129</v>
      </c>
      <c r="AE185" s="12">
        <f t="shared" si="54"/>
        <v>0.18745240768044344</v>
      </c>
      <c r="AF185" s="41">
        <f>'Survival-1cycle NMA'!BU186</f>
        <v>1.1412903361927861E-2</v>
      </c>
      <c r="AG185" s="12">
        <v>2.4261904561428699E-2</v>
      </c>
      <c r="AH185" s="12">
        <f t="shared" si="55"/>
        <v>2.403860022180087E-2</v>
      </c>
      <c r="AI185" s="12">
        <v>2.23304339627831E-4</v>
      </c>
      <c r="AJ185" s="41">
        <f>'Survival-1cycle NMA'!BV186</f>
        <v>0.15979823937311244</v>
      </c>
      <c r="AK185" s="12">
        <f t="shared" si="56"/>
        <v>0.12207341762372395</v>
      </c>
      <c r="AL185" s="41">
        <f>'Survival-1cycle NMA'!BW186</f>
        <v>3.7724821749388494E-2</v>
      </c>
      <c r="AM185" s="41">
        <f t="shared" si="57"/>
        <v>4.6458739081106891E-2</v>
      </c>
      <c r="AN185" s="41">
        <f t="shared" si="58"/>
        <v>4.1396768666381194E-2</v>
      </c>
      <c r="AO185" s="41">
        <f t="shared" si="59"/>
        <v>5.0619704147256955E-3</v>
      </c>
    </row>
    <row r="186" spans="1:41">
      <c r="A186" s="12">
        <v>183</v>
      </c>
      <c r="B186" s="12">
        <f t="shared" si="41"/>
        <v>10.471232876712328</v>
      </c>
      <c r="C186" s="41">
        <f>'Survival-1cycle NMA'!BN187</f>
        <v>7.8239178459343195E-2</v>
      </c>
      <c r="D186" s="41">
        <f>'Survival-1cycle NMA'!BO187</f>
        <v>1.7105464752987143E-3</v>
      </c>
      <c r="E186" s="12">
        <f t="shared" si="42"/>
        <v>7.6528631984044485E-2</v>
      </c>
      <c r="F186" s="12">
        <v>2.4002276915249001E-2</v>
      </c>
      <c r="G186" s="12">
        <v>2.1831233306486201E-4</v>
      </c>
      <c r="H186" s="12">
        <f t="shared" si="43"/>
        <v>2.3783964582184139E-2</v>
      </c>
      <c r="I186" s="41">
        <f>'Survival-1cycle NMA'!BP187</f>
        <v>5.2572022121796687E-2</v>
      </c>
      <c r="J186" s="12">
        <f t="shared" si="44"/>
        <v>4.8462707170491115E-2</v>
      </c>
      <c r="K186" s="41">
        <f>'Survival-1cycle NMA'!BQ187</f>
        <v>4.1093149513055684E-3</v>
      </c>
      <c r="L186" s="12">
        <v>1.8091150793472399E-2</v>
      </c>
      <c r="M186" s="12">
        <v>2.4002276915249001E-2</v>
      </c>
      <c r="N186" s="12">
        <v>2.1831233306486201E-4</v>
      </c>
      <c r="O186" s="41">
        <f t="shared" si="45"/>
        <v>5.2572022121796687E-2</v>
      </c>
      <c r="P186" s="41">
        <f t="shared" si="46"/>
        <v>4.8462707170491115E-2</v>
      </c>
      <c r="Q186" s="41">
        <f t="shared" si="47"/>
        <v>4.1093149513055684E-3</v>
      </c>
      <c r="R186" s="12">
        <v>2.4002276915249001E-2</v>
      </c>
      <c r="S186" s="12">
        <f t="shared" si="48"/>
        <v>2.3783964582184139E-2</v>
      </c>
      <c r="T186" s="12">
        <v>2.1831233306486201E-4</v>
      </c>
      <c r="U186" s="41">
        <f>'Survival-1cycle NMA'!BR187</f>
        <v>0.11702705915902963</v>
      </c>
      <c r="V186" s="12">
        <f t="shared" si="49"/>
        <v>8.2152301307964998E-2</v>
      </c>
      <c r="W186" s="41">
        <f>'Survival-1cycle NMA'!BS187</f>
        <v>3.4874757851064635E-2</v>
      </c>
      <c r="X186" s="41">
        <f t="shared" si="50"/>
        <v>5.2572022121796687E-2</v>
      </c>
      <c r="Y186" s="41">
        <f t="shared" si="51"/>
        <v>4.8462707170491115E-2</v>
      </c>
      <c r="Z186" s="41">
        <f t="shared" si="52"/>
        <v>4.1093149513055684E-3</v>
      </c>
      <c r="AA186" s="41">
        <f>'Survival-1cycle NMA'!BX187</f>
        <v>4.6048046953183083E-2</v>
      </c>
      <c r="AB186" s="12">
        <f t="shared" si="53"/>
        <v>4.1057526486929299E-2</v>
      </c>
      <c r="AC186" s="41">
        <f>'Survival-1cycle NMA'!BY187</f>
        <v>4.9905204662537873E-3</v>
      </c>
      <c r="AD186" s="41">
        <f>'Survival-1cycle NMA'!BT187</f>
        <v>0.19793826060247191</v>
      </c>
      <c r="AE186" s="12">
        <f t="shared" si="54"/>
        <v>0.18666182341084078</v>
      </c>
      <c r="AF186" s="41">
        <f>'Survival-1cycle NMA'!BU187</f>
        <v>1.1276437191631135E-2</v>
      </c>
      <c r="AG186" s="12">
        <v>2.4002276915249001E-2</v>
      </c>
      <c r="AH186" s="12">
        <f t="shared" si="55"/>
        <v>2.3783964582184139E-2</v>
      </c>
      <c r="AI186" s="12">
        <v>2.1831233306486201E-4</v>
      </c>
      <c r="AJ186" s="41">
        <f>'Survival-1cycle NMA'!BV187</f>
        <v>0.1589526988346707</v>
      </c>
      <c r="AK186" s="12">
        <f t="shared" si="56"/>
        <v>0.12155892240066989</v>
      </c>
      <c r="AL186" s="41">
        <f>'Survival-1cycle NMA'!BW187</f>
        <v>3.7393776434000811E-2</v>
      </c>
      <c r="AM186" s="41">
        <f t="shared" si="57"/>
        <v>4.6048046953183083E-2</v>
      </c>
      <c r="AN186" s="41">
        <f t="shared" si="58"/>
        <v>4.1057526486929299E-2</v>
      </c>
      <c r="AO186" s="41">
        <f t="shared" si="59"/>
        <v>4.9905204662537873E-3</v>
      </c>
    </row>
    <row r="187" spans="1:41">
      <c r="A187" s="12">
        <v>184</v>
      </c>
      <c r="B187" s="12">
        <f t="shared" si="41"/>
        <v>10.528767123287672</v>
      </c>
      <c r="C187" s="41">
        <f>'Survival-1cycle NMA'!BN188</f>
        <v>7.7668365019833638E-2</v>
      </c>
      <c r="D187" s="41">
        <f>'Survival-1cycle NMA'!BO188</f>
        <v>1.6816801243993672E-3</v>
      </c>
      <c r="E187" s="12">
        <f t="shared" si="42"/>
        <v>7.5986684895434267E-2</v>
      </c>
      <c r="F187" s="12">
        <v>2.3746387530453002E-2</v>
      </c>
      <c r="G187" s="12">
        <v>2.13451088575437E-4</v>
      </c>
      <c r="H187" s="12">
        <f t="shared" si="43"/>
        <v>2.3532936441877563E-2</v>
      </c>
      <c r="I187" s="41">
        <f>'Survival-1cycle NMA'!BP188</f>
        <v>5.2128873396546212E-2</v>
      </c>
      <c r="J187" s="12">
        <f t="shared" si="44"/>
        <v>4.8079435155245112E-2</v>
      </c>
      <c r="K187" s="41">
        <f>'Survival-1cycle NMA'!BQ188</f>
        <v>4.0494382413011005E-3</v>
      </c>
      <c r="L187" s="12">
        <v>1.78591138763552E-2</v>
      </c>
      <c r="M187" s="12">
        <v>2.3746387530453002E-2</v>
      </c>
      <c r="N187" s="12">
        <v>2.13451088575437E-4</v>
      </c>
      <c r="O187" s="41">
        <f t="shared" si="45"/>
        <v>5.2128873396546212E-2</v>
      </c>
      <c r="P187" s="41">
        <f t="shared" si="46"/>
        <v>4.8079435155245112E-2</v>
      </c>
      <c r="Q187" s="41">
        <f t="shared" si="47"/>
        <v>4.0494382413011005E-3</v>
      </c>
      <c r="R187" s="12">
        <v>2.3746387530453002E-2</v>
      </c>
      <c r="S187" s="12">
        <f t="shared" si="48"/>
        <v>2.3532936441877563E-2</v>
      </c>
      <c r="T187" s="12">
        <v>2.13451088575437E-4</v>
      </c>
      <c r="U187" s="41">
        <f>'Survival-1cycle NMA'!BR188</f>
        <v>0.11630776169530449</v>
      </c>
      <c r="V187" s="12">
        <f t="shared" si="49"/>
        <v>8.1744269075896533E-2</v>
      </c>
      <c r="W187" s="41">
        <f>'Survival-1cycle NMA'!BS188</f>
        <v>3.4563492619407957E-2</v>
      </c>
      <c r="X187" s="41">
        <f t="shared" si="50"/>
        <v>5.2128873396546212E-2</v>
      </c>
      <c r="Y187" s="41">
        <f t="shared" si="51"/>
        <v>4.8079435155245112E-2</v>
      </c>
      <c r="Z187" s="41">
        <f t="shared" si="52"/>
        <v>4.0494382413011005E-3</v>
      </c>
      <c r="AA187" s="41">
        <f>'Survival-1cycle NMA'!BX188</f>
        <v>4.5642508137363473E-2</v>
      </c>
      <c r="AB187" s="12">
        <f t="shared" si="53"/>
        <v>4.0722151321011042E-2</v>
      </c>
      <c r="AC187" s="41">
        <f>'Survival-1cycle NMA'!BY188</f>
        <v>4.9203568163524282E-3</v>
      </c>
      <c r="AD187" s="41">
        <f>'Survival-1cycle NMA'!BT188</f>
        <v>0.19701899097968759</v>
      </c>
      <c r="AE187" s="12">
        <f t="shared" si="54"/>
        <v>0.18587685591991784</v>
      </c>
      <c r="AF187" s="41">
        <f>'Survival-1cycle NMA'!BU188</f>
        <v>1.1142135059769733E-2</v>
      </c>
      <c r="AG187" s="12">
        <v>2.3746387530453002E-2</v>
      </c>
      <c r="AH187" s="12">
        <f t="shared" si="55"/>
        <v>2.3532936441877563E-2</v>
      </c>
      <c r="AI187" s="12">
        <v>2.13451088575437E-4</v>
      </c>
      <c r="AJ187" s="41">
        <f>'Survival-1cycle NMA'!BV188</f>
        <v>0.15811478435612222</v>
      </c>
      <c r="AK187" s="12">
        <f t="shared" si="56"/>
        <v>0.12104785074398743</v>
      </c>
      <c r="AL187" s="41">
        <f>'Survival-1cycle NMA'!BW188</f>
        <v>3.7066933612134798E-2</v>
      </c>
      <c r="AM187" s="41">
        <f t="shared" si="57"/>
        <v>4.5642508137363473E-2</v>
      </c>
      <c r="AN187" s="41">
        <f t="shared" si="58"/>
        <v>4.0722151321011042E-2</v>
      </c>
      <c r="AO187" s="41">
        <f t="shared" si="59"/>
        <v>4.9203568163524282E-3</v>
      </c>
    </row>
    <row r="188" spans="1:41">
      <c r="A188" s="12">
        <v>185</v>
      </c>
      <c r="B188" s="12">
        <f t="shared" si="41"/>
        <v>10.586301369863014</v>
      </c>
      <c r="C188" s="41">
        <f>'Survival-1cycle NMA'!BN189</f>
        <v>7.7103827379347109E-2</v>
      </c>
      <c r="D188" s="41">
        <f>'Survival-1cycle NMA'!BO189</f>
        <v>1.6534121107267357E-3</v>
      </c>
      <c r="E188" s="12">
        <f t="shared" si="42"/>
        <v>7.5450415268620369E-2</v>
      </c>
      <c r="F188" s="12">
        <v>2.3494167855887899E-2</v>
      </c>
      <c r="G188" s="12">
        <v>2.0871666458587899E-4</v>
      </c>
      <c r="H188" s="12">
        <f t="shared" si="43"/>
        <v>2.3285451191302018E-2</v>
      </c>
      <c r="I188" s="41">
        <f>'Survival-1cycle NMA'!BP189</f>
        <v>5.16910964181325E-2</v>
      </c>
      <c r="J188" s="12">
        <f t="shared" si="44"/>
        <v>4.7700430948976524E-2</v>
      </c>
      <c r="K188" s="41">
        <f>'Survival-1cycle NMA'!BQ189</f>
        <v>3.9906654691559736E-3</v>
      </c>
      <c r="L188" s="12">
        <v>1.76308606079543E-2</v>
      </c>
      <c r="M188" s="12">
        <v>2.3494167855887899E-2</v>
      </c>
      <c r="N188" s="12">
        <v>2.0871666458587899E-4</v>
      </c>
      <c r="O188" s="41">
        <f t="shared" si="45"/>
        <v>5.16910964181325E-2</v>
      </c>
      <c r="P188" s="41">
        <f t="shared" si="46"/>
        <v>4.7700430948976524E-2</v>
      </c>
      <c r="Q188" s="41">
        <f t="shared" si="47"/>
        <v>3.9906654691559736E-3</v>
      </c>
      <c r="R188" s="12">
        <v>2.3494167855887899E-2</v>
      </c>
      <c r="S188" s="12">
        <f t="shared" si="48"/>
        <v>2.3285451191302018E-2</v>
      </c>
      <c r="T188" s="12">
        <v>2.0871666458587899E-4</v>
      </c>
      <c r="U188" s="41">
        <f>'Survival-1cycle NMA'!BR189</f>
        <v>0.11559555044377727</v>
      </c>
      <c r="V188" s="12">
        <f t="shared" si="49"/>
        <v>8.133933127994597E-2</v>
      </c>
      <c r="W188" s="41">
        <f>'Survival-1cycle NMA'!BS189</f>
        <v>3.42562191638313E-2</v>
      </c>
      <c r="X188" s="41">
        <f t="shared" si="50"/>
        <v>5.16910964181325E-2</v>
      </c>
      <c r="Y188" s="41">
        <f t="shared" si="51"/>
        <v>4.7700430948976524E-2</v>
      </c>
      <c r="Z188" s="41">
        <f t="shared" si="52"/>
        <v>3.9906654691559736E-3</v>
      </c>
      <c r="AA188" s="41">
        <f>'Survival-1cycle NMA'!BX189</f>
        <v>4.524203740550134E-2</v>
      </c>
      <c r="AB188" s="12">
        <f t="shared" si="53"/>
        <v>4.0390586326030493E-2</v>
      </c>
      <c r="AC188" s="41">
        <f>'Survival-1cycle NMA'!BY189</f>
        <v>4.8514510794708463E-3</v>
      </c>
      <c r="AD188" s="41">
        <f>'Survival-1cycle NMA'!BT189</f>
        <v>0.1961074044042985</v>
      </c>
      <c r="AE188" s="12">
        <f t="shared" si="54"/>
        <v>0.18509745064197078</v>
      </c>
      <c r="AF188" s="41">
        <f>'Survival-1cycle NMA'!BU189</f>
        <v>1.1009953762327706E-2</v>
      </c>
      <c r="AG188" s="12">
        <v>2.3494167855887899E-2</v>
      </c>
      <c r="AH188" s="12">
        <f t="shared" si="55"/>
        <v>2.3285451191302018E-2</v>
      </c>
      <c r="AI188" s="12">
        <v>2.0871666458587899E-4</v>
      </c>
      <c r="AJ188" s="41">
        <f>'Survival-1cycle NMA'!BV189</f>
        <v>0.15728439561809851</v>
      </c>
      <c r="AK188" s="12">
        <f t="shared" si="56"/>
        <v>0.12054017327891314</v>
      </c>
      <c r="AL188" s="41">
        <f>'Survival-1cycle NMA'!BW189</f>
        <v>3.674422233918536E-2</v>
      </c>
      <c r="AM188" s="41">
        <f t="shared" si="57"/>
        <v>4.524203740550134E-2</v>
      </c>
      <c r="AN188" s="41">
        <f t="shared" si="58"/>
        <v>4.0390586326030493E-2</v>
      </c>
      <c r="AO188" s="41">
        <f t="shared" si="59"/>
        <v>4.8514510794708463E-3</v>
      </c>
    </row>
    <row r="189" spans="1:41">
      <c r="A189" s="12">
        <v>186</v>
      </c>
      <c r="B189" s="12">
        <f t="shared" si="41"/>
        <v>10.643835616438356</v>
      </c>
      <c r="C189" s="41">
        <f>'Survival-1cycle NMA'!BN190</f>
        <v>7.6545471290663705E-2</v>
      </c>
      <c r="D189" s="41">
        <f>'Survival-1cycle NMA'!BO190</f>
        <v>1.6257276390559642E-3</v>
      </c>
      <c r="E189" s="12">
        <f t="shared" si="42"/>
        <v>7.4919743651607737E-2</v>
      </c>
      <c r="F189" s="12">
        <v>2.3245550878551801E-2</v>
      </c>
      <c r="G189" s="12">
        <v>2.04105254221096E-4</v>
      </c>
      <c r="H189" s="12">
        <f t="shared" si="43"/>
        <v>2.3041445624330706E-2</v>
      </c>
      <c r="I189" s="41">
        <f>'Survival-1cycle NMA'!BP190</f>
        <v>5.1258604674796336E-2</v>
      </c>
      <c r="J189" s="12">
        <f t="shared" si="44"/>
        <v>4.7325632848534409E-2</v>
      </c>
      <c r="K189" s="41">
        <f>'Survival-1cycle NMA'!BQ190</f>
        <v>3.9329718262619282E-3</v>
      </c>
      <c r="L189" s="12">
        <v>1.7406315383396601E-2</v>
      </c>
      <c r="M189" s="12">
        <v>2.3245550878551801E-2</v>
      </c>
      <c r="N189" s="12">
        <v>2.04105254221096E-4</v>
      </c>
      <c r="O189" s="41">
        <f t="shared" si="45"/>
        <v>5.1258604674796336E-2</v>
      </c>
      <c r="P189" s="41">
        <f t="shared" si="46"/>
        <v>4.7325632848534409E-2</v>
      </c>
      <c r="Q189" s="41">
        <f t="shared" si="47"/>
        <v>3.9329718262619282E-3</v>
      </c>
      <c r="R189" s="12">
        <v>2.3245550878551801E-2</v>
      </c>
      <c r="S189" s="12">
        <f t="shared" si="48"/>
        <v>2.3041445624330706E-2</v>
      </c>
      <c r="T189" s="12">
        <v>2.04105254221096E-4</v>
      </c>
      <c r="U189" s="41">
        <f>'Survival-1cycle NMA'!BR190</f>
        <v>0.11489032674338541</v>
      </c>
      <c r="V189" s="12">
        <f t="shared" si="49"/>
        <v>8.0937457059595361E-2</v>
      </c>
      <c r="W189" s="41">
        <f>'Survival-1cycle NMA'!BS190</f>
        <v>3.3952869683790049E-2</v>
      </c>
      <c r="X189" s="41">
        <f t="shared" si="50"/>
        <v>5.1258604674796336E-2</v>
      </c>
      <c r="Y189" s="41">
        <f t="shared" si="51"/>
        <v>4.7325632848534409E-2</v>
      </c>
      <c r="Z189" s="41">
        <f t="shared" si="52"/>
        <v>3.9329718262619282E-3</v>
      </c>
      <c r="AA189" s="41">
        <f>'Survival-1cycle NMA'!BX190</f>
        <v>4.4846551294298653E-2</v>
      </c>
      <c r="AB189" s="12">
        <f t="shared" si="53"/>
        <v>4.006277567904195E-2</v>
      </c>
      <c r="AC189" s="41">
        <f>'Survival-1cycle NMA'!BY190</f>
        <v>4.7837756152567055E-3</v>
      </c>
      <c r="AD189" s="41">
        <f>'Survival-1cycle NMA'!BT190</f>
        <v>0.19520340476442588</v>
      </c>
      <c r="AE189" s="12">
        <f t="shared" si="54"/>
        <v>0.18432355362336134</v>
      </c>
      <c r="AF189" s="41">
        <f>'Survival-1cycle NMA'!BU190</f>
        <v>1.0879851141064541E-2</v>
      </c>
      <c r="AG189" s="12">
        <v>2.3245550878551801E-2</v>
      </c>
      <c r="AH189" s="12">
        <f t="shared" si="55"/>
        <v>2.3041445624330706E-2</v>
      </c>
      <c r="AI189" s="12">
        <v>2.04105254221096E-4</v>
      </c>
      <c r="AJ189" s="41">
        <f>'Survival-1cycle NMA'!BV190</f>
        <v>0.15646143405720553</v>
      </c>
      <c r="AK189" s="12">
        <f t="shared" si="56"/>
        <v>0.12003586088075441</v>
      </c>
      <c r="AL189" s="41">
        <f>'Survival-1cycle NMA'!BW190</f>
        <v>3.6425573176451127E-2</v>
      </c>
      <c r="AM189" s="41">
        <f t="shared" si="57"/>
        <v>4.4846551294298653E-2</v>
      </c>
      <c r="AN189" s="41">
        <f t="shared" si="58"/>
        <v>4.006277567904195E-2</v>
      </c>
      <c r="AO189" s="41">
        <f t="shared" si="59"/>
        <v>4.7837756152567055E-3</v>
      </c>
    </row>
    <row r="190" spans="1:41">
      <c r="A190" s="12">
        <v>187</v>
      </c>
      <c r="B190" s="12">
        <f t="shared" si="41"/>
        <v>10.701369863013699</v>
      </c>
      <c r="C190" s="41">
        <f>'Survival-1cycle NMA'!BN191</f>
        <v>7.5993204319204269E-2</v>
      </c>
      <c r="D190" s="41">
        <f>'Survival-1cycle NMA'!BO191</f>
        <v>1.5986123407216119E-3</v>
      </c>
      <c r="E190" s="12">
        <f t="shared" si="42"/>
        <v>7.4394591978482652E-2</v>
      </c>
      <c r="F190" s="12">
        <v>2.3000471082610299E-2</v>
      </c>
      <c r="G190" s="12">
        <v>1.9961318015038101E-4</v>
      </c>
      <c r="H190" s="12">
        <f t="shared" si="43"/>
        <v>2.2800857902459917E-2</v>
      </c>
      <c r="I190" s="41">
        <f>'Survival-1cycle NMA'!BP191</f>
        <v>5.0831313408284763E-2</v>
      </c>
      <c r="J190" s="12">
        <f t="shared" si="44"/>
        <v>4.6954980243733867E-2</v>
      </c>
      <c r="K190" s="41">
        <f>'Survival-1cycle NMA'!BQ191</f>
        <v>3.8763331645508977E-3</v>
      </c>
      <c r="L190" s="12">
        <v>1.7185404396924901E-2</v>
      </c>
      <c r="M190" s="12">
        <v>2.3000471082610299E-2</v>
      </c>
      <c r="N190" s="12">
        <v>1.9961318015038101E-4</v>
      </c>
      <c r="O190" s="41">
        <f t="shared" si="45"/>
        <v>5.0831313408284763E-2</v>
      </c>
      <c r="P190" s="41">
        <f t="shared" si="46"/>
        <v>4.6954980243733867E-2</v>
      </c>
      <c r="Q190" s="41">
        <f t="shared" si="47"/>
        <v>3.8763331645508977E-3</v>
      </c>
      <c r="R190" s="12">
        <v>2.3000471082610299E-2</v>
      </c>
      <c r="S190" s="12">
        <f t="shared" si="48"/>
        <v>2.2800857902459917E-2</v>
      </c>
      <c r="T190" s="12">
        <v>1.9961318015038101E-4</v>
      </c>
      <c r="U190" s="41">
        <f>'Survival-1cycle NMA'!BR191</f>
        <v>0.11419199372851586</v>
      </c>
      <c r="V190" s="12">
        <f t="shared" si="49"/>
        <v>8.0538615905528854E-2</v>
      </c>
      <c r="W190" s="41">
        <f>'Survival-1cycle NMA'!BS191</f>
        <v>3.3653377822987017E-2</v>
      </c>
      <c r="X190" s="41">
        <f t="shared" si="50"/>
        <v>5.0831313408284763E-2</v>
      </c>
      <c r="Y190" s="41">
        <f t="shared" si="51"/>
        <v>4.6954980243733867E-2</v>
      </c>
      <c r="Z190" s="41">
        <f t="shared" si="52"/>
        <v>3.8763331645508977E-3</v>
      </c>
      <c r="AA190" s="41">
        <f>'Survival-1cycle NMA'!BX191</f>
        <v>4.4455968061206913E-2</v>
      </c>
      <c r="AB190" s="12">
        <f t="shared" si="53"/>
        <v>3.9738664555393155E-2</v>
      </c>
      <c r="AC190" s="41">
        <f>'Survival-1cycle NMA'!BY191</f>
        <v>4.7173035058137563E-3</v>
      </c>
      <c r="AD190" s="41">
        <f>'Survival-1cycle NMA'!BT191</f>
        <v>0.19430689757045924</v>
      </c>
      <c r="AE190" s="12">
        <f t="shared" si="54"/>
        <v>0.18355511151678286</v>
      </c>
      <c r="AF190" s="41">
        <f>'Survival-1cycle NMA'!BU191</f>
        <v>1.075178605367637E-2</v>
      </c>
      <c r="AG190" s="12">
        <v>2.3000471082610299E-2</v>
      </c>
      <c r="AH190" s="12">
        <f t="shared" si="55"/>
        <v>2.2800857902459917E-2</v>
      </c>
      <c r="AI190" s="12">
        <v>1.9961318015038101E-4</v>
      </c>
      <c r="AJ190" s="41">
        <f>'Survival-1cycle NMA'!BV191</f>
        <v>0.15564580282745358</v>
      </c>
      <c r="AK190" s="12">
        <f t="shared" si="56"/>
        <v>0.11953488467496691</v>
      </c>
      <c r="AL190" s="41">
        <f>'Survival-1cycle NMA'!BW191</f>
        <v>3.6110918152486668E-2</v>
      </c>
      <c r="AM190" s="41">
        <f t="shared" si="57"/>
        <v>4.4455968061206913E-2</v>
      </c>
      <c r="AN190" s="41">
        <f t="shared" si="58"/>
        <v>3.9738664555393155E-2</v>
      </c>
      <c r="AO190" s="41">
        <f t="shared" si="59"/>
        <v>4.7173035058137563E-3</v>
      </c>
    </row>
    <row r="191" spans="1:41">
      <c r="A191" s="12">
        <v>188</v>
      </c>
      <c r="B191" s="12">
        <f t="shared" si="41"/>
        <v>10.758904109589041</v>
      </c>
      <c r="C191" s="41">
        <f>'Survival-1cycle NMA'!BN192</f>
        <v>7.5446935800320206E-2</v>
      </c>
      <c r="D191" s="41">
        <f>'Survival-1cycle NMA'!BO192</f>
        <v>1.5720522595380454E-3</v>
      </c>
      <c r="E191" s="12">
        <f t="shared" si="42"/>
        <v>7.3874883540782157E-2</v>
      </c>
      <c r="F191" s="12">
        <v>2.2758864409679599E-2</v>
      </c>
      <c r="G191" s="12">
        <v>1.9523688965174501E-4</v>
      </c>
      <c r="H191" s="12">
        <f t="shared" si="43"/>
        <v>2.2563627520027853E-2</v>
      </c>
      <c r="I191" s="41">
        <f>'Survival-1cycle NMA'!BP192</f>
        <v>5.0409139570810495E-2</v>
      </c>
      <c r="J191" s="12">
        <f t="shared" si="44"/>
        <v>4.6588413594697772E-2</v>
      </c>
      <c r="K191" s="41">
        <f>'Survival-1cycle NMA'!BQ192</f>
        <v>3.8207259761127259E-3</v>
      </c>
      <c r="L191" s="12">
        <v>1.69680555920502E-2</v>
      </c>
      <c r="M191" s="12">
        <v>2.2758864409679599E-2</v>
      </c>
      <c r="N191" s="12">
        <v>1.9523688965174501E-4</v>
      </c>
      <c r="O191" s="41">
        <f t="shared" si="45"/>
        <v>5.0409139570810495E-2</v>
      </c>
      <c r="P191" s="41">
        <f t="shared" si="46"/>
        <v>4.6588413594697772E-2</v>
      </c>
      <c r="Q191" s="41">
        <f t="shared" si="47"/>
        <v>3.8207259761127259E-3</v>
      </c>
      <c r="R191" s="12">
        <v>2.2758864409679599E-2</v>
      </c>
      <c r="S191" s="12">
        <f t="shared" si="48"/>
        <v>2.2563627520027853E-2</v>
      </c>
      <c r="T191" s="12">
        <v>1.9523688965174501E-4</v>
      </c>
      <c r="U191" s="41">
        <f>'Survival-1cycle NMA'!BR192</f>
        <v>0.11350045628844979</v>
      </c>
      <c r="V191" s="12">
        <f t="shared" si="49"/>
        <v>8.0142777656209016E-2</v>
      </c>
      <c r="W191" s="41">
        <f>'Survival-1cycle NMA'!BS192</f>
        <v>3.3357678632240775E-2</v>
      </c>
      <c r="X191" s="41">
        <f t="shared" si="50"/>
        <v>5.0409139570810495E-2</v>
      </c>
      <c r="Y191" s="41">
        <f t="shared" si="51"/>
        <v>4.6588413594697772E-2</v>
      </c>
      <c r="Z191" s="41">
        <f t="shared" si="52"/>
        <v>3.8207259761127259E-3</v>
      </c>
      <c r="AA191" s="41">
        <f>'Survival-1cycle NMA'!BX192</f>
        <v>4.4070207641620465E-2</v>
      </c>
      <c r="AB191" s="12">
        <f t="shared" si="53"/>
        <v>3.9418199107868659E-2</v>
      </c>
      <c r="AC191" s="41">
        <f>'Survival-1cycle NMA'!BY192</f>
        <v>4.6520085337518041E-3</v>
      </c>
      <c r="AD191" s="41">
        <f>'Survival-1cycle NMA'!BT192</f>
        <v>0.19341778992040648</v>
      </c>
      <c r="AE191" s="12">
        <f t="shared" si="54"/>
        <v>0.18279207157546726</v>
      </c>
      <c r="AF191" s="41">
        <f>'Survival-1cycle NMA'!BU192</f>
        <v>1.0625718344939219E-2</v>
      </c>
      <c r="AG191" s="12">
        <v>2.2758864409679599E-2</v>
      </c>
      <c r="AH191" s="12">
        <f t="shared" si="55"/>
        <v>2.2563627520027853E-2</v>
      </c>
      <c r="AI191" s="12">
        <v>1.9523688965174501E-4</v>
      </c>
      <c r="AJ191" s="41">
        <f>'Survival-1cycle NMA'!BV192</f>
        <v>0.15483740676270641</v>
      </c>
      <c r="AK191" s="12">
        <f t="shared" si="56"/>
        <v>0.11903721603708631</v>
      </c>
      <c r="AL191" s="41">
        <f>'Survival-1cycle NMA'!BW192</f>
        <v>3.5800190725620094E-2</v>
      </c>
      <c r="AM191" s="41">
        <f t="shared" si="57"/>
        <v>4.4070207641620465E-2</v>
      </c>
      <c r="AN191" s="41">
        <f t="shared" si="58"/>
        <v>3.9418199107868659E-2</v>
      </c>
      <c r="AO191" s="41">
        <f t="shared" si="59"/>
        <v>4.6520085337518041E-3</v>
      </c>
    </row>
    <row r="192" spans="1:41">
      <c r="A192" s="12">
        <v>189</v>
      </c>
      <c r="B192" s="12">
        <f t="shared" si="41"/>
        <v>10.816438356164383</v>
      </c>
      <c r="C192" s="41">
        <f>'Survival-1cycle NMA'!BN193</f>
        <v>7.490657679778015E-2</v>
      </c>
      <c r="D192" s="41">
        <f>'Survival-1cycle NMA'!BO193</f>
        <v>1.5460338382440634E-3</v>
      </c>
      <c r="E192" s="12">
        <f t="shared" si="42"/>
        <v>7.336054295953609E-2</v>
      </c>
      <c r="F192" s="12">
        <v>2.2520668220333401E-2</v>
      </c>
      <c r="G192" s="12">
        <v>1.9097294988460099E-4</v>
      </c>
      <c r="H192" s="12">
        <f t="shared" si="43"/>
        <v>2.2329695270448799E-2</v>
      </c>
      <c r="I192" s="41">
        <f>'Survival-1cycle NMA'!BP193</f>
        <v>4.9992001783257009E-2</v>
      </c>
      <c r="J192" s="12">
        <f t="shared" si="44"/>
        <v>4.6225874409727849E-2</v>
      </c>
      <c r="K192" s="41">
        <f>'Survival-1cycle NMA'!BQ193</f>
        <v>3.7661273735291618E-3</v>
      </c>
      <c r="L192" s="12">
        <v>1.67541986132843E-2</v>
      </c>
      <c r="M192" s="12">
        <v>2.2520668220333401E-2</v>
      </c>
      <c r="N192" s="12">
        <v>1.9097294988460099E-4</v>
      </c>
      <c r="O192" s="41">
        <f t="shared" si="45"/>
        <v>4.9992001783257009E-2</v>
      </c>
      <c r="P192" s="41">
        <f t="shared" si="46"/>
        <v>4.6225874409727849E-2</v>
      </c>
      <c r="Q192" s="41">
        <f t="shared" si="47"/>
        <v>3.7661273735291618E-3</v>
      </c>
      <c r="R192" s="12">
        <v>2.2520668220333401E-2</v>
      </c>
      <c r="S192" s="12">
        <f t="shared" si="48"/>
        <v>2.2329695270448799E-2</v>
      </c>
      <c r="T192" s="12">
        <v>1.9097294988460099E-4</v>
      </c>
      <c r="U192" s="41">
        <f>'Survival-1cycle NMA'!BR193</f>
        <v>0.11281562102790697</v>
      </c>
      <c r="V192" s="12">
        <f t="shared" si="49"/>
        <v>7.9749912494432335E-2</v>
      </c>
      <c r="W192" s="41">
        <f>'Survival-1cycle NMA'!BS193</f>
        <v>3.3065708533474632E-2</v>
      </c>
      <c r="X192" s="41">
        <f t="shared" si="50"/>
        <v>4.9992001783257009E-2</v>
      </c>
      <c r="Y192" s="41">
        <f t="shared" si="51"/>
        <v>4.6225874409727849E-2</v>
      </c>
      <c r="Z192" s="41">
        <f t="shared" si="52"/>
        <v>3.7661273735291618E-3</v>
      </c>
      <c r="AA192" s="41">
        <f>'Survival-1cycle NMA'!BX193</f>
        <v>4.3689191607321876E-2</v>
      </c>
      <c r="AB192" s="12">
        <f t="shared" si="53"/>
        <v>3.9101326446324004E-2</v>
      </c>
      <c r="AC192" s="41">
        <f>'Survival-1cycle NMA'!BY193</f>
        <v>4.5878651609978695E-3</v>
      </c>
      <c r="AD192" s="41">
        <f>'Survival-1cycle NMA'!BT193</f>
        <v>0.19253599046614528</v>
      </c>
      <c r="AE192" s="12">
        <f t="shared" si="54"/>
        <v>0.18203438164734753</v>
      </c>
      <c r="AF192" s="41">
        <f>'Survival-1cycle NMA'!BU193</f>
        <v>1.0501608818797753E-2</v>
      </c>
      <c r="AG192" s="12">
        <v>2.2520668220333401E-2</v>
      </c>
      <c r="AH192" s="12">
        <f t="shared" si="55"/>
        <v>2.2329695270448799E-2</v>
      </c>
      <c r="AI192" s="12">
        <v>1.9097294988460099E-4</v>
      </c>
      <c r="AJ192" s="41">
        <f>'Survival-1cycle NMA'!BV193</f>
        <v>0.15403615234012413</v>
      </c>
      <c r="AK192" s="12">
        <f t="shared" si="56"/>
        <v>0.1185428265925285</v>
      </c>
      <c r="AL192" s="41">
        <f>'Survival-1cycle NMA'!BW193</f>
        <v>3.549332574759563E-2</v>
      </c>
      <c r="AM192" s="41">
        <f t="shared" si="57"/>
        <v>4.3689191607321876E-2</v>
      </c>
      <c r="AN192" s="41">
        <f t="shared" si="58"/>
        <v>3.9101326446324004E-2</v>
      </c>
      <c r="AO192" s="41">
        <f t="shared" si="59"/>
        <v>4.5878651609978695E-3</v>
      </c>
    </row>
    <row r="193" spans="1:41">
      <c r="A193" s="12">
        <v>190</v>
      </c>
      <c r="B193" s="12">
        <f t="shared" si="41"/>
        <v>10.873972602739727</v>
      </c>
      <c r="C193" s="41">
        <f>'Survival-1cycle NMA'!BN194</f>
        <v>7.4372040063409792E-2</v>
      </c>
      <c r="D193" s="41">
        <f>'Survival-1cycle NMA'!BO194</f>
        <v>1.5205439054500145E-3</v>
      </c>
      <c r="E193" s="12">
        <f t="shared" si="42"/>
        <v>7.2851496157959772E-2</v>
      </c>
      <c r="F193" s="12">
        <v>2.2285821256788501E-2</v>
      </c>
      <c r="G193" s="12">
        <v>1.8681804336115199E-4</v>
      </c>
      <c r="H193" s="12">
        <f t="shared" si="43"/>
        <v>2.2099003213427348E-2</v>
      </c>
      <c r="I193" s="41">
        <f>'Survival-1cycle NMA'!BP194</f>
        <v>4.9579820294583819E-2</v>
      </c>
      <c r="J193" s="12">
        <f t="shared" si="44"/>
        <v>4.5867305223687982E-2</v>
      </c>
      <c r="K193" s="41">
        <f>'Survival-1cycle NMA'!BQ194</f>
        <v>3.7125150708958348E-3</v>
      </c>
      <c r="L193" s="12">
        <v>1.6543764759394199E-2</v>
      </c>
      <c r="M193" s="12">
        <v>2.2285821256788501E-2</v>
      </c>
      <c r="N193" s="12">
        <v>1.8681804336115199E-4</v>
      </c>
      <c r="O193" s="41">
        <f t="shared" si="45"/>
        <v>4.9579820294583819E-2</v>
      </c>
      <c r="P193" s="41">
        <f t="shared" si="46"/>
        <v>4.5867305223687982E-2</v>
      </c>
      <c r="Q193" s="41">
        <f t="shared" si="47"/>
        <v>3.7125150708958348E-3</v>
      </c>
      <c r="R193" s="12">
        <v>2.2285821256788501E-2</v>
      </c>
      <c r="S193" s="12">
        <f t="shared" si="48"/>
        <v>2.2099003213427348E-2</v>
      </c>
      <c r="T193" s="12">
        <v>1.8681804336115199E-4</v>
      </c>
      <c r="U193" s="41">
        <f>'Survival-1cycle NMA'!BR194</f>
        <v>0.11213739622864934</v>
      </c>
      <c r="V193" s="12">
        <f t="shared" si="49"/>
        <v>7.9359990943862313E-2</v>
      </c>
      <c r="W193" s="41">
        <f>'Survival-1cycle NMA'!BS194</f>
        <v>3.277740528478703E-2</v>
      </c>
      <c r="X193" s="41">
        <f t="shared" si="50"/>
        <v>4.9579820294583819E-2</v>
      </c>
      <c r="Y193" s="41">
        <f t="shared" si="51"/>
        <v>4.5867305223687982E-2</v>
      </c>
      <c r="Z193" s="41">
        <f t="shared" si="52"/>
        <v>3.7125150708958348E-3</v>
      </c>
      <c r="AA193" s="41">
        <f>'Survival-1cycle NMA'!BX194</f>
        <v>4.3312843126133857E-2</v>
      </c>
      <c r="AB193" s="12">
        <f t="shared" si="53"/>
        <v>3.8787994617794939E-2</v>
      </c>
      <c r="AC193" s="41">
        <f>'Survival-1cycle NMA'!BY194</f>
        <v>4.5248485083389149E-3</v>
      </c>
      <c r="AD193" s="41">
        <f>'Survival-1cycle NMA'!BT194</f>
        <v>0.19166140938054055</v>
      </c>
      <c r="AE193" s="12">
        <f t="shared" si="54"/>
        <v>0.18128199016917615</v>
      </c>
      <c r="AF193" s="41">
        <f>'Survival-1cycle NMA'!BU194</f>
        <v>1.0379419211364387E-2</v>
      </c>
      <c r="AG193" s="12">
        <v>2.2285821256788501E-2</v>
      </c>
      <c r="AH193" s="12">
        <f t="shared" si="55"/>
        <v>2.2099003213427348E-2</v>
      </c>
      <c r="AI193" s="12">
        <v>1.8681804336115199E-4</v>
      </c>
      <c r="AJ193" s="41">
        <f>'Survival-1cycle NMA'!BV194</f>
        <v>0.15324194764456187</v>
      </c>
      <c r="AK193" s="12">
        <f t="shared" si="56"/>
        <v>0.11805168821625939</v>
      </c>
      <c r="AL193" s="41">
        <f>'Survival-1cycle NMA'!BW194</f>
        <v>3.5190259428302478E-2</v>
      </c>
      <c r="AM193" s="41">
        <f t="shared" si="57"/>
        <v>4.3312843126133857E-2</v>
      </c>
      <c r="AN193" s="41">
        <f t="shared" si="58"/>
        <v>3.8787994617794939E-2</v>
      </c>
      <c r="AO193" s="41">
        <f t="shared" si="59"/>
        <v>4.5248485083389149E-3</v>
      </c>
    </row>
    <row r="194" spans="1:41">
      <c r="A194" s="12">
        <v>191</v>
      </c>
      <c r="B194" s="12">
        <f t="shared" si="41"/>
        <v>10.931506849315069</v>
      </c>
      <c r="C194" s="41">
        <f>'Survival-1cycle NMA'!BN195</f>
        <v>7.3843239997850987E-2</v>
      </c>
      <c r="D194" s="41">
        <f>'Survival-1cycle NMA'!BO195</f>
        <v>1.4955696630665964E-3</v>
      </c>
      <c r="E194" s="12">
        <f t="shared" si="42"/>
        <v>7.2347670334784397E-2</v>
      </c>
      <c r="F194" s="12">
        <v>2.20542636067294E-2</v>
      </c>
      <c r="G194" s="12">
        <v>1.8276896360729501E-4</v>
      </c>
      <c r="H194" s="12">
        <f t="shared" si="43"/>
        <v>2.1871494643122106E-2</v>
      </c>
      <c r="I194" s="41">
        <f>'Survival-1cycle NMA'!BP195</f>
        <v>4.9172516942394828E-2</v>
      </c>
      <c r="J194" s="12">
        <f t="shared" si="44"/>
        <v>4.5512649576889719E-2</v>
      </c>
      <c r="K194" s="41">
        <f>'Survival-1cycle NMA'!BQ195</f>
        <v>3.6598673655051086E-3</v>
      </c>
      <c r="L194" s="12">
        <v>1.6336686938126399E-2</v>
      </c>
      <c r="M194" s="12">
        <v>2.20542636067294E-2</v>
      </c>
      <c r="N194" s="12">
        <v>1.8276896360729501E-4</v>
      </c>
      <c r="O194" s="41">
        <f t="shared" si="45"/>
        <v>4.9172516942394828E-2</v>
      </c>
      <c r="P194" s="41">
        <f t="shared" si="46"/>
        <v>4.5512649576889719E-2</v>
      </c>
      <c r="Q194" s="41">
        <f t="shared" si="47"/>
        <v>3.6598673655051086E-3</v>
      </c>
      <c r="R194" s="12">
        <v>2.20542636067294E-2</v>
      </c>
      <c r="S194" s="12">
        <f t="shared" si="48"/>
        <v>2.1871494643122106E-2</v>
      </c>
      <c r="T194" s="12">
        <v>1.8276896360729501E-4</v>
      </c>
      <c r="U194" s="41">
        <f>'Survival-1cycle NMA'!BR195</f>
        <v>0.11146569181211514</v>
      </c>
      <c r="V194" s="12">
        <f t="shared" si="49"/>
        <v>7.8972983865549504E-2</v>
      </c>
      <c r="W194" s="41">
        <f>'Survival-1cycle NMA'!BS195</f>
        <v>3.2492707946565641E-2</v>
      </c>
      <c r="X194" s="41">
        <f t="shared" si="50"/>
        <v>4.9172516942394828E-2</v>
      </c>
      <c r="Y194" s="41">
        <f t="shared" si="51"/>
        <v>4.5512649576889719E-2</v>
      </c>
      <c r="Z194" s="41">
        <f t="shared" si="52"/>
        <v>3.6598673655051086E-3</v>
      </c>
      <c r="AA194" s="41">
        <f>'Survival-1cycle NMA'!BX195</f>
        <v>4.294108692273986E-2</v>
      </c>
      <c r="AB194" s="12">
        <f t="shared" si="53"/>
        <v>3.8478152587072288E-2</v>
      </c>
      <c r="AC194" s="41">
        <f>'Survival-1cycle NMA'!BY195</f>
        <v>4.4629343356675719E-3</v>
      </c>
      <c r="AD194" s="41">
        <f>'Survival-1cycle NMA'!BT195</f>
        <v>0.19079395832540744</v>
      </c>
      <c r="AE194" s="12">
        <f t="shared" si="54"/>
        <v>0.18053484616061266</v>
      </c>
      <c r="AF194" s="41">
        <f>'Survival-1cycle NMA'!BU195</f>
        <v>1.0259112164794781E-2</v>
      </c>
      <c r="AG194" s="12">
        <v>2.20542636067294E-2</v>
      </c>
      <c r="AH194" s="12">
        <f t="shared" si="55"/>
        <v>2.1871494643122106E-2</v>
      </c>
      <c r="AI194" s="12">
        <v>1.8276896360729501E-4</v>
      </c>
      <c r="AJ194" s="41">
        <f>'Survival-1cycle NMA'!BV195</f>
        <v>0.15245470233390057</v>
      </c>
      <c r="AK194" s="12">
        <f t="shared" si="56"/>
        <v>0.11756377303234843</v>
      </c>
      <c r="AL194" s="41">
        <f>'Survival-1cycle NMA'!BW195</f>
        <v>3.4890929301552145E-2</v>
      </c>
      <c r="AM194" s="41">
        <f t="shared" si="57"/>
        <v>4.294108692273986E-2</v>
      </c>
      <c r="AN194" s="41">
        <f t="shared" si="58"/>
        <v>3.8478152587072288E-2</v>
      </c>
      <c r="AO194" s="41">
        <f t="shared" si="59"/>
        <v>4.4629343356675719E-3</v>
      </c>
    </row>
    <row r="195" spans="1:41">
      <c r="A195" s="12">
        <v>192</v>
      </c>
      <c r="B195" s="12">
        <f t="shared" si="41"/>
        <v>10.989041095890411</v>
      </c>
      <c r="C195" s="41">
        <f>'Survival-1cycle NMA'!BN196</f>
        <v>7.3320092612401647E-2</v>
      </c>
      <c r="D195" s="41">
        <f>'Survival-1cycle NMA'!BO196</f>
        <v>1.4710986741956304E-3</v>
      </c>
      <c r="E195" s="12">
        <f t="shared" si="42"/>
        <v>7.1848993938206013E-2</v>
      </c>
      <c r="F195" s="12">
        <v>2.1825936668231301E-2</v>
      </c>
      <c r="G195" s="12">
        <v>1.7882261100435101E-4</v>
      </c>
      <c r="H195" s="12">
        <f t="shared" si="43"/>
        <v>2.1647114057226951E-2</v>
      </c>
      <c r="I195" s="41">
        <f>'Survival-1cycle NMA'!BP196</f>
        <v>4.8770015114629625E-2</v>
      </c>
      <c r="J195" s="12">
        <f t="shared" si="44"/>
        <v>4.516185199446545E-2</v>
      </c>
      <c r="K195" s="41">
        <f>'Survival-1cycle NMA'!BQ196</f>
        <v>3.6081631201641761E-3</v>
      </c>
      <c r="L195" s="12">
        <v>1.6132899622346299E-2</v>
      </c>
      <c r="M195" s="12">
        <v>2.1825936668231301E-2</v>
      </c>
      <c r="N195" s="12">
        <v>1.7882261100435101E-4</v>
      </c>
      <c r="O195" s="41">
        <f t="shared" si="45"/>
        <v>4.8770015114629625E-2</v>
      </c>
      <c r="P195" s="41">
        <f t="shared" si="46"/>
        <v>4.516185199446545E-2</v>
      </c>
      <c r="Q195" s="41">
        <f t="shared" si="47"/>
        <v>3.6081631201641761E-3</v>
      </c>
      <c r="R195" s="12">
        <v>2.1825936668231301E-2</v>
      </c>
      <c r="S195" s="12">
        <f t="shared" si="48"/>
        <v>2.1647114057226951E-2</v>
      </c>
      <c r="T195" s="12">
        <v>1.7882261100435101E-4</v>
      </c>
      <c r="U195" s="41">
        <f>'Survival-1cycle NMA'!BR196</f>
        <v>0.11080041930304721</v>
      </c>
      <c r="V195" s="12">
        <f t="shared" si="49"/>
        <v>7.8588862454436775E-2</v>
      </c>
      <c r="W195" s="41">
        <f>'Survival-1cycle NMA'!BS196</f>
        <v>3.2211556848610441E-2</v>
      </c>
      <c r="X195" s="41">
        <f t="shared" si="50"/>
        <v>4.8770015114629625E-2</v>
      </c>
      <c r="Y195" s="41">
        <f t="shared" si="51"/>
        <v>4.516185199446545E-2</v>
      </c>
      <c r="Z195" s="41">
        <f t="shared" si="52"/>
        <v>3.6081631201641761E-3</v>
      </c>
      <c r="AA195" s="41">
        <f>'Survival-1cycle NMA'!BX196</f>
        <v>4.2573849240632643E-2</v>
      </c>
      <c r="AB195" s="12">
        <f t="shared" si="53"/>
        <v>3.8171750217728666E-2</v>
      </c>
      <c r="AC195" s="41">
        <f>'Survival-1cycle NMA'!BY196</f>
        <v>4.4020990229039787E-3</v>
      </c>
      <c r="AD195" s="41">
        <f>'Survival-1cycle NMA'!BT196</f>
        <v>0.18993355042029025</v>
      </c>
      <c r="AE195" s="12">
        <f t="shared" si="54"/>
        <v>0.17979289921828209</v>
      </c>
      <c r="AF195" s="41">
        <f>'Survival-1cycle NMA'!BU196</f>
        <v>1.0140651202008149E-2</v>
      </c>
      <c r="AG195" s="12">
        <v>2.1825936668231301E-2</v>
      </c>
      <c r="AH195" s="12">
        <f t="shared" si="55"/>
        <v>2.1647114057226951E-2</v>
      </c>
      <c r="AI195" s="12">
        <v>1.7882261100435101E-4</v>
      </c>
      <c r="AJ195" s="41">
        <f>'Survival-1cycle NMA'!BV196</f>
        <v>0.15167432760527674</v>
      </c>
      <c r="AK195" s="12">
        <f t="shared" si="56"/>
        <v>0.11707905341340738</v>
      </c>
      <c r="AL195" s="41">
        <f>'Survival-1cycle NMA'!BW196</f>
        <v>3.459527419186937E-2</v>
      </c>
      <c r="AM195" s="41">
        <f t="shared" si="57"/>
        <v>4.2573849240632643E-2</v>
      </c>
      <c r="AN195" s="41">
        <f t="shared" si="58"/>
        <v>3.8171750217728666E-2</v>
      </c>
      <c r="AO195" s="41">
        <f t="shared" si="59"/>
        <v>4.4020990229039787E-3</v>
      </c>
    </row>
    <row r="196" spans="1:41">
      <c r="A196" s="12">
        <v>193</v>
      </c>
      <c r="B196" s="12">
        <f t="shared" si="41"/>
        <v>11.046575342465754</v>
      </c>
      <c r="C196" s="41">
        <f>'Survival-1cycle NMA'!BN197</f>
        <v>7.2802515491904793E-2</v>
      </c>
      <c r="D196" s="41">
        <f>'Survival-1cycle NMA'!BO197</f>
        <v>1.4471188514638149E-3</v>
      </c>
      <c r="E196" s="12">
        <f t="shared" si="42"/>
        <v>7.135539664044098E-2</v>
      </c>
      <c r="F196" s="12">
        <v>2.1600783115744499E-2</v>
      </c>
      <c r="G196" s="12">
        <v>1.7497598880333599E-4</v>
      </c>
      <c r="H196" s="12">
        <f t="shared" si="43"/>
        <v>2.1425807126941164E-2</v>
      </c>
      <c r="I196" s="41">
        <f>'Survival-1cycle NMA'!BP197</f>
        <v>4.8372239712342703E-2</v>
      </c>
      <c r="J196" s="12">
        <f t="shared" si="44"/>
        <v>4.4814857966219215E-2</v>
      </c>
      <c r="K196" s="41">
        <f>'Survival-1cycle NMA'!BQ197</f>
        <v>3.5573817461234895E-3</v>
      </c>
      <c r="L196" s="12">
        <v>1.59323388075461E-2</v>
      </c>
      <c r="M196" s="12">
        <v>2.1600783115744499E-2</v>
      </c>
      <c r="N196" s="12">
        <v>1.7497598880333599E-4</v>
      </c>
      <c r="O196" s="41">
        <f t="shared" si="45"/>
        <v>4.8372239712342703E-2</v>
      </c>
      <c r="P196" s="41">
        <f t="shared" si="46"/>
        <v>4.4814857966219215E-2</v>
      </c>
      <c r="Q196" s="41">
        <f t="shared" si="47"/>
        <v>3.5573817461234895E-3</v>
      </c>
      <c r="R196" s="12">
        <v>2.1600783115744499E-2</v>
      </c>
      <c r="S196" s="12">
        <f t="shared" si="48"/>
        <v>2.1425807126941164E-2</v>
      </c>
      <c r="T196" s="12">
        <v>1.7497598880333599E-4</v>
      </c>
      <c r="U196" s="41">
        <f>'Survival-1cycle NMA'!BR197</f>
        <v>0.11014149179408937</v>
      </c>
      <c r="V196" s="12">
        <f t="shared" si="49"/>
        <v>7.8207598235859002E-2</v>
      </c>
      <c r="W196" s="41">
        <f>'Survival-1cycle NMA'!BS197</f>
        <v>3.193389355823037E-2</v>
      </c>
      <c r="X196" s="41">
        <f t="shared" si="50"/>
        <v>4.8372239712342703E-2</v>
      </c>
      <c r="Y196" s="41">
        <f t="shared" si="51"/>
        <v>4.4814857966219215E-2</v>
      </c>
      <c r="Z196" s="41">
        <f t="shared" si="52"/>
        <v>3.5573817461234895E-3</v>
      </c>
      <c r="AA196" s="41">
        <f>'Survival-1cycle NMA'!BX197</f>
        <v>4.2211057805155286E-2</v>
      </c>
      <c r="AB196" s="12">
        <f t="shared" si="53"/>
        <v>3.7868738253587816E-2</v>
      </c>
      <c r="AC196" s="41">
        <f>'Survival-1cycle NMA'!BY197</f>
        <v>4.3423195515674713E-3</v>
      </c>
      <c r="AD196" s="41">
        <f>'Survival-1cycle NMA'!BT197</f>
        <v>0.18908010021203686</v>
      </c>
      <c r="AE196" s="12">
        <f t="shared" si="54"/>
        <v>0.17905609950981616</v>
      </c>
      <c r="AF196" s="41">
        <f>'Survival-1cycle NMA'!BU197</f>
        <v>1.0024000702220696E-2</v>
      </c>
      <c r="AG196" s="12">
        <v>2.1600783115744499E-2</v>
      </c>
      <c r="AH196" s="12">
        <f t="shared" si="55"/>
        <v>2.1425807126941164E-2</v>
      </c>
      <c r="AI196" s="12">
        <v>1.7497598880333599E-4</v>
      </c>
      <c r="AJ196" s="41">
        <f>'Survival-1cycle NMA'!BV197</f>
        <v>0.15090073616218833</v>
      </c>
      <c r="AK196" s="12">
        <f t="shared" si="56"/>
        <v>0.11659750197992694</v>
      </c>
      <c r="AL196" s="41">
        <f>'Survival-1cycle NMA'!BW197</f>
        <v>3.4303234182261388E-2</v>
      </c>
      <c r="AM196" s="41">
        <f t="shared" si="57"/>
        <v>4.2211057805155286E-2</v>
      </c>
      <c r="AN196" s="41">
        <f t="shared" si="58"/>
        <v>3.7868738253587816E-2</v>
      </c>
      <c r="AO196" s="41">
        <f t="shared" si="59"/>
        <v>4.3423195515674713E-3</v>
      </c>
    </row>
    <row r="197" spans="1:41">
      <c r="A197" s="12">
        <v>194</v>
      </c>
      <c r="B197" s="12">
        <f t="shared" ref="B197:B260" si="60">A196*21/365</f>
        <v>11.104109589041096</v>
      </c>
      <c r="C197" s="41">
        <f>'Survival-1cycle NMA'!BN198</f>
        <v>7.2290427758650272E-2</v>
      </c>
      <c r="D197" s="41">
        <f>'Survival-1cycle NMA'!BO198</f>
        <v>1.4236184457813834E-3</v>
      </c>
      <c r="E197" s="12">
        <f t="shared" ref="E197:E260" si="61">IF(C197-D197&gt;0,C197-D197,0)</f>
        <v>7.0866809312868886E-2</v>
      </c>
      <c r="F197" s="12">
        <v>2.1378746867102501E-2</v>
      </c>
      <c r="G197" s="12">
        <v>1.7122619930390399E-4</v>
      </c>
      <c r="H197" s="12">
        <f t="shared" ref="H197:H260" si="62">IF(F197-G197&gt;0,F197-G197,0)</f>
        <v>2.1207520667798598E-2</v>
      </c>
      <c r="I197" s="41">
        <f>'Survival-1cycle NMA'!BP198</f>
        <v>4.7979117113533164E-2</v>
      </c>
      <c r="J197" s="12">
        <f t="shared" ref="J197:J260" si="63">IF(I197-K197&gt;0,I197-K197,0)</f>
        <v>4.4471613926941329E-2</v>
      </c>
      <c r="K197" s="41">
        <f>'Survival-1cycle NMA'!BQ198</f>
        <v>3.5075031865918344E-3</v>
      </c>
      <c r="L197" s="12">
        <v>1.5734941970669901E-2</v>
      </c>
      <c r="M197" s="12">
        <v>2.1378746867102501E-2</v>
      </c>
      <c r="N197" s="12">
        <v>1.7122619930390399E-4</v>
      </c>
      <c r="O197" s="41">
        <f t="shared" ref="O197:O260" si="64">I197</f>
        <v>4.7979117113533164E-2</v>
      </c>
      <c r="P197" s="41">
        <f t="shared" ref="P197:P260" si="65">J197</f>
        <v>4.4471613926941329E-2</v>
      </c>
      <c r="Q197" s="41">
        <f t="shared" ref="Q197:Q260" si="66">K197</f>
        <v>3.5075031865918344E-3</v>
      </c>
      <c r="R197" s="12">
        <v>2.1378746867102501E-2</v>
      </c>
      <c r="S197" s="12">
        <f t="shared" ref="S197:S260" si="67">IF(R197-T197&gt;0,R197-T197,0)</f>
        <v>2.1207520667798598E-2</v>
      </c>
      <c r="T197" s="12">
        <v>1.7122619930390399E-4</v>
      </c>
      <c r="U197" s="41">
        <f>'Survival-1cycle NMA'!BR198</f>
        <v>0.10948882391131569</v>
      </c>
      <c r="V197" s="12">
        <f t="shared" ref="V197:V260" si="68">IF(U197-W197&gt;0,U197-W197,0)</f>
        <v>7.7829163062035495E-2</v>
      </c>
      <c r="W197" s="41">
        <f>'Survival-1cycle NMA'!BS198</f>
        <v>3.1659660849280187E-2</v>
      </c>
      <c r="X197" s="41">
        <f t="shared" ref="X197:X260" si="69">O197</f>
        <v>4.7979117113533164E-2</v>
      </c>
      <c r="Y197" s="41">
        <f t="shared" ref="Y197:Y260" si="70">P197</f>
        <v>4.4471613926941329E-2</v>
      </c>
      <c r="Z197" s="41">
        <f t="shared" ref="Z197:Z260" si="71">Q197</f>
        <v>3.5075031865918344E-3</v>
      </c>
      <c r="AA197" s="41">
        <f>'Survival-1cycle NMA'!BX198</f>
        <v>4.1852641787596692E-2</v>
      </c>
      <c r="AB197" s="12">
        <f t="shared" ref="AB197:AB260" si="72">IF(AA197-AC197&gt;0,AA197-AC197,0)</f>
        <v>3.7569068300623523E-2</v>
      </c>
      <c r="AC197" s="41">
        <f>'Survival-1cycle NMA'!BY198</f>
        <v>4.2835734869731664E-3</v>
      </c>
      <c r="AD197" s="41">
        <f>'Survival-1cycle NMA'!BT198</f>
        <v>0.18823352364514018</v>
      </c>
      <c r="AE197" s="12">
        <f t="shared" ref="AE197:AE260" si="73">IF(AD197-AF197&gt;0,AD197-AF197,0)</f>
        <v>0.1783243977678774</v>
      </c>
      <c r="AF197" s="41">
        <f>'Survival-1cycle NMA'!BU198</f>
        <v>9.9091258772627724E-3</v>
      </c>
      <c r="AG197" s="12">
        <v>2.1378746867102501E-2</v>
      </c>
      <c r="AH197" s="12">
        <f t="shared" ref="AH197:AH260" si="74">IF(AG197-AI197&gt;0,AG197-AI197,0)</f>
        <v>2.1207520667798598E-2</v>
      </c>
      <c r="AI197" s="12">
        <v>1.7122619930390399E-4</v>
      </c>
      <c r="AJ197" s="41">
        <f>'Survival-1cycle NMA'!BV198</f>
        <v>0.15013384218244569</v>
      </c>
      <c r="AK197" s="12">
        <f t="shared" ref="AK197:AK260" si="75">IF(AJ197-AL197&gt;0,AJ197-AL197,0)</f>
        <v>0.11611909159951372</v>
      </c>
      <c r="AL197" s="41">
        <f>'Survival-1cycle NMA'!BW198</f>
        <v>3.4014750582931956E-2</v>
      </c>
      <c r="AM197" s="41">
        <f t="shared" ref="AM197:AM260" si="76">AA197</f>
        <v>4.1852641787596692E-2</v>
      </c>
      <c r="AN197" s="41">
        <f t="shared" ref="AN197:AN260" si="77">AB197</f>
        <v>3.7569068300623523E-2</v>
      </c>
      <c r="AO197" s="41">
        <f t="shared" ref="AO197:AO260" si="78">AC197</f>
        <v>4.2835734869731664E-3</v>
      </c>
    </row>
    <row r="198" spans="1:41">
      <c r="A198" s="12">
        <v>195</v>
      </c>
      <c r="B198" s="12">
        <f t="shared" si="60"/>
        <v>11.161643835616438</v>
      </c>
      <c r="C198" s="41">
        <f>'Survival-1cycle NMA'!BN199</f>
        <v>7.1783750037261077E-2</v>
      </c>
      <c r="D198" s="41">
        <f>'Survival-1cycle NMA'!BO199</f>
        <v>1.4005860355085339E-3</v>
      </c>
      <c r="E198" s="12">
        <f t="shared" si="61"/>
        <v>7.0383164001752541E-2</v>
      </c>
      <c r="F198" s="12">
        <v>2.1159773051520302E-2</v>
      </c>
      <c r="G198" s="12">
        <v>1.67570440190515E-4</v>
      </c>
      <c r="H198" s="12">
        <f t="shared" si="62"/>
        <v>2.0992202611329787E-2</v>
      </c>
      <c r="I198" s="41">
        <f>'Survival-1cycle NMA'!BP199</f>
        <v>4.7590575137993224E-2</v>
      </c>
      <c r="J198" s="12">
        <f t="shared" si="63"/>
        <v>4.413206723717758E-2</v>
      </c>
      <c r="K198" s="41">
        <f>'Survival-1cycle NMA'!BQ199</f>
        <v>3.4585079008156456E-3</v>
      </c>
      <c r="L198" s="12">
        <v>1.55406480302128E-2</v>
      </c>
      <c r="M198" s="12">
        <v>2.1159773051520302E-2</v>
      </c>
      <c r="N198" s="12">
        <v>1.67570440190515E-4</v>
      </c>
      <c r="O198" s="41">
        <f t="shared" si="64"/>
        <v>4.7590575137993224E-2</v>
      </c>
      <c r="P198" s="41">
        <f t="shared" si="65"/>
        <v>4.413206723717758E-2</v>
      </c>
      <c r="Q198" s="41">
        <f t="shared" si="66"/>
        <v>3.4585079008156456E-3</v>
      </c>
      <c r="R198" s="12">
        <v>2.1159773051520302E-2</v>
      </c>
      <c r="S198" s="12">
        <f t="shared" si="67"/>
        <v>2.0992202611329787E-2</v>
      </c>
      <c r="T198" s="12">
        <v>1.67570440190515E-4</v>
      </c>
      <c r="U198" s="41">
        <f>'Survival-1cycle NMA'!BR199</f>
        <v>0.10884233178067045</v>
      </c>
      <c r="V198" s="12">
        <f t="shared" si="68"/>
        <v>7.7453529108563401E-2</v>
      </c>
      <c r="W198" s="41">
        <f>'Survival-1cycle NMA'!BS199</f>
        <v>3.1388802672107051E-2</v>
      </c>
      <c r="X198" s="41">
        <f t="shared" si="69"/>
        <v>4.7590575137993224E-2</v>
      </c>
      <c r="Y198" s="41">
        <f t="shared" si="70"/>
        <v>4.413206723717758E-2</v>
      </c>
      <c r="Z198" s="41">
        <f t="shared" si="71"/>
        <v>3.4585079008156456E-3</v>
      </c>
      <c r="AA198" s="41">
        <f>'Survival-1cycle NMA'!BX199</f>
        <v>4.1498531770309759E-2</v>
      </c>
      <c r="AB198" s="12">
        <f t="shared" si="72"/>
        <v>3.7272692809279792E-2</v>
      </c>
      <c r="AC198" s="41">
        <f>'Survival-1cycle NMA'!BY199</f>
        <v>4.2258389610299674E-3</v>
      </c>
      <c r="AD198" s="41">
        <f>'Survival-1cycle NMA'!BT199</f>
        <v>0.18739373803283069</v>
      </c>
      <c r="AE198" s="12">
        <f t="shared" si="73"/>
        <v>0.17759774528417913</v>
      </c>
      <c r="AF198" s="41">
        <f>'Survival-1cycle NMA'!BU199</f>
        <v>9.7959927486515608E-3</v>
      </c>
      <c r="AG198" s="12">
        <v>2.1159773051520302E-2</v>
      </c>
      <c r="AH198" s="12">
        <f t="shared" si="74"/>
        <v>2.0992202611329787E-2</v>
      </c>
      <c r="AI198" s="12">
        <v>1.67570440190515E-4</v>
      </c>
      <c r="AJ198" s="41">
        <f>'Survival-1cycle NMA'!BV199</f>
        <v>0.14937356128694809</v>
      </c>
      <c r="AK198" s="12">
        <f t="shared" si="75"/>
        <v>0.1156437953860382</v>
      </c>
      <c r="AL198" s="41">
        <f>'Survival-1cycle NMA'!BW199</f>
        <v>3.3729765900909897E-2</v>
      </c>
      <c r="AM198" s="41">
        <f t="shared" si="76"/>
        <v>4.1498531770309759E-2</v>
      </c>
      <c r="AN198" s="41">
        <f t="shared" si="77"/>
        <v>3.7272692809279792E-2</v>
      </c>
      <c r="AO198" s="41">
        <f t="shared" si="78"/>
        <v>4.2258389610299674E-3</v>
      </c>
    </row>
    <row r="199" spans="1:41">
      <c r="A199" s="12">
        <v>196</v>
      </c>
      <c r="B199" s="12">
        <f t="shared" si="60"/>
        <v>11.219178082191782</v>
      </c>
      <c r="C199" s="41">
        <f>'Survival-1cycle NMA'!BN200</f>
        <v>7.128240442052744E-2</v>
      </c>
      <c r="D199" s="41">
        <f>'Survival-1cycle NMA'!BO200</f>
        <v>1.3780105160130438E-3</v>
      </c>
      <c r="E199" s="12">
        <f t="shared" si="61"/>
        <v>6.9904393904514389E-2</v>
      </c>
      <c r="F199" s="12">
        <v>2.0943807978546499E-2</v>
      </c>
      <c r="G199" s="12">
        <v>1.6400600101870399E-4</v>
      </c>
      <c r="H199" s="12">
        <f t="shared" si="62"/>
        <v>2.0779801977527795E-2</v>
      </c>
      <c r="I199" s="41">
        <f>'Survival-1cycle NMA'!BP200</f>
        <v>4.720654301313857E-2</v>
      </c>
      <c r="J199" s="12">
        <f t="shared" si="63"/>
        <v>4.3796166164437871E-2</v>
      </c>
      <c r="K199" s="41">
        <f>'Survival-1cycle NMA'!BQ200</f>
        <v>3.4103768487007014E-3</v>
      </c>
      <c r="L199" s="12">
        <v>1.5349397307547301E-2</v>
      </c>
      <c r="M199" s="12">
        <v>2.0943807978546499E-2</v>
      </c>
      <c r="N199" s="12">
        <v>1.6400600101870399E-4</v>
      </c>
      <c r="O199" s="41">
        <f t="shared" si="64"/>
        <v>4.720654301313857E-2</v>
      </c>
      <c r="P199" s="41">
        <f t="shared" si="65"/>
        <v>4.3796166164437871E-2</v>
      </c>
      <c r="Q199" s="41">
        <f t="shared" si="66"/>
        <v>3.4103768487007014E-3</v>
      </c>
      <c r="R199" s="12">
        <v>2.0943807978546499E-2</v>
      </c>
      <c r="S199" s="12">
        <f t="shared" si="67"/>
        <v>2.0779801977527795E-2</v>
      </c>
      <c r="T199" s="12">
        <v>1.6400600101870399E-4</v>
      </c>
      <c r="U199" s="41">
        <f>'Survival-1cycle NMA'!BR200</f>
        <v>0.1082019329952817</v>
      </c>
      <c r="V199" s="12">
        <f t="shared" si="68"/>
        <v>7.7080668870906976E-2</v>
      </c>
      <c r="W199" s="41">
        <f>'Survival-1cycle NMA'!BS200</f>
        <v>3.1121264124374725E-2</v>
      </c>
      <c r="X199" s="41">
        <f t="shared" si="69"/>
        <v>4.720654301313857E-2</v>
      </c>
      <c r="Y199" s="41">
        <f t="shared" si="70"/>
        <v>4.3796166164437871E-2</v>
      </c>
      <c r="Z199" s="41">
        <f t="shared" si="71"/>
        <v>3.4103768487007014E-3</v>
      </c>
      <c r="AA199" s="41">
        <f>'Survival-1cycle NMA'!BX200</f>
        <v>4.1148659712814353E-2</v>
      </c>
      <c r="AB199" s="12">
        <f t="shared" si="72"/>
        <v>3.6979565057197593E-2</v>
      </c>
      <c r="AC199" s="41">
        <f>'Survival-1cycle NMA'!BY200</f>
        <v>4.1690946556167605E-3</v>
      </c>
      <c r="AD199" s="41">
        <f>'Survival-1cycle NMA'!BT200</f>
        <v>0.18656066202888744</v>
      </c>
      <c r="AE199" s="12">
        <f t="shared" si="73"/>
        <v>0.17687609390349585</v>
      </c>
      <c r="AF199" s="41">
        <f>'Survival-1cycle NMA'!BU200</f>
        <v>9.684568125391587E-3</v>
      </c>
      <c r="AG199" s="12">
        <v>2.0943807978546499E-2</v>
      </c>
      <c r="AH199" s="12">
        <f t="shared" si="74"/>
        <v>2.0779801977527795E-2</v>
      </c>
      <c r="AI199" s="12">
        <v>1.6400600101870399E-4</v>
      </c>
      <c r="AJ199" s="41">
        <f>'Survival-1cycle NMA'!BV200</f>
        <v>0.14861981050925155</v>
      </c>
      <c r="AK199" s="12">
        <f t="shared" si="75"/>
        <v>0.11517158669869165</v>
      </c>
      <c r="AL199" s="41">
        <f>'Survival-1cycle NMA'!BW200</f>
        <v>3.3448223810559889E-2</v>
      </c>
      <c r="AM199" s="41">
        <f t="shared" si="76"/>
        <v>4.1148659712814353E-2</v>
      </c>
      <c r="AN199" s="41">
        <f t="shared" si="77"/>
        <v>3.6979565057197593E-2</v>
      </c>
      <c r="AO199" s="41">
        <f t="shared" si="78"/>
        <v>4.1690946556167605E-3</v>
      </c>
    </row>
    <row r="200" spans="1:41">
      <c r="A200" s="12">
        <v>197</v>
      </c>
      <c r="B200" s="12">
        <f t="shared" si="60"/>
        <v>11.276712328767124</v>
      </c>
      <c r="C200" s="41">
        <f>'Survival-1cycle NMA'!BN201</f>
        <v>7.0786314436166092E-2</v>
      </c>
      <c r="D200" s="41">
        <f>'Survival-1cycle NMA'!BO201</f>
        <v>1.3558810896033672E-3</v>
      </c>
      <c r="E200" s="12">
        <f t="shared" si="61"/>
        <v>6.9430433346562723E-2</v>
      </c>
      <c r="F200" s="12">
        <v>2.0730799107939998E-2</v>
      </c>
      <c r="G200" s="12">
        <v>1.6053025984470799E-4</v>
      </c>
      <c r="H200" s="12">
        <f t="shared" si="62"/>
        <v>2.0570268848095291E-2</v>
      </c>
      <c r="I200" s="41">
        <f>'Survival-1cycle NMA'!BP201</f>
        <v>4.6826951340794162E-2</v>
      </c>
      <c r="J200" s="12">
        <f t="shared" si="63"/>
        <v>4.346385986483875E-2</v>
      </c>
      <c r="K200" s="41">
        <f>'Survival-1cycle NMA'!BQ201</f>
        <v>3.3630914759554104E-3</v>
      </c>
      <c r="L200" s="12">
        <v>1.51611314894358E-2</v>
      </c>
      <c r="M200" s="12">
        <v>2.0730799107939998E-2</v>
      </c>
      <c r="N200" s="12">
        <v>1.6053025984470799E-4</v>
      </c>
      <c r="O200" s="41">
        <f t="shared" si="64"/>
        <v>4.6826951340794162E-2</v>
      </c>
      <c r="P200" s="41">
        <f t="shared" si="65"/>
        <v>4.346385986483875E-2</v>
      </c>
      <c r="Q200" s="41">
        <f t="shared" si="66"/>
        <v>3.3630914759554104E-3</v>
      </c>
      <c r="R200" s="12">
        <v>2.0730799107939998E-2</v>
      </c>
      <c r="S200" s="12">
        <f t="shared" si="67"/>
        <v>2.0570268848095291E-2</v>
      </c>
      <c r="T200" s="12">
        <v>1.6053025984470799E-4</v>
      </c>
      <c r="U200" s="41">
        <f>'Survival-1cycle NMA'!BR201</f>
        <v>0.10756754658363285</v>
      </c>
      <c r="V200" s="12">
        <f t="shared" si="68"/>
        <v>7.6710555160896324E-2</v>
      </c>
      <c r="W200" s="41">
        <f>'Survival-1cycle NMA'!BS201</f>
        <v>3.085699142273653E-2</v>
      </c>
      <c r="X200" s="41">
        <f t="shared" si="69"/>
        <v>4.6826951340794162E-2</v>
      </c>
      <c r="Y200" s="41">
        <f t="shared" si="70"/>
        <v>4.346385986483875E-2</v>
      </c>
      <c r="Z200" s="41">
        <f t="shared" si="71"/>
        <v>3.3630914759554104E-3</v>
      </c>
      <c r="AA200" s="41">
        <f>'Survival-1cycle NMA'!BX201</f>
        <v>4.0802958918858635E-2</v>
      </c>
      <c r="AB200" s="12">
        <f t="shared" si="72"/>
        <v>3.6689639132343528E-2</v>
      </c>
      <c r="AC200" s="41">
        <f>'Survival-1cycle NMA'!BY201</f>
        <v>4.1133197865151089E-3</v>
      </c>
      <c r="AD200" s="41">
        <f>'Survival-1cycle NMA'!BT201</f>
        <v>0.1857342156001591</v>
      </c>
      <c r="AE200" s="12">
        <f t="shared" si="73"/>
        <v>0.17615939601768216</v>
      </c>
      <c r="AF200" s="41">
        <f>'Survival-1cycle NMA'!BU201</f>
        <v>9.57481958247694E-3</v>
      </c>
      <c r="AG200" s="12">
        <v>2.0730799107939998E-2</v>
      </c>
      <c r="AH200" s="12">
        <f t="shared" si="74"/>
        <v>2.0570268848095291E-2</v>
      </c>
      <c r="AI200" s="12">
        <v>1.6053025984470799E-4</v>
      </c>
      <c r="AJ200" s="41">
        <f>'Survival-1cycle NMA'!BV201</f>
        <v>0.14787250826591652</v>
      </c>
      <c r="AK200" s="12">
        <f t="shared" si="75"/>
        <v>0.11470243914097</v>
      </c>
      <c r="AL200" s="41">
        <f>'Survival-1cycle NMA'!BW201</f>
        <v>3.3170069124946522E-2</v>
      </c>
      <c r="AM200" s="41">
        <f t="shared" si="76"/>
        <v>4.0802958918858635E-2</v>
      </c>
      <c r="AN200" s="41">
        <f t="shared" si="77"/>
        <v>3.6689639132343528E-2</v>
      </c>
      <c r="AO200" s="41">
        <f t="shared" si="78"/>
        <v>4.1133197865151089E-3</v>
      </c>
    </row>
    <row r="201" spans="1:41">
      <c r="A201" s="12">
        <v>198</v>
      </c>
      <c r="B201" s="12">
        <f t="shared" si="60"/>
        <v>11.334246575342465</v>
      </c>
      <c r="C201" s="41">
        <f>'Survival-1cycle NMA'!BN202</f>
        <v>7.0295405014468862E-2</v>
      </c>
      <c r="D201" s="41">
        <f>'Survival-1cycle NMA'!BO202</f>
        <v>1.3341872558222045E-3</v>
      </c>
      <c r="E201" s="12">
        <f t="shared" si="61"/>
        <v>6.8961217758646651E-2</v>
      </c>
      <c r="F201" s="12">
        <v>2.05206950204368E-2</v>
      </c>
      <c r="G201" s="12">
        <v>1.5714067999203301E-4</v>
      </c>
      <c r="H201" s="12">
        <f t="shared" si="62"/>
        <v>2.0363554340444769E-2</v>
      </c>
      <c r="I201" s="41">
        <f>'Survival-1cycle NMA'!BP202</f>
        <v>4.6451732064899269E-2</v>
      </c>
      <c r="J201" s="12">
        <f t="shared" si="63"/>
        <v>4.3135098365163188E-2</v>
      </c>
      <c r="K201" s="41">
        <f>'Survival-1cycle NMA'!BQ202</f>
        <v>3.3166336997360823E-3</v>
      </c>
      <c r="L201" s="12">
        <v>1.49757935916886E-2</v>
      </c>
      <c r="M201" s="12">
        <v>2.05206950204368E-2</v>
      </c>
      <c r="N201" s="12">
        <v>1.5714067999203301E-4</v>
      </c>
      <c r="O201" s="41">
        <f t="shared" si="64"/>
        <v>4.6451732064899269E-2</v>
      </c>
      <c r="P201" s="41">
        <f t="shared" si="65"/>
        <v>4.3135098365163188E-2</v>
      </c>
      <c r="Q201" s="41">
        <f t="shared" si="66"/>
        <v>3.3166336997360823E-3</v>
      </c>
      <c r="R201" s="12">
        <v>2.05206950204368E-2</v>
      </c>
      <c r="S201" s="12">
        <f t="shared" si="67"/>
        <v>2.0363554340444769E-2</v>
      </c>
      <c r="T201" s="12">
        <v>1.5714067999203301E-4</v>
      </c>
      <c r="U201" s="41">
        <f>'Survival-1cycle NMA'!BR202</f>
        <v>0.10693909297855546</v>
      </c>
      <c r="V201" s="12">
        <f t="shared" si="68"/>
        <v>7.6343161103226448E-2</v>
      </c>
      <c r="W201" s="41">
        <f>'Survival-1cycle NMA'!BS202</f>
        <v>3.0595931875329017E-2</v>
      </c>
      <c r="X201" s="41">
        <f t="shared" si="69"/>
        <v>4.6451732064899269E-2</v>
      </c>
      <c r="Y201" s="41">
        <f t="shared" si="70"/>
        <v>4.3135098365163188E-2</v>
      </c>
      <c r="Z201" s="41">
        <f t="shared" si="71"/>
        <v>3.3166336997360823E-3</v>
      </c>
      <c r="AA201" s="41">
        <f>'Survival-1cycle NMA'!BX202</f>
        <v>4.0461364004402256E-2</v>
      </c>
      <c r="AB201" s="12">
        <f t="shared" si="72"/>
        <v>3.6402869916524687E-2</v>
      </c>
      <c r="AC201" s="41">
        <f>'Survival-1cycle NMA'!BY202</f>
        <v>4.05849408787757E-3</v>
      </c>
      <c r="AD201" s="41">
        <f>'Survival-1cycle NMA'!BT202</f>
        <v>0.18491431999976188</v>
      </c>
      <c r="AE201" s="12">
        <f t="shared" si="73"/>
        <v>0.17544760455969158</v>
      </c>
      <c r="AF201" s="41">
        <f>'Survival-1cycle NMA'!BU202</f>
        <v>9.4667154400703089E-3</v>
      </c>
      <c r="AG201" s="12">
        <v>2.05206950204368E-2</v>
      </c>
      <c r="AH201" s="12">
        <f t="shared" si="74"/>
        <v>2.0363554340444769E-2</v>
      </c>
      <c r="AI201" s="12">
        <v>1.5714067999203301E-4</v>
      </c>
      <c r="AJ201" s="41">
        <f>'Survival-1cycle NMA'!BV202</f>
        <v>0.14713157432760005</v>
      </c>
      <c r="AK201" s="12">
        <f t="shared" si="75"/>
        <v>0.11423632655957625</v>
      </c>
      <c r="AL201" s="41">
        <f>'Survival-1cycle NMA'!BW202</f>
        <v>3.2895247768023793E-2</v>
      </c>
      <c r="AM201" s="41">
        <f t="shared" si="76"/>
        <v>4.0461364004402256E-2</v>
      </c>
      <c r="AN201" s="41">
        <f t="shared" si="77"/>
        <v>3.6402869916524687E-2</v>
      </c>
      <c r="AO201" s="41">
        <f t="shared" si="78"/>
        <v>4.05849408787757E-3</v>
      </c>
    </row>
    <row r="202" spans="1:41">
      <c r="A202" s="12">
        <v>199</v>
      </c>
      <c r="B202" s="12">
        <f t="shared" si="60"/>
        <v>11.391780821917807</v>
      </c>
      <c r="C202" s="41">
        <f>'Survival-1cycle NMA'!BN203</f>
        <v>6.9809602456817915E-2</v>
      </c>
      <c r="D202" s="41">
        <f>'Survival-1cycle NMA'!BO203</f>
        <v>1.3129188020861279E-3</v>
      </c>
      <c r="E202" s="12">
        <f t="shared" si="61"/>
        <v>6.8496683654731785E-2</v>
      </c>
      <c r="F202" s="12">
        <v>2.03134453893794E-2</v>
      </c>
      <c r="G202" s="12">
        <v>1.5383480694884899E-4</v>
      </c>
      <c r="H202" s="12">
        <f t="shared" si="62"/>
        <v>2.015961058243055E-2</v>
      </c>
      <c r="I202" s="41">
        <f>'Survival-1cycle NMA'!BP203</f>
        <v>4.6080818440106967E-2</v>
      </c>
      <c r="J202" s="12">
        <f t="shared" si="63"/>
        <v>4.2809832545332105E-2</v>
      </c>
      <c r="K202" s="41">
        <f>'Survival-1cycle NMA'!BQ203</f>
        <v>3.2709858947748624E-3</v>
      </c>
      <c r="L202" s="12">
        <v>1.47933279239263E-2</v>
      </c>
      <c r="M202" s="12">
        <v>2.03134453893794E-2</v>
      </c>
      <c r="N202" s="12">
        <v>1.5383480694884899E-4</v>
      </c>
      <c r="O202" s="41">
        <f t="shared" si="64"/>
        <v>4.6080818440106967E-2</v>
      </c>
      <c r="P202" s="41">
        <f t="shared" si="65"/>
        <v>4.2809832545332105E-2</v>
      </c>
      <c r="Q202" s="41">
        <f t="shared" si="66"/>
        <v>3.2709858947748624E-3</v>
      </c>
      <c r="R202" s="12">
        <v>2.03134453893794E-2</v>
      </c>
      <c r="S202" s="12">
        <f t="shared" si="67"/>
        <v>2.015961058243055E-2</v>
      </c>
      <c r="T202" s="12">
        <v>1.5383480694884899E-4</v>
      </c>
      <c r="U202" s="41">
        <f>'Survival-1cycle NMA'!BR203</f>
        <v>0.10631649398702646</v>
      </c>
      <c r="V202" s="12">
        <f t="shared" si="68"/>
        <v>7.5978460131968004E-2</v>
      </c>
      <c r="W202" s="41">
        <f>'Survival-1cycle NMA'!BS203</f>
        <v>3.0338033855058455E-2</v>
      </c>
      <c r="X202" s="41">
        <f t="shared" si="69"/>
        <v>4.6080818440106967E-2</v>
      </c>
      <c r="Y202" s="41">
        <f t="shared" si="70"/>
        <v>4.2809832545332105E-2</v>
      </c>
      <c r="Z202" s="41">
        <f t="shared" si="71"/>
        <v>3.2709858947748624E-3</v>
      </c>
      <c r="AA202" s="41">
        <f>'Survival-1cycle NMA'!BX203</f>
        <v>4.012381086649585E-2</v>
      </c>
      <c r="AB202" s="12">
        <f t="shared" si="72"/>
        <v>3.6119213069284437E-2</v>
      </c>
      <c r="AC202" s="41">
        <f>'Survival-1cycle NMA'!BY203</f>
        <v>4.0045977972114118E-3</v>
      </c>
      <c r="AD202" s="41">
        <f>'Survival-1cycle NMA'!BT203</f>
        <v>0.18410089774094335</v>
      </c>
      <c r="AE202" s="12">
        <f t="shared" si="73"/>
        <v>0.17474067299760898</v>
      </c>
      <c r="AF202" s="41">
        <f>'Survival-1cycle NMA'!BU203</f>
        <v>9.3602247433343701E-3</v>
      </c>
      <c r="AG202" s="12">
        <v>2.03134453893794E-2</v>
      </c>
      <c r="AH202" s="12">
        <f t="shared" si="74"/>
        <v>2.015961058243055E-2</v>
      </c>
      <c r="AI202" s="12">
        <v>1.5383480694884899E-4</v>
      </c>
      <c r="AJ202" s="41">
        <f>'Survival-1cycle NMA'!BV203</f>
        <v>0.14639692979087937</v>
      </c>
      <c r="AK202" s="12">
        <f t="shared" si="75"/>
        <v>0.11377322304325754</v>
      </c>
      <c r="AL202" s="41">
        <f>'Survival-1cycle NMA'!BW203</f>
        <v>3.2623706747621828E-2</v>
      </c>
      <c r="AM202" s="41">
        <f t="shared" si="76"/>
        <v>4.012381086649585E-2</v>
      </c>
      <c r="AN202" s="41">
        <f t="shared" si="77"/>
        <v>3.6119213069284437E-2</v>
      </c>
      <c r="AO202" s="41">
        <f t="shared" si="78"/>
        <v>4.0045977972114118E-3</v>
      </c>
    </row>
    <row r="203" spans="1:41">
      <c r="A203" s="12">
        <v>200</v>
      </c>
      <c r="B203" s="12">
        <f t="shared" si="60"/>
        <v>11.449315068493151</v>
      </c>
      <c r="C203" s="41">
        <f>'Survival-1cycle NMA'!BN204</f>
        <v>6.932883440503966E-2</v>
      </c>
      <c r="D203" s="41">
        <f>'Survival-1cycle NMA'!BO204</f>
        <v>1.2920657946575136E-3</v>
      </c>
      <c r="E203" s="12">
        <f t="shared" si="61"/>
        <v>6.8036768610382145E-2</v>
      </c>
      <c r="F203" s="12">
        <v>2.0109000953178701E-2</v>
      </c>
      <c r="G203" s="12">
        <v>1.5061026539039799E-4</v>
      </c>
      <c r="H203" s="12">
        <f t="shared" si="62"/>
        <v>1.9958390687788301E-2</v>
      </c>
      <c r="I203" s="41">
        <f>'Survival-1cycle NMA'!BP204</f>
        <v>4.5714145001247528E-2</v>
      </c>
      <c r="J203" s="12">
        <f t="shared" si="63"/>
        <v>4.2488014121275279E-2</v>
      </c>
      <c r="K203" s="41">
        <f>'Survival-1cycle NMA'!BQ204</f>
        <v>3.2261308799722511E-3</v>
      </c>
      <c r="L203" s="12">
        <v>1.46136800554103E-2</v>
      </c>
      <c r="M203" s="12">
        <v>2.0109000953178701E-2</v>
      </c>
      <c r="N203" s="12">
        <v>1.5061026539039799E-4</v>
      </c>
      <c r="O203" s="41">
        <f t="shared" si="64"/>
        <v>4.5714145001247528E-2</v>
      </c>
      <c r="P203" s="41">
        <f t="shared" si="65"/>
        <v>4.2488014121275279E-2</v>
      </c>
      <c r="Q203" s="41">
        <f t="shared" si="66"/>
        <v>3.2261308799722511E-3</v>
      </c>
      <c r="R203" s="12">
        <v>2.0109000953178701E-2</v>
      </c>
      <c r="S203" s="12">
        <f t="shared" si="67"/>
        <v>1.9958390687788301E-2</v>
      </c>
      <c r="T203" s="12">
        <v>1.5061026539039799E-4</v>
      </c>
      <c r="U203" s="41">
        <f>'Survival-1cycle NMA'!BR204</f>
        <v>0.10569967276074224</v>
      </c>
      <c r="V203" s="12">
        <f t="shared" si="68"/>
        <v>7.5616425987088162E-2</v>
      </c>
      <c r="W203" s="41">
        <f>'Survival-1cycle NMA'!BS204</f>
        <v>3.0083246773654079E-2</v>
      </c>
      <c r="X203" s="41">
        <f t="shared" si="69"/>
        <v>4.5714145001247528E-2</v>
      </c>
      <c r="Y203" s="41">
        <f t="shared" si="70"/>
        <v>4.2488014121275279E-2</v>
      </c>
      <c r="Z203" s="41">
        <f t="shared" si="71"/>
        <v>3.2261308799722511E-3</v>
      </c>
      <c r="AA203" s="41">
        <f>'Survival-1cycle NMA'!BX204</f>
        <v>3.9790236653026237E-2</v>
      </c>
      <c r="AB203" s="12">
        <f t="shared" si="72"/>
        <v>3.5838625012167689E-2</v>
      </c>
      <c r="AC203" s="41">
        <f>'Survival-1cycle NMA'!BY204</f>
        <v>3.9516116408585501E-3</v>
      </c>
      <c r="AD203" s="41">
        <f>'Survival-1cycle NMA'!BT204</f>
        <v>0.18329387257159074</v>
      </c>
      <c r="AE203" s="12">
        <f t="shared" si="73"/>
        <v>0.17403855532869833</v>
      </c>
      <c r="AF203" s="41">
        <f>'Survival-1cycle NMA'!BU204</f>
        <v>9.2553172428924257E-3</v>
      </c>
      <c r="AG203" s="12">
        <v>2.0109000953178701E-2</v>
      </c>
      <c r="AH203" s="12">
        <f t="shared" si="74"/>
        <v>1.9958390687788301E-2</v>
      </c>
      <c r="AI203" s="12">
        <v>1.5061026539039799E-4</v>
      </c>
      <c r="AJ203" s="41">
        <f>'Survival-1cycle NMA'!BV204</f>
        <v>0.14566849705078244</v>
      </c>
      <c r="AK203" s="12">
        <f t="shared" si="75"/>
        <v>0.11331310292157747</v>
      </c>
      <c r="AL203" s="41">
        <f>'Survival-1cycle NMA'!BW204</f>
        <v>3.2355394129204976E-2</v>
      </c>
      <c r="AM203" s="41">
        <f t="shared" si="76"/>
        <v>3.9790236653026237E-2</v>
      </c>
      <c r="AN203" s="41">
        <f t="shared" si="77"/>
        <v>3.5838625012167689E-2</v>
      </c>
      <c r="AO203" s="41">
        <f t="shared" si="78"/>
        <v>3.9516116408585501E-3</v>
      </c>
    </row>
    <row r="204" spans="1:41">
      <c r="A204" s="12">
        <v>201</v>
      </c>
      <c r="B204" s="12">
        <f t="shared" si="60"/>
        <v>11.506849315068493</v>
      </c>
      <c r="C204" s="41">
        <f>'Survival-1cycle NMA'!BN205</f>
        <v>6.8853029811568447E-2</v>
      </c>
      <c r="D204" s="41">
        <f>'Survival-1cycle NMA'!BO205</f>
        <v>1.271618569935703E-3</v>
      </c>
      <c r="E204" s="12">
        <f t="shared" si="61"/>
        <v>6.7581411241632749E-2</v>
      </c>
      <c r="F204" s="12">
        <v>1.9907313488579999E-2</v>
      </c>
      <c r="G204" s="12">
        <v>1.4746475632089901E-4</v>
      </c>
      <c r="H204" s="12">
        <f t="shared" si="62"/>
        <v>1.9759848732259101E-2</v>
      </c>
      <c r="I204" s="41">
        <f>'Survival-1cycle NMA'!BP205</f>
        <v>4.5351647533627241E-2</v>
      </c>
      <c r="J204" s="12">
        <f t="shared" si="63"/>
        <v>4.2169595628190414E-2</v>
      </c>
      <c r="K204" s="41">
        <f>'Survival-1cycle NMA'!BQ205</f>
        <v>3.1820519054368279E-3</v>
      </c>
      <c r="L204" s="12">
        <v>1.4436796781904401E-2</v>
      </c>
      <c r="M204" s="12">
        <v>1.9907313488579999E-2</v>
      </c>
      <c r="N204" s="12">
        <v>1.4746475632089901E-4</v>
      </c>
      <c r="O204" s="41">
        <f t="shared" si="64"/>
        <v>4.5351647533627241E-2</v>
      </c>
      <c r="P204" s="41">
        <f t="shared" si="65"/>
        <v>4.2169595628190414E-2</v>
      </c>
      <c r="Q204" s="41">
        <f t="shared" si="66"/>
        <v>3.1820519054368279E-3</v>
      </c>
      <c r="R204" s="12">
        <v>1.9907313488579999E-2</v>
      </c>
      <c r="S204" s="12">
        <f t="shared" si="67"/>
        <v>1.9759848732259101E-2</v>
      </c>
      <c r="T204" s="12">
        <v>1.4746475632089901E-4</v>
      </c>
      <c r="U204" s="41">
        <f>'Survival-1cycle NMA'!BR205</f>
        <v>0.10508855376744462</v>
      </c>
      <c r="V204" s="12">
        <f t="shared" si="68"/>
        <v>7.5257032710981303E-2</v>
      </c>
      <c r="W204" s="41">
        <f>'Survival-1cycle NMA'!BS205</f>
        <v>2.9831521056463323E-2</v>
      </c>
      <c r="X204" s="41">
        <f t="shared" si="69"/>
        <v>4.5351647533627241E-2</v>
      </c>
      <c r="Y204" s="41">
        <f t="shared" si="70"/>
        <v>4.2169595628190414E-2</v>
      </c>
      <c r="Z204" s="41">
        <f t="shared" si="71"/>
        <v>3.1820519054368279E-3</v>
      </c>
      <c r="AA204" s="41">
        <f>'Survival-1cycle NMA'!BX205</f>
        <v>3.9460579733298702E-2</v>
      </c>
      <c r="AB204" s="12">
        <f t="shared" si="72"/>
        <v>3.5561062913345341E-2</v>
      </c>
      <c r="AC204" s="41">
        <f>'Survival-1cycle NMA'!BY205</f>
        <v>3.8995168199533604E-3</v>
      </c>
      <c r="AD204" s="41">
        <f>'Survival-1cycle NMA'!BT205</f>
        <v>0.18249316944935992</v>
      </c>
      <c r="AE204" s="12">
        <f t="shared" si="73"/>
        <v>0.17334120607346362</v>
      </c>
      <c r="AF204" s="41">
        <f>'Survival-1cycle NMA'!BU205</f>
        <v>9.151963375896301E-3</v>
      </c>
      <c r="AG204" s="12">
        <v>1.9907313488579999E-2</v>
      </c>
      <c r="AH204" s="12">
        <f t="shared" si="74"/>
        <v>1.9759848732259101E-2</v>
      </c>
      <c r="AI204" s="12">
        <v>1.4746475632089901E-4</v>
      </c>
      <c r="AJ204" s="41">
        <f>'Survival-1cycle NMA'!BV205</f>
        <v>0.14494619977400089</v>
      </c>
      <c r="AK204" s="12">
        <f t="shared" si="75"/>
        <v>0.11285594076362454</v>
      </c>
      <c r="AL204" s="41">
        <f>'Survival-1cycle NMA'!BW205</f>
        <v>3.2090259010376342E-2</v>
      </c>
      <c r="AM204" s="41">
        <f t="shared" si="76"/>
        <v>3.9460579733298702E-2</v>
      </c>
      <c r="AN204" s="41">
        <f t="shared" si="77"/>
        <v>3.5561062913345341E-2</v>
      </c>
      <c r="AO204" s="41">
        <f t="shared" si="78"/>
        <v>3.8995168199533604E-3</v>
      </c>
    </row>
    <row r="205" spans="1:41">
      <c r="A205" s="12">
        <v>202</v>
      </c>
      <c r="B205" s="12">
        <f t="shared" si="60"/>
        <v>11.564383561643835</v>
      </c>
      <c r="C205" s="41">
        <f>'Survival-1cycle NMA'!BN206</f>
        <v>6.8382118910400067E-2</v>
      </c>
      <c r="D205" s="41">
        <f>'Survival-1cycle NMA'!BO206</f>
        <v>1.251567726054719E-3</v>
      </c>
      <c r="E205" s="12">
        <f t="shared" si="61"/>
        <v>6.7130551184345341E-2</v>
      </c>
      <c r="F205" s="12">
        <v>1.97083357847079E-2</v>
      </c>
      <c r="G205" s="12">
        <v>1.4439605432967E-4</v>
      </c>
      <c r="H205" s="12">
        <f t="shared" si="62"/>
        <v>1.9563939730378229E-2</v>
      </c>
      <c r="I205" s="41">
        <f>'Survival-1cycle NMA'!BP206</f>
        <v>4.4993263044139233E-2</v>
      </c>
      <c r="J205" s="12">
        <f t="shared" si="63"/>
        <v>4.1854530404184041E-2</v>
      </c>
      <c r="K205" s="41">
        <f>'Survival-1cycle NMA'!BQ206</f>
        <v>3.1387326399551943E-3</v>
      </c>
      <c r="L205" s="12">
        <v>1.4262626093532699E-2</v>
      </c>
      <c r="M205" s="12">
        <v>1.97083357847079E-2</v>
      </c>
      <c r="N205" s="12">
        <v>1.4439605432967E-4</v>
      </c>
      <c r="O205" s="41">
        <f t="shared" si="64"/>
        <v>4.4993263044139233E-2</v>
      </c>
      <c r="P205" s="41">
        <f t="shared" si="65"/>
        <v>4.1854530404184041E-2</v>
      </c>
      <c r="Q205" s="41">
        <f t="shared" si="66"/>
        <v>3.1387326399551943E-3</v>
      </c>
      <c r="R205" s="12">
        <v>1.97083357847079E-2</v>
      </c>
      <c r="S205" s="12">
        <f t="shared" si="67"/>
        <v>1.9563939730378229E-2</v>
      </c>
      <c r="T205" s="12">
        <v>1.4439605432967E-4</v>
      </c>
      <c r="U205" s="41">
        <f>'Survival-1cycle NMA'!BR206</f>
        <v>0.10448306276298042</v>
      </c>
      <c r="V205" s="12">
        <f t="shared" si="68"/>
        <v>7.4900254645016831E-2</v>
      </c>
      <c r="W205" s="41">
        <f>'Survival-1cycle NMA'!BS206</f>
        <v>2.9582808117963582E-2</v>
      </c>
      <c r="X205" s="41">
        <f t="shared" si="69"/>
        <v>4.4993263044139233E-2</v>
      </c>
      <c r="Y205" s="41">
        <f t="shared" si="70"/>
        <v>4.1854530404184041E-2</v>
      </c>
      <c r="Z205" s="41">
        <f t="shared" si="71"/>
        <v>3.1387326399551943E-3</v>
      </c>
      <c r="AA205" s="41">
        <f>'Survival-1cycle NMA'!BX206</f>
        <v>3.9134779669432296E-2</v>
      </c>
      <c r="AB205" s="12">
        <f t="shared" si="72"/>
        <v>3.5286484672591795E-2</v>
      </c>
      <c r="AC205" s="41">
        <f>'Survival-1cycle NMA'!BY206</f>
        <v>3.8482949968404994E-3</v>
      </c>
      <c r="AD205" s="41">
        <f>'Survival-1cycle NMA'!BT206</f>
        <v>0.18169871451741523</v>
      </c>
      <c r="AE205" s="12">
        <f t="shared" si="73"/>
        <v>0.17264858026973559</v>
      </c>
      <c r="AF205" s="41">
        <f>'Survival-1cycle NMA'!BU206</f>
        <v>9.0501342476796299E-3</v>
      </c>
      <c r="AG205" s="12">
        <v>1.97083357847079E-2</v>
      </c>
      <c r="AH205" s="12">
        <f t="shared" si="74"/>
        <v>1.9563939730378229E-2</v>
      </c>
      <c r="AI205" s="12">
        <v>1.4439605432967E-4</v>
      </c>
      <c r="AJ205" s="41">
        <f>'Survival-1cycle NMA'!BV206</f>
        <v>0.14422996287277226</v>
      </c>
      <c r="AK205" s="12">
        <f t="shared" si="75"/>
        <v>0.11240171137666888</v>
      </c>
      <c r="AL205" s="41">
        <f>'Survival-1cycle NMA'!BW206</f>
        <v>3.1828251496103389E-2</v>
      </c>
      <c r="AM205" s="41">
        <f t="shared" si="76"/>
        <v>3.9134779669432296E-2</v>
      </c>
      <c r="AN205" s="41">
        <f t="shared" si="77"/>
        <v>3.5286484672591795E-2</v>
      </c>
      <c r="AO205" s="41">
        <f t="shared" si="78"/>
        <v>3.8482949968404994E-3</v>
      </c>
    </row>
    <row r="206" spans="1:41">
      <c r="A206" s="12">
        <v>203</v>
      </c>
      <c r="B206" s="12">
        <f t="shared" si="60"/>
        <v>11.621917808219179</v>
      </c>
      <c r="C206" s="41">
        <f>'Survival-1cycle NMA'!BN207</f>
        <v>6.7916033188807221E-2</v>
      </c>
      <c r="D206" s="41">
        <f>'Survival-1cycle NMA'!BO207</f>
        <v>1.231904114775643E-3</v>
      </c>
      <c r="E206" s="12">
        <f t="shared" si="61"/>
        <v>6.6684129074031581E-2</v>
      </c>
      <c r="F206" s="12">
        <v>1.9512021617862901E-2</v>
      </c>
      <c r="G206" s="12">
        <v>1.41402004956472E-4</v>
      </c>
      <c r="H206" s="12">
        <f t="shared" si="62"/>
        <v>1.9370619612906429E-2</v>
      </c>
      <c r="I206" s="41">
        <f>'Survival-1cycle NMA'!BP207</f>
        <v>4.4638929733158167E-2</v>
      </c>
      <c r="J206" s="12">
        <f t="shared" si="63"/>
        <v>4.1542772574281732E-2</v>
      </c>
      <c r="K206" s="41">
        <f>'Survival-1cycle NMA'!BQ207</f>
        <v>3.096157158876432E-3</v>
      </c>
      <c r="L206" s="12">
        <v>1.4091117143599299E-2</v>
      </c>
      <c r="M206" s="12">
        <v>1.9512021617862901E-2</v>
      </c>
      <c r="N206" s="12">
        <v>1.41402004956472E-4</v>
      </c>
      <c r="O206" s="41">
        <f t="shared" si="64"/>
        <v>4.4638929733158167E-2</v>
      </c>
      <c r="P206" s="41">
        <f t="shared" si="65"/>
        <v>4.1542772574281732E-2</v>
      </c>
      <c r="Q206" s="41">
        <f t="shared" si="66"/>
        <v>3.096157158876432E-3</v>
      </c>
      <c r="R206" s="12">
        <v>1.9512021617862901E-2</v>
      </c>
      <c r="S206" s="12">
        <f t="shared" si="67"/>
        <v>1.9370619612906429E-2</v>
      </c>
      <c r="T206" s="12">
        <v>1.41402004956472E-4</v>
      </c>
      <c r="U206" s="41">
        <f>'Survival-1cycle NMA'!BR207</f>
        <v>0.10388312676406919</v>
      </c>
      <c r="V206" s="12">
        <f t="shared" si="68"/>
        <v>7.4546066426100427E-2</v>
      </c>
      <c r="W206" s="41">
        <f>'Survival-1cycle NMA'!BS207</f>
        <v>2.9337060337968766E-2</v>
      </c>
      <c r="X206" s="41">
        <f t="shared" si="69"/>
        <v>4.4638929733158167E-2</v>
      </c>
      <c r="Y206" s="41">
        <f t="shared" si="70"/>
        <v>4.1542772574281732E-2</v>
      </c>
      <c r="Z206" s="41">
        <f t="shared" si="71"/>
        <v>3.096157158876432E-3</v>
      </c>
      <c r="AA206" s="41">
        <f>'Survival-1cycle NMA'!BX207</f>
        <v>3.8812777188539926E-2</v>
      </c>
      <c r="AB206" s="12">
        <f t="shared" si="72"/>
        <v>3.5014848906603897E-2</v>
      </c>
      <c r="AC206" s="41">
        <f>'Survival-1cycle NMA'!BY207</f>
        <v>3.7979282819360291E-3</v>
      </c>
      <c r="AD206" s="41">
        <f>'Survival-1cycle NMA'!BT207</f>
        <v>0.1809104350807568</v>
      </c>
      <c r="AE206" s="12">
        <f t="shared" si="73"/>
        <v>0.1719606334667802</v>
      </c>
      <c r="AF206" s="41">
        <f>'Survival-1cycle NMA'!BU207</f>
        <v>8.9498016139765955E-3</v>
      </c>
      <c r="AG206" s="12">
        <v>1.9512021617862901E-2</v>
      </c>
      <c r="AH206" s="12">
        <f t="shared" si="74"/>
        <v>1.9370619612906429E-2</v>
      </c>
      <c r="AI206" s="12">
        <v>1.41402004956472E-4</v>
      </c>
      <c r="AJ206" s="41">
        <f>'Survival-1cycle NMA'!BV207</f>
        <v>0.14351971247940679</v>
      </c>
      <c r="AK206" s="12">
        <f t="shared" si="75"/>
        <v>0.11195038980476432</v>
      </c>
      <c r="AL206" s="41">
        <f>'Survival-1cycle NMA'!BW207</f>
        <v>3.1569322674642457E-2</v>
      </c>
      <c r="AM206" s="41">
        <f t="shared" si="76"/>
        <v>3.8812777188539926E-2</v>
      </c>
      <c r="AN206" s="41">
        <f t="shared" si="77"/>
        <v>3.5014848906603897E-2</v>
      </c>
      <c r="AO206" s="41">
        <f t="shared" si="78"/>
        <v>3.7979282819360291E-3</v>
      </c>
    </row>
    <row r="207" spans="1:41">
      <c r="A207" s="12">
        <v>204</v>
      </c>
      <c r="B207" s="12">
        <f t="shared" si="60"/>
        <v>11.67945205479452</v>
      </c>
      <c r="C207" s="41">
        <f>'Survival-1cycle NMA'!BN208</f>
        <v>6.7454705359795336E-2</v>
      </c>
      <c r="D207" s="41">
        <f>'Survival-1cycle NMA'!BO208</f>
        <v>1.2126188336619799E-3</v>
      </c>
      <c r="E207" s="12">
        <f t="shared" si="61"/>
        <v>6.6242086526133351E-2</v>
      </c>
      <c r="F207" s="12">
        <v>1.9318325727045602E-2</v>
      </c>
      <c r="G207" s="12">
        <v>1.3848052216128501E-4</v>
      </c>
      <c r="H207" s="12">
        <f t="shared" si="62"/>
        <v>1.9179845204884315E-2</v>
      </c>
      <c r="I207" s="41">
        <f>'Survival-1cycle NMA'!BP208</f>
        <v>4.428858696719578E-2</v>
      </c>
      <c r="J207" s="12">
        <f t="shared" si="63"/>
        <v>4.1234277034800482E-2</v>
      </c>
      <c r="K207" s="41">
        <f>'Survival-1cycle NMA'!BQ208</f>
        <v>3.054309932395301E-3</v>
      </c>
      <c r="L207" s="12">
        <v>1.39222202183386E-2</v>
      </c>
      <c r="M207" s="12">
        <v>1.9318325727045602E-2</v>
      </c>
      <c r="N207" s="12">
        <v>1.3848052216128501E-4</v>
      </c>
      <c r="O207" s="41">
        <f t="shared" si="64"/>
        <v>4.428858696719578E-2</v>
      </c>
      <c r="P207" s="41">
        <f t="shared" si="65"/>
        <v>4.1234277034800482E-2</v>
      </c>
      <c r="Q207" s="41">
        <f t="shared" si="66"/>
        <v>3.054309932395301E-3</v>
      </c>
      <c r="R207" s="12">
        <v>1.9318325727045602E-2</v>
      </c>
      <c r="S207" s="12">
        <f t="shared" si="67"/>
        <v>1.9179845204884315E-2</v>
      </c>
      <c r="T207" s="12">
        <v>1.3848052216128501E-4</v>
      </c>
      <c r="U207" s="41">
        <f>'Survival-1cycle NMA'!BR208</f>
        <v>0.10328867402176047</v>
      </c>
      <c r="V207" s="12">
        <f t="shared" si="68"/>
        <v>7.4194442983254838E-2</v>
      </c>
      <c r="W207" s="41">
        <f>'Survival-1cycle NMA'!BS208</f>
        <v>2.909423103850562E-2</v>
      </c>
      <c r="X207" s="41">
        <f t="shared" si="69"/>
        <v>4.428858696719578E-2</v>
      </c>
      <c r="Y207" s="41">
        <f t="shared" si="70"/>
        <v>4.1234277034800482E-2</v>
      </c>
      <c r="Z207" s="41">
        <f t="shared" si="71"/>
        <v>3.054309932395301E-3</v>
      </c>
      <c r="AA207" s="41">
        <f>'Survival-1cycle NMA'!BX208</f>
        <v>3.849451415567004E-2</v>
      </c>
      <c r="AB207" s="12">
        <f t="shared" si="72"/>
        <v>3.4746114934654793E-2</v>
      </c>
      <c r="AC207" s="41">
        <f>'Survival-1cycle NMA'!BY208</f>
        <v>3.7483992210152481E-3</v>
      </c>
      <c r="AD207" s="41">
        <f>'Survival-1cycle NMA'!BT208</f>
        <v>0.18012825958312109</v>
      </c>
      <c r="AE207" s="12">
        <f t="shared" si="73"/>
        <v>0.17127732171943547</v>
      </c>
      <c r="AF207" s="41">
        <f>'Survival-1cycle NMA'!BU208</f>
        <v>8.8509378636856279E-3</v>
      </c>
      <c r="AG207" s="12">
        <v>1.9318325727045602E-2</v>
      </c>
      <c r="AH207" s="12">
        <f t="shared" si="74"/>
        <v>1.9179845204884315E-2</v>
      </c>
      <c r="AI207" s="12">
        <v>1.3848052216128501E-4</v>
      </c>
      <c r="AJ207" s="41">
        <f>'Survival-1cycle NMA'!BV208</f>
        <v>0.14281537592144233</v>
      </c>
      <c r="AK207" s="12">
        <f t="shared" si="75"/>
        <v>0.11150195132730462</v>
      </c>
      <c r="AL207" s="41">
        <f>'Survival-1cycle NMA'!BW208</f>
        <v>3.1313424594137711E-2</v>
      </c>
      <c r="AM207" s="41">
        <f t="shared" si="76"/>
        <v>3.849451415567004E-2</v>
      </c>
      <c r="AN207" s="41">
        <f t="shared" si="77"/>
        <v>3.4746114934654793E-2</v>
      </c>
      <c r="AO207" s="41">
        <f t="shared" si="78"/>
        <v>3.7483992210152481E-3</v>
      </c>
    </row>
    <row r="208" spans="1:41">
      <c r="A208" s="12">
        <v>205</v>
      </c>
      <c r="B208" s="12">
        <f t="shared" si="60"/>
        <v>11.736986301369862</v>
      </c>
      <c r="C208" s="41">
        <f>'Survival-1cycle NMA'!BN209</f>
        <v>6.6998069335276078E-2</v>
      </c>
      <c r="D208" s="41">
        <f>'Survival-1cycle NMA'!BO209</f>
        <v>1.1937032185272251E-3</v>
      </c>
      <c r="E208" s="12">
        <f t="shared" si="61"/>
        <v>6.580436611674885E-2</v>
      </c>
      <c r="F208" s="12">
        <v>1.9127203790184299E-2</v>
      </c>
      <c r="G208" s="12">
        <v>1.3562958589399899E-4</v>
      </c>
      <c r="H208" s="12">
        <f t="shared" si="62"/>
        <v>1.8991574204290301E-2</v>
      </c>
      <c r="I208" s="41">
        <f>'Survival-1cycle NMA'!BP209</f>
        <v>4.394217525229293E-2</v>
      </c>
      <c r="J208" s="12">
        <f t="shared" si="63"/>
        <v>4.0928999438073016E-2</v>
      </c>
      <c r="K208" s="41">
        <f>'Survival-1cycle NMA'!BQ209</f>
        <v>3.0131758142199136E-3</v>
      </c>
      <c r="L208" s="12">
        <v>1.37558867075639E-2</v>
      </c>
      <c r="M208" s="12">
        <v>1.9127203790184299E-2</v>
      </c>
      <c r="N208" s="12">
        <v>1.3562958589399899E-4</v>
      </c>
      <c r="O208" s="41">
        <f t="shared" si="64"/>
        <v>4.394217525229293E-2</v>
      </c>
      <c r="P208" s="41">
        <f t="shared" si="65"/>
        <v>4.0928999438073016E-2</v>
      </c>
      <c r="Q208" s="41">
        <f t="shared" si="66"/>
        <v>3.0131758142199136E-3</v>
      </c>
      <c r="R208" s="12">
        <v>1.9127203790184299E-2</v>
      </c>
      <c r="S208" s="12">
        <f t="shared" si="67"/>
        <v>1.8991574204290301E-2</v>
      </c>
      <c r="T208" s="12">
        <v>1.3562958589399899E-4</v>
      </c>
      <c r="U208" s="41">
        <f>'Survival-1cycle NMA'!BR209</f>
        <v>0.10269963399555862</v>
      </c>
      <c r="V208" s="12">
        <f t="shared" si="68"/>
        <v>7.3845359534217378E-2</v>
      </c>
      <c r="W208" s="41">
        <f>'Survival-1cycle NMA'!BS209</f>
        <v>2.8854274461341242E-2</v>
      </c>
      <c r="X208" s="41">
        <f t="shared" si="69"/>
        <v>4.394217525229293E-2</v>
      </c>
      <c r="Y208" s="41">
        <f t="shared" si="70"/>
        <v>4.0928999438073016E-2</v>
      </c>
      <c r="Z208" s="41">
        <f t="shared" si="71"/>
        <v>3.0131758142199136E-3</v>
      </c>
      <c r="AA208" s="41">
        <f>'Survival-1cycle NMA'!BX209</f>
        <v>3.8179933547485084E-2</v>
      </c>
      <c r="AB208" s="12">
        <f t="shared" si="72"/>
        <v>3.4480242764572976E-2</v>
      </c>
      <c r="AC208" s="41">
        <f>'Survival-1cycle NMA'!BY209</f>
        <v>3.6996907829121078E-3</v>
      </c>
      <c r="AD208" s="41">
        <f>'Survival-1cycle NMA'!BT209</f>
        <v>0.1793521175844375</v>
      </c>
      <c r="AE208" s="12">
        <f t="shared" si="73"/>
        <v>0.17059860158227738</v>
      </c>
      <c r="AF208" s="41">
        <f>'Survival-1cycle NMA'!BU209</f>
        <v>8.7535160021601308E-3</v>
      </c>
      <c r="AG208" s="12">
        <v>1.9127203790184299E-2</v>
      </c>
      <c r="AH208" s="12">
        <f t="shared" si="74"/>
        <v>1.8991574204290301E-2</v>
      </c>
      <c r="AI208" s="12">
        <v>1.3562958589399899E-4</v>
      </c>
      <c r="AJ208" s="41">
        <f>'Survival-1cycle NMA'!BV209</f>
        <v>0.14211688169740874</v>
      </c>
      <c r="AK208" s="12">
        <f t="shared" si="75"/>
        <v>0.11105637145753325</v>
      </c>
      <c r="AL208" s="41">
        <f>'Survival-1cycle NMA'!BW209</f>
        <v>3.1060510239875491E-2</v>
      </c>
      <c r="AM208" s="41">
        <f t="shared" si="76"/>
        <v>3.8179933547485084E-2</v>
      </c>
      <c r="AN208" s="41">
        <f t="shared" si="77"/>
        <v>3.4480242764572976E-2</v>
      </c>
      <c r="AO208" s="41">
        <f t="shared" si="78"/>
        <v>3.6996907829121078E-3</v>
      </c>
    </row>
    <row r="209" spans="1:41">
      <c r="A209" s="12">
        <v>206</v>
      </c>
      <c r="B209" s="12">
        <f t="shared" si="60"/>
        <v>11.794520547945206</v>
      </c>
      <c r="C209" s="41">
        <f>'Survival-1cycle NMA'!BN210</f>
        <v>6.6546060199937113E-2</v>
      </c>
      <c r="D209" s="41">
        <f>'Survival-1cycle NMA'!BO210</f>
        <v>1.1751488361438683E-3</v>
      </c>
      <c r="E209" s="12">
        <f t="shared" si="61"/>
        <v>6.5370911363793249E-2</v>
      </c>
      <c r="F209" s="12">
        <v>1.89386124010433E-2</v>
      </c>
      <c r="G209" s="12">
        <v>1.3284723975966E-4</v>
      </c>
      <c r="H209" s="12">
        <f t="shared" si="62"/>
        <v>1.8805765161283641E-2</v>
      </c>
      <c r="I209" s="41">
        <f>'Survival-1cycle NMA'!BP210</f>
        <v>4.3599636208125764E-2</v>
      </c>
      <c r="J209" s="12">
        <f t="shared" si="63"/>
        <v>4.0626896177516497E-2</v>
      </c>
      <c r="K209" s="41">
        <f>'Survival-1cycle NMA'!BQ210</f>
        <v>2.9727400306092683E-3</v>
      </c>
      <c r="L209" s="12">
        <v>1.35920690761848E-2</v>
      </c>
      <c r="M209" s="12">
        <v>1.89386124010433E-2</v>
      </c>
      <c r="N209" s="12">
        <v>1.3284723975966E-4</v>
      </c>
      <c r="O209" s="41">
        <f t="shared" si="64"/>
        <v>4.3599636208125764E-2</v>
      </c>
      <c r="P209" s="41">
        <f t="shared" si="65"/>
        <v>4.0626896177516497E-2</v>
      </c>
      <c r="Q209" s="41">
        <f t="shared" si="66"/>
        <v>2.9727400306092683E-3</v>
      </c>
      <c r="R209" s="12">
        <v>1.89386124010433E-2</v>
      </c>
      <c r="S209" s="12">
        <f t="shared" si="67"/>
        <v>1.8805765161283641E-2</v>
      </c>
      <c r="T209" s="12">
        <v>1.3284723975966E-4</v>
      </c>
      <c r="U209" s="41">
        <f>'Survival-1cycle NMA'!BR210</f>
        <v>0.10211593732819743</v>
      </c>
      <c r="V209" s="12">
        <f t="shared" si="68"/>
        <v>7.3498791582059686E-2</v>
      </c>
      <c r="W209" s="41">
        <f>'Survival-1cycle NMA'!BS210</f>
        <v>2.8617145746137738E-2</v>
      </c>
      <c r="X209" s="41">
        <f t="shared" si="69"/>
        <v>4.3599636208125764E-2</v>
      </c>
      <c r="Y209" s="41">
        <f t="shared" si="70"/>
        <v>4.0626896177516497E-2</v>
      </c>
      <c r="Z209" s="41">
        <f t="shared" si="71"/>
        <v>2.9727400306092683E-3</v>
      </c>
      <c r="AA209" s="41">
        <f>'Survival-1cycle NMA'!BX210</f>
        <v>3.7868979426654389E-2</v>
      </c>
      <c r="AB209" s="12">
        <f t="shared" si="72"/>
        <v>3.4217193079039636E-2</v>
      </c>
      <c r="AC209" s="41">
        <f>'Survival-1cycle NMA'!BY210</f>
        <v>3.6517863476147557E-3</v>
      </c>
      <c r="AD209" s="41">
        <f>'Survival-1cycle NMA'!BT210</f>
        <v>0.17858193973882636</v>
      </c>
      <c r="AE209" s="12">
        <f t="shared" si="73"/>
        <v>0.16992443010381947</v>
      </c>
      <c r="AF209" s="41">
        <f>'Survival-1cycle NMA'!BU210</f>
        <v>8.6575096350068794E-3</v>
      </c>
      <c r="AG209" s="12">
        <v>1.89386124010433E-2</v>
      </c>
      <c r="AH209" s="12">
        <f t="shared" si="74"/>
        <v>1.8805765161283641E-2</v>
      </c>
      <c r="AI209" s="12">
        <v>1.3284723975966E-4</v>
      </c>
      <c r="AJ209" s="41">
        <f>'Survival-1cycle NMA'!BV210</f>
        <v>0.14142415945318493</v>
      </c>
      <c r="AK209" s="12">
        <f t="shared" si="75"/>
        <v>0.11061362594101498</v>
      </c>
      <c r="AL209" s="41">
        <f>'Survival-1cycle NMA'!BW210</f>
        <v>3.0810533512169939E-2</v>
      </c>
      <c r="AM209" s="41">
        <f t="shared" si="76"/>
        <v>3.7868979426654389E-2</v>
      </c>
      <c r="AN209" s="41">
        <f t="shared" si="77"/>
        <v>3.4217193079039636E-2</v>
      </c>
      <c r="AO209" s="41">
        <f t="shared" si="78"/>
        <v>3.6517863476147557E-3</v>
      </c>
    </row>
    <row r="210" spans="1:41">
      <c r="A210" s="12">
        <v>207</v>
      </c>
      <c r="B210" s="12">
        <f t="shared" si="60"/>
        <v>11.852054794520548</v>
      </c>
      <c r="C210" s="41">
        <f>'Survival-1cycle NMA'!BN211</f>
        <v>6.6098614185785901E-2</v>
      </c>
      <c r="D210" s="41">
        <f>'Survival-1cycle NMA'!BO211</f>
        <v>1.1569474772038795E-3</v>
      </c>
      <c r="E210" s="12">
        <f t="shared" si="61"/>
        <v>6.4941666708582022E-2</v>
      </c>
      <c r="F210" s="12">
        <v>1.8752509046789E-2</v>
      </c>
      <c r="G210" s="12">
        <v>1.3013158877516701E-4</v>
      </c>
      <c r="H210" s="12">
        <f t="shared" si="62"/>
        <v>1.8622377458013834E-2</v>
      </c>
      <c r="I210" s="41">
        <f>'Survival-1cycle NMA'!BP211</f>
        <v>4.326091254280303E-2</v>
      </c>
      <c r="J210" s="12">
        <f t="shared" si="63"/>
        <v>4.0327924373035666E-2</v>
      </c>
      <c r="K210" s="41">
        <f>'Survival-1cycle NMA'!BQ211</f>
        <v>2.9329881697673626E-3</v>
      </c>
      <c r="L210" s="12">
        <v>1.3430720836564001E-2</v>
      </c>
      <c r="M210" s="12">
        <v>1.8752509046789E-2</v>
      </c>
      <c r="N210" s="12">
        <v>1.3013158877516701E-4</v>
      </c>
      <c r="O210" s="41">
        <f t="shared" si="64"/>
        <v>4.326091254280303E-2</v>
      </c>
      <c r="P210" s="41">
        <f t="shared" si="65"/>
        <v>4.0327924373035666E-2</v>
      </c>
      <c r="Q210" s="41">
        <f t="shared" si="66"/>
        <v>2.9329881697673626E-3</v>
      </c>
      <c r="R210" s="12">
        <v>1.8752509046789E-2</v>
      </c>
      <c r="S210" s="12">
        <f t="shared" si="67"/>
        <v>1.8622377458013834E-2</v>
      </c>
      <c r="T210" s="12">
        <v>1.3013158877516701E-4</v>
      </c>
      <c r="U210" s="41">
        <f>'Survival-1cycle NMA'!BR211</f>
        <v>0.10153751582104283</v>
      </c>
      <c r="V210" s="12">
        <f t="shared" si="68"/>
        <v>7.3154714911827262E-2</v>
      </c>
      <c r="W210" s="41">
        <f>'Survival-1cycle NMA'!BS211</f>
        <v>2.8382800909215564E-2</v>
      </c>
      <c r="X210" s="41">
        <f t="shared" si="69"/>
        <v>4.326091254280303E-2</v>
      </c>
      <c r="Y210" s="41">
        <f t="shared" si="70"/>
        <v>4.0327924373035666E-2</v>
      </c>
      <c r="Z210" s="41">
        <f t="shared" si="71"/>
        <v>2.9329881697673626E-3</v>
      </c>
      <c r="AA210" s="41">
        <f>'Survival-1cycle NMA'!BX211</f>
        <v>3.7561596916938091E-2</v>
      </c>
      <c r="AB210" s="12">
        <f t="shared" si="72"/>
        <v>3.3956927222194969E-2</v>
      </c>
      <c r="AC210" s="41">
        <f>'Survival-1cycle NMA'!BY211</f>
        <v>3.6046696947431224E-3</v>
      </c>
      <c r="AD210" s="41">
        <f>'Survival-1cycle NMA'!BT211</f>
        <v>0.17781765777312028</v>
      </c>
      <c r="AE210" s="12">
        <f t="shared" si="73"/>
        <v>0.16925476482074497</v>
      </c>
      <c r="AF210" s="41">
        <f>'Survival-1cycle NMA'!BU211</f>
        <v>8.5628929523753165E-3</v>
      </c>
      <c r="AG210" s="12">
        <v>1.8752509046789E-2</v>
      </c>
      <c r="AH210" s="12">
        <f t="shared" si="74"/>
        <v>1.8622377458013834E-2</v>
      </c>
      <c r="AI210" s="12">
        <v>1.3013158877516701E-4</v>
      </c>
      <c r="AJ210" s="41">
        <f>'Survival-1cycle NMA'!BV211</f>
        <v>0.1407371399589292</v>
      </c>
      <c r="AK210" s="12">
        <f t="shared" si="75"/>
        <v>0.11017369075406741</v>
      </c>
      <c r="AL210" s="41">
        <f>'Survival-1cycle NMA'!BW211</f>
        <v>3.056344920486178E-2</v>
      </c>
      <c r="AM210" s="41">
        <f t="shared" si="76"/>
        <v>3.7561596916938091E-2</v>
      </c>
      <c r="AN210" s="41">
        <f t="shared" si="77"/>
        <v>3.3956927222194969E-2</v>
      </c>
      <c r="AO210" s="41">
        <f t="shared" si="78"/>
        <v>3.6046696947431224E-3</v>
      </c>
    </row>
    <row r="211" spans="1:41">
      <c r="A211" s="12">
        <v>208</v>
      </c>
      <c r="B211" s="12">
        <f t="shared" si="60"/>
        <v>11.90958904109589</v>
      </c>
      <c r="C211" s="41">
        <f>'Survival-1cycle NMA'!BN212</f>
        <v>6.565566864734966E-2</v>
      </c>
      <c r="D211" s="41">
        <f>'Survival-1cycle NMA'!BO212</f>
        <v>1.1390911495210495E-3</v>
      </c>
      <c r="E211" s="12">
        <f t="shared" si="61"/>
        <v>6.4516577497828617E-2</v>
      </c>
      <c r="F211" s="12">
        <v>1.85688520861934E-2</v>
      </c>
      <c r="G211" s="12">
        <v>1.2748079721349099E-4</v>
      </c>
      <c r="H211" s="12">
        <f t="shared" si="62"/>
        <v>1.8441371288979908E-2</v>
      </c>
      <c r="I211" s="41">
        <f>'Survival-1cycle NMA'!BP212</f>
        <v>4.2925948028334673E-2</v>
      </c>
      <c r="J211" s="12">
        <f t="shared" si="63"/>
        <v>4.0032041856753756E-2</v>
      </c>
      <c r="K211" s="41">
        <f>'Survival-1cycle NMA'!BQ212</f>
        <v>2.8939061715809187E-3</v>
      </c>
      <c r="L211" s="12">
        <v>1.32717965216868E-2</v>
      </c>
      <c r="M211" s="12">
        <v>1.85688520861934E-2</v>
      </c>
      <c r="N211" s="12">
        <v>1.2748079721349099E-4</v>
      </c>
      <c r="O211" s="41">
        <f t="shared" si="64"/>
        <v>4.2925948028334673E-2</v>
      </c>
      <c r="P211" s="41">
        <f t="shared" si="65"/>
        <v>4.0032041856753756E-2</v>
      </c>
      <c r="Q211" s="41">
        <f t="shared" si="66"/>
        <v>2.8939061715809187E-3</v>
      </c>
      <c r="R211" s="12">
        <v>1.85688520861934E-2</v>
      </c>
      <c r="S211" s="12">
        <f t="shared" si="67"/>
        <v>1.8441371288979908E-2</v>
      </c>
      <c r="T211" s="12">
        <v>1.2748079721349099E-4</v>
      </c>
      <c r="U211" s="41">
        <f>'Survival-1cycle NMA'!BR212</f>
        <v>0.10096430241010862</v>
      </c>
      <c r="V211" s="12">
        <f t="shared" si="68"/>
        <v>7.2813105587202179E-2</v>
      </c>
      <c r="W211" s="41">
        <f>'Survival-1cycle NMA'!BS212</f>
        <v>2.8151196822906437E-2</v>
      </c>
      <c r="X211" s="41">
        <f t="shared" si="69"/>
        <v>4.2925948028334673E-2</v>
      </c>
      <c r="Y211" s="41">
        <f t="shared" si="70"/>
        <v>4.0032041856753756E-2</v>
      </c>
      <c r="Z211" s="41">
        <f t="shared" si="71"/>
        <v>2.8939061715809187E-3</v>
      </c>
      <c r="AA211" s="41">
        <f>'Survival-1cycle NMA'!BX212</f>
        <v>3.7257732178942272E-2</v>
      </c>
      <c r="AB211" s="12">
        <f t="shared" si="72"/>
        <v>3.3699407186547403E-2</v>
      </c>
      <c r="AC211" s="41">
        <f>'Survival-1cycle NMA'!BY212</f>
        <v>3.5583249923948706E-3</v>
      </c>
      <c r="AD211" s="41">
        <f>'Survival-1cycle NMA'!BT212</f>
        <v>0.17705920446589848</v>
      </c>
      <c r="AE211" s="12">
        <f t="shared" si="73"/>
        <v>0.1685895637521776</v>
      </c>
      <c r="AF211" s="41">
        <f>'Survival-1cycle NMA'!BU212</f>
        <v>8.4696407137208902E-3</v>
      </c>
      <c r="AG211" s="12">
        <v>1.85688520861934E-2</v>
      </c>
      <c r="AH211" s="12">
        <f t="shared" si="74"/>
        <v>1.8441371288979908E-2</v>
      </c>
      <c r="AI211" s="12">
        <v>1.2748079721349099E-4</v>
      </c>
      <c r="AJ211" s="41">
        <f>'Survival-1cycle NMA'!BV212</f>
        <v>0.1400557550865705</v>
      </c>
      <c r="AK211" s="12">
        <f t="shared" si="75"/>
        <v>0.10973654210215988</v>
      </c>
      <c r="AL211" s="41">
        <f>'Survival-1cycle NMA'!BW212</f>
        <v>3.0319212984410614E-2</v>
      </c>
      <c r="AM211" s="41">
        <f t="shared" si="76"/>
        <v>3.7257732178942272E-2</v>
      </c>
      <c r="AN211" s="41">
        <f t="shared" si="77"/>
        <v>3.3699407186547403E-2</v>
      </c>
      <c r="AO211" s="41">
        <f t="shared" si="78"/>
        <v>3.5583249923948706E-3</v>
      </c>
    </row>
    <row r="212" spans="1:41">
      <c r="A212" s="12">
        <v>209</v>
      </c>
      <c r="B212" s="12">
        <f t="shared" si="60"/>
        <v>11.967123287671233</v>
      </c>
      <c r="C212" s="41">
        <f>'Survival-1cycle NMA'!BN213</f>
        <v>6.521716203750999E-2</v>
      </c>
      <c r="D212" s="41">
        <f>'Survival-1cycle NMA'!BO213</f>
        <v>1.1215720714658132E-3</v>
      </c>
      <c r="E212" s="12">
        <f t="shared" si="61"/>
        <v>6.4095589966044184E-2</v>
      </c>
      <c r="F212" s="12">
        <v>1.8387600728453701E-2</v>
      </c>
      <c r="G212" s="12">
        <v>1.2489308653165299E-4</v>
      </c>
      <c r="H212" s="12">
        <f t="shared" si="62"/>
        <v>1.8262707641922046E-2</v>
      </c>
      <c r="I212" s="41">
        <f>'Survival-1cycle NMA'!BP213</f>
        <v>4.2594687476750069E-2</v>
      </c>
      <c r="J212" s="12">
        <f t="shared" si="63"/>
        <v>3.9739207159062061E-2</v>
      </c>
      <c r="K212" s="41">
        <f>'Survival-1cycle NMA'!BQ213</f>
        <v>2.8554803176880092E-3</v>
      </c>
      <c r="L212" s="12">
        <v>1.3115251659114299E-2</v>
      </c>
      <c r="M212" s="12">
        <v>1.8387600728453701E-2</v>
      </c>
      <c r="N212" s="12">
        <v>1.2489308653165299E-4</v>
      </c>
      <c r="O212" s="41">
        <f t="shared" si="64"/>
        <v>4.2594687476750069E-2</v>
      </c>
      <c r="P212" s="41">
        <f t="shared" si="65"/>
        <v>3.9739207159062061E-2</v>
      </c>
      <c r="Q212" s="41">
        <f t="shared" si="66"/>
        <v>2.8554803176880092E-3</v>
      </c>
      <c r="R212" s="12">
        <v>1.8387600728453701E-2</v>
      </c>
      <c r="S212" s="12">
        <f t="shared" si="67"/>
        <v>1.8262707641922046E-2</v>
      </c>
      <c r="T212" s="12">
        <v>1.2489308653165299E-4</v>
      </c>
      <c r="U212" s="41">
        <f>'Survival-1cycle NMA'!BR213</f>
        <v>0.1003962311426654</v>
      </c>
      <c r="V212" s="12">
        <f t="shared" si="68"/>
        <v>7.2473939947189703E-2</v>
      </c>
      <c r="W212" s="41">
        <f>'Survival-1cycle NMA'!BS213</f>
        <v>2.79222911954757E-2</v>
      </c>
      <c r="X212" s="41">
        <f t="shared" si="69"/>
        <v>4.2594687476750069E-2</v>
      </c>
      <c r="Y212" s="41">
        <f t="shared" si="70"/>
        <v>3.9739207159062061E-2</v>
      </c>
      <c r="Z212" s="41">
        <f t="shared" si="71"/>
        <v>2.8554803176880092E-3</v>
      </c>
      <c r="AA212" s="41">
        <f>'Survival-1cycle NMA'!BX213</f>
        <v>3.6957332386523087E-2</v>
      </c>
      <c r="AB212" s="12">
        <f t="shared" si="72"/>
        <v>3.3444595600176888E-2</v>
      </c>
      <c r="AC212" s="41">
        <f>'Survival-1cycle NMA'!BY213</f>
        <v>3.5127367863461959E-3</v>
      </c>
      <c r="AD212" s="41">
        <f>'Survival-1cycle NMA'!BT213</f>
        <v>0.17630651362701608</v>
      </c>
      <c r="AE212" s="12">
        <f t="shared" si="73"/>
        <v>0.16792878539399023</v>
      </c>
      <c r="AF212" s="41">
        <f>'Survival-1cycle NMA'!BU213</f>
        <v>8.3777282330258444E-3</v>
      </c>
      <c r="AG212" s="12">
        <v>1.8387600728453701E-2</v>
      </c>
      <c r="AH212" s="12">
        <f t="shared" si="74"/>
        <v>1.8262707641922046E-2</v>
      </c>
      <c r="AI212" s="12">
        <v>1.2489308653165299E-4</v>
      </c>
      <c r="AJ212" s="41">
        <f>'Survival-1cycle NMA'!BV213</f>
        <v>0.13937993778784113</v>
      </c>
      <c r="AK212" s="12">
        <f t="shared" si="75"/>
        <v>0.10930215641828024</v>
      </c>
      <c r="AL212" s="41">
        <f>'Survival-1cycle NMA'!BW213</f>
        <v>3.0077781369560894E-2</v>
      </c>
      <c r="AM212" s="41">
        <f t="shared" si="76"/>
        <v>3.6957332386523087E-2</v>
      </c>
      <c r="AN212" s="41">
        <f t="shared" si="77"/>
        <v>3.3444595600176888E-2</v>
      </c>
      <c r="AO212" s="41">
        <f t="shared" si="78"/>
        <v>3.5127367863461959E-3</v>
      </c>
    </row>
    <row r="213" spans="1:41">
      <c r="A213" s="12">
        <v>210</v>
      </c>
      <c r="B213" s="12">
        <f t="shared" si="60"/>
        <v>12.024657534246575</v>
      </c>
      <c r="C213" s="41">
        <f>'Survival-1cycle NMA'!BN214</f>
        <v>6.4783033883954344E-2</v>
      </c>
      <c r="D213" s="41">
        <f>'Survival-1cycle NMA'!BO214</f>
        <v>1.1043826656237726E-3</v>
      </c>
      <c r="E213" s="12">
        <f t="shared" si="61"/>
        <v>6.3678651218330565E-2</v>
      </c>
      <c r="F213" s="12">
        <v>1.8208715012608501E-2</v>
      </c>
      <c r="G213" s="12">
        <v>1.2236673337890001E-4</v>
      </c>
      <c r="H213" s="12">
        <f t="shared" si="62"/>
        <v>1.80863482792296E-2</v>
      </c>
      <c r="I213" s="41">
        <f>'Survival-1cycle NMA'!BP214</f>
        <v>4.2267076716846569E-2</v>
      </c>
      <c r="J213" s="12">
        <f t="shared" si="63"/>
        <v>3.9449379494980827E-2</v>
      </c>
      <c r="K213" s="41">
        <f>'Survival-1cycle NMA'!BQ214</f>
        <v>2.8176972218657437E-3</v>
      </c>
      <c r="L213" s="12">
        <v>1.29610427456967E-2</v>
      </c>
      <c r="M213" s="12">
        <v>1.8208715012608501E-2</v>
      </c>
      <c r="N213" s="12">
        <v>1.2236673337890001E-4</v>
      </c>
      <c r="O213" s="41">
        <f t="shared" si="64"/>
        <v>4.2267076716846569E-2</v>
      </c>
      <c r="P213" s="41">
        <f t="shared" si="65"/>
        <v>3.9449379494980827E-2</v>
      </c>
      <c r="Q213" s="41">
        <f t="shared" si="66"/>
        <v>2.8176972218657437E-3</v>
      </c>
      <c r="R213" s="12">
        <v>1.8208715012608501E-2</v>
      </c>
      <c r="S213" s="12">
        <f t="shared" si="67"/>
        <v>1.80863482792296E-2</v>
      </c>
      <c r="T213" s="12">
        <v>1.2236673337890001E-4</v>
      </c>
      <c r="U213" s="41">
        <f>'Survival-1cycle NMA'!BR214</f>
        <v>9.9833237154426074E-2</v>
      </c>
      <c r="V213" s="12">
        <f t="shared" si="68"/>
        <v>7.2137194602829455E-2</v>
      </c>
      <c r="W213" s="41">
        <f>'Survival-1cycle NMA'!BS214</f>
        <v>2.7696042551596616E-2</v>
      </c>
      <c r="X213" s="41">
        <f t="shared" si="69"/>
        <v>4.2267076716846569E-2</v>
      </c>
      <c r="Y213" s="41">
        <f t="shared" si="70"/>
        <v>3.9449379494980827E-2</v>
      </c>
      <c r="Z213" s="41">
        <f t="shared" si="71"/>
        <v>2.8176972218657437E-3</v>
      </c>
      <c r="AA213" s="41">
        <f>'Survival-1cycle NMA'!BX214</f>
        <v>3.6660345703820887E-2</v>
      </c>
      <c r="AB213" s="12">
        <f t="shared" si="72"/>
        <v>3.3192455714225994E-2</v>
      </c>
      <c r="AC213" s="41">
        <f>'Survival-1cycle NMA'!BY214</f>
        <v>3.4678899895948952E-3</v>
      </c>
      <c r="AD213" s="41">
        <f>'Survival-1cycle NMA'!BT214</f>
        <v>0.17555952007761649</v>
      </c>
      <c r="AE213" s="12">
        <f t="shared" si="73"/>
        <v>0.16727238871315447</v>
      </c>
      <c r="AF213" s="41">
        <f>'Survival-1cycle NMA'!BU214</f>
        <v>8.2871313644620071E-3</v>
      </c>
      <c r="AG213" s="12">
        <v>1.8208715012608501E-2</v>
      </c>
      <c r="AH213" s="12">
        <f t="shared" si="74"/>
        <v>1.80863482792296E-2</v>
      </c>
      <c r="AI213" s="12">
        <v>1.2236673337890001E-4</v>
      </c>
      <c r="AJ213" s="41">
        <f>'Survival-1cycle NMA'!BV214</f>
        <v>0.13870962207283791</v>
      </c>
      <c r="AK213" s="12">
        <f t="shared" si="75"/>
        <v>0.10887051036127396</v>
      </c>
      <c r="AL213" s="41">
        <f>'Survival-1cycle NMA'!BW214</f>
        <v>2.9839111711563948E-2</v>
      </c>
      <c r="AM213" s="41">
        <f t="shared" si="76"/>
        <v>3.6660345703820887E-2</v>
      </c>
      <c r="AN213" s="41">
        <f t="shared" si="77"/>
        <v>3.3192455714225994E-2</v>
      </c>
      <c r="AO213" s="41">
        <f t="shared" si="78"/>
        <v>3.4678899895948952E-3</v>
      </c>
    </row>
    <row r="214" spans="1:41">
      <c r="A214" s="12">
        <v>211</v>
      </c>
      <c r="B214" s="12">
        <f t="shared" si="60"/>
        <v>12.082191780821917</v>
      </c>
      <c r="C214" s="41">
        <f>'Survival-1cycle NMA'!BN215</f>
        <v>6.4353224766224723E-2</v>
      </c>
      <c r="D214" s="41">
        <f>'Survival-1cycle NMA'!BO215</f>
        <v>1.0875155526694667E-3</v>
      </c>
      <c r="E214" s="12">
        <f t="shared" si="61"/>
        <v>6.326570921355526E-2</v>
      </c>
      <c r="F214" s="12">
        <v>1.8032155787530899E-2</v>
      </c>
      <c r="G214" s="12">
        <v>1.19900067681679E-4</v>
      </c>
      <c r="H214" s="12">
        <f t="shared" si="62"/>
        <v>1.791225571984922E-2</v>
      </c>
      <c r="I214" s="41">
        <f>'Survival-1cycle NMA'!BP215</f>
        <v>4.194306257154836E-2</v>
      </c>
      <c r="J214" s="12">
        <f t="shared" si="63"/>
        <v>3.9162518750822786E-2</v>
      </c>
      <c r="K214" s="41">
        <f>'Survival-1cycle NMA'!BQ215</f>
        <v>2.7805438207255751E-3</v>
      </c>
      <c r="L214" s="12">
        <v>1.2809127223020699E-2</v>
      </c>
      <c r="M214" s="12">
        <v>1.8032155787530899E-2</v>
      </c>
      <c r="N214" s="12">
        <v>1.19900067681679E-4</v>
      </c>
      <c r="O214" s="41">
        <f t="shared" si="64"/>
        <v>4.194306257154836E-2</v>
      </c>
      <c r="P214" s="41">
        <f t="shared" si="65"/>
        <v>3.9162518750822786E-2</v>
      </c>
      <c r="Q214" s="41">
        <f t="shared" si="66"/>
        <v>2.7805438207255751E-3</v>
      </c>
      <c r="R214" s="12">
        <v>1.8032155787530899E-2</v>
      </c>
      <c r="S214" s="12">
        <f t="shared" si="67"/>
        <v>1.791225571984922E-2</v>
      </c>
      <c r="T214" s="12">
        <v>1.19900067681679E-4</v>
      </c>
      <c r="U214" s="41">
        <f>'Survival-1cycle NMA'!BR215</f>
        <v>9.9275256647290172E-2</v>
      </c>
      <c r="V214" s="12">
        <f t="shared" si="68"/>
        <v>7.1802846433930131E-2</v>
      </c>
      <c r="W214" s="41">
        <f>'Survival-1cycle NMA'!BS215</f>
        <v>2.7472410213360044E-2</v>
      </c>
      <c r="X214" s="41">
        <f t="shared" si="69"/>
        <v>4.194306257154836E-2</v>
      </c>
      <c r="Y214" s="41">
        <f t="shared" si="70"/>
        <v>3.9162518750822786E-2</v>
      </c>
      <c r="Z214" s="41">
        <f t="shared" si="71"/>
        <v>2.7805438207255751E-3</v>
      </c>
      <c r="AA214" s="41">
        <f>'Survival-1cycle NMA'!BX215</f>
        <v>3.6366721262903787E-2</v>
      </c>
      <c r="AB214" s="12">
        <f t="shared" si="72"/>
        <v>3.2942951390670092E-2</v>
      </c>
      <c r="AC214" s="41">
        <f>'Survival-1cycle NMA'!BY215</f>
        <v>3.4237698722336916E-3</v>
      </c>
      <c r="AD214" s="41">
        <f>'Survival-1cycle NMA'!BT215</f>
        <v>0.17481815963061115</v>
      </c>
      <c r="AE214" s="12">
        <f t="shared" si="73"/>
        <v>0.16662033314213021</v>
      </c>
      <c r="AF214" s="41">
        <f>'Survival-1cycle NMA'!BU215</f>
        <v>8.1978264884809485E-3</v>
      </c>
      <c r="AG214" s="12">
        <v>1.8032155787530899E-2</v>
      </c>
      <c r="AH214" s="12">
        <f t="shared" si="74"/>
        <v>1.791225571984922E-2</v>
      </c>
      <c r="AI214" s="12">
        <v>1.19900067681679E-4</v>
      </c>
      <c r="AJ214" s="41">
        <f>'Survival-1cycle NMA'!BV215</f>
        <v>0.13804474298909369</v>
      </c>
      <c r="AK214" s="12">
        <f t="shared" si="75"/>
        <v>0.10844158081415436</v>
      </c>
      <c r="AL214" s="41">
        <f>'Survival-1cycle NMA'!BW215</f>
        <v>2.9603162174939322E-2</v>
      </c>
      <c r="AM214" s="41">
        <f t="shared" si="76"/>
        <v>3.6366721262903787E-2</v>
      </c>
      <c r="AN214" s="41">
        <f t="shared" si="77"/>
        <v>3.2942951390670092E-2</v>
      </c>
      <c r="AO214" s="41">
        <f t="shared" si="78"/>
        <v>3.4237698722336916E-3</v>
      </c>
    </row>
    <row r="215" spans="1:41">
      <c r="A215" s="12">
        <v>212</v>
      </c>
      <c r="B215" s="12">
        <f t="shared" si="60"/>
        <v>12.139726027397261</v>
      </c>
      <c r="C215" s="41">
        <f>'Survival-1cycle NMA'!BN216</f>
        <v>6.3927676293349431E-2</v>
      </c>
      <c r="D215" s="41">
        <f>'Survival-1cycle NMA'!BO216</f>
        <v>1.0709635454471617E-3</v>
      </c>
      <c r="E215" s="12">
        <f t="shared" si="61"/>
        <v>6.2856712747902263E-2</v>
      </c>
      <c r="F215" s="12">
        <v>1.78578846924814E-2</v>
      </c>
      <c r="G215" s="12">
        <v>1.1749147080214401E-4</v>
      </c>
      <c r="H215" s="12">
        <f t="shared" si="62"/>
        <v>1.7740393221679255E-2</v>
      </c>
      <c r="I215" s="41">
        <f>'Survival-1cycle NMA'!BP216</f>
        <v>4.1622592835859569E-2</v>
      </c>
      <c r="J215" s="12">
        <f t="shared" si="63"/>
        <v>3.8878585471154539E-2</v>
      </c>
      <c r="K215" s="41">
        <f>'Survival-1cycle NMA'!BQ216</f>
        <v>2.7440073647050302E-3</v>
      </c>
      <c r="L215" s="12">
        <v>1.26594634535665E-2</v>
      </c>
      <c r="M215" s="12">
        <v>1.78578846924814E-2</v>
      </c>
      <c r="N215" s="12">
        <v>1.1749147080214401E-4</v>
      </c>
      <c r="O215" s="41">
        <f t="shared" si="64"/>
        <v>4.1622592835859569E-2</v>
      </c>
      <c r="P215" s="41">
        <f t="shared" si="65"/>
        <v>3.8878585471154539E-2</v>
      </c>
      <c r="Q215" s="41">
        <f t="shared" si="66"/>
        <v>2.7440073647050302E-3</v>
      </c>
      <c r="R215" s="12">
        <v>1.78578846924814E-2</v>
      </c>
      <c r="S215" s="12">
        <f t="shared" si="67"/>
        <v>1.7740393221679255E-2</v>
      </c>
      <c r="T215" s="12">
        <v>1.1749147080214401E-4</v>
      </c>
      <c r="U215" s="41">
        <f>'Survival-1cycle NMA'!BR216</f>
        <v>9.8722226867635474E-2</v>
      </c>
      <c r="V215" s="12">
        <f t="shared" si="68"/>
        <v>7.1470872585834136E-2</v>
      </c>
      <c r="W215" s="41">
        <f>'Survival-1cycle NMA'!BS216</f>
        <v>2.7251354281801341E-2</v>
      </c>
      <c r="X215" s="41">
        <f t="shared" si="69"/>
        <v>4.1622592835859569E-2</v>
      </c>
      <c r="Y215" s="41">
        <f t="shared" si="70"/>
        <v>3.8878585471154539E-2</v>
      </c>
      <c r="Z215" s="41">
        <f t="shared" si="71"/>
        <v>2.7440073647050302E-3</v>
      </c>
      <c r="AA215" s="41">
        <f>'Survival-1cycle NMA'!BX216</f>
        <v>3.6076409142004572E-2</v>
      </c>
      <c r="AB215" s="12">
        <f t="shared" si="72"/>
        <v>3.2696047090362786E-2</v>
      </c>
      <c r="AC215" s="41">
        <f>'Survival-1cycle NMA'!BY216</f>
        <v>3.3803620516417885E-3</v>
      </c>
      <c r="AD215" s="41">
        <f>'Survival-1cycle NMA'!BT216</f>
        <v>0.17408236907161936</v>
      </c>
      <c r="AE215" s="12">
        <f t="shared" si="73"/>
        <v>0.16597257857330275</v>
      </c>
      <c r="AF215" s="41">
        <f>'Survival-1cycle NMA'!BU216</f>
        <v>8.1097904983166158E-3</v>
      </c>
      <c r="AG215" s="12">
        <v>1.78578846924814E-2</v>
      </c>
      <c r="AH215" s="12">
        <f t="shared" si="74"/>
        <v>1.7740393221679255E-2</v>
      </c>
      <c r="AI215" s="12">
        <v>1.1749147080214401E-4</v>
      </c>
      <c r="AJ215" s="41">
        <f>'Survival-1cycle NMA'!BV216</f>
        <v>0.13738523660115162</v>
      </c>
      <c r="AK215" s="12">
        <f t="shared" si="75"/>
        <v>0.10801534488239432</v>
      </c>
      <c r="AL215" s="41">
        <f>'Survival-1cycle NMA'!BW216</f>
        <v>2.9369891718757302E-2</v>
      </c>
      <c r="AM215" s="41">
        <f t="shared" si="76"/>
        <v>3.6076409142004572E-2</v>
      </c>
      <c r="AN215" s="41">
        <f t="shared" si="77"/>
        <v>3.2696047090362786E-2</v>
      </c>
      <c r="AO215" s="41">
        <f t="shared" si="78"/>
        <v>3.3803620516417885E-3</v>
      </c>
    </row>
    <row r="216" spans="1:41">
      <c r="A216" s="12">
        <v>213</v>
      </c>
      <c r="B216" s="12">
        <f t="shared" si="60"/>
        <v>12.197260273972603</v>
      </c>
      <c r="C216" s="41">
        <f>'Survival-1cycle NMA'!BN217</f>
        <v>6.3506331082036918E-2</v>
      </c>
      <c r="D216" s="41">
        <f>'Survival-1cycle NMA'!BO217</f>
        <v>1.0547196432509657E-3</v>
      </c>
      <c r="E216" s="12">
        <f t="shared" si="61"/>
        <v>6.2451611438785949E-2</v>
      </c>
      <c r="F216" s="12">
        <v>1.7685864138201401E-2</v>
      </c>
      <c r="G216" s="12">
        <v>1.15139373767113E-4</v>
      </c>
      <c r="H216" s="12">
        <f t="shared" si="62"/>
        <v>1.7570724764434286E-2</v>
      </c>
      <c r="I216" s="41">
        <f>'Survival-1cycle NMA'!BP217</f>
        <v>4.1305616255390858E-2</v>
      </c>
      <c r="J216" s="12">
        <f t="shared" si="63"/>
        <v>3.8597540846045449E-2</v>
      </c>
      <c r="K216" s="41">
        <f>'Survival-1cycle NMA'!BQ217</f>
        <v>2.708075409345406E-3</v>
      </c>
      <c r="L216" s="12">
        <v>1.2512010697552801E-2</v>
      </c>
      <c r="M216" s="12">
        <v>1.7685864138201401E-2</v>
      </c>
      <c r="N216" s="12">
        <v>1.15139373767113E-4</v>
      </c>
      <c r="O216" s="41">
        <f t="shared" si="64"/>
        <v>4.1305616255390858E-2</v>
      </c>
      <c r="P216" s="41">
        <f t="shared" si="65"/>
        <v>3.8597540846045449E-2</v>
      </c>
      <c r="Q216" s="41">
        <f t="shared" si="66"/>
        <v>2.708075409345406E-3</v>
      </c>
      <c r="R216" s="12">
        <v>1.7685864138201401E-2</v>
      </c>
      <c r="S216" s="12">
        <f t="shared" si="67"/>
        <v>1.7570724764434286E-2</v>
      </c>
      <c r="T216" s="12">
        <v>1.15139373767113E-4</v>
      </c>
      <c r="U216" s="41">
        <f>'Survival-1cycle NMA'!BR217</f>
        <v>9.8174086085135628E-2</v>
      </c>
      <c r="V216" s="12">
        <f t="shared" si="68"/>
        <v>7.1141250466206479E-2</v>
      </c>
      <c r="W216" s="41">
        <f>'Survival-1cycle NMA'!BS217</f>
        <v>2.7032835618929156E-2</v>
      </c>
      <c r="X216" s="41">
        <f t="shared" si="69"/>
        <v>4.1305616255390858E-2</v>
      </c>
      <c r="Y216" s="41">
        <f t="shared" si="70"/>
        <v>3.8597540846045449E-2</v>
      </c>
      <c r="Z216" s="41">
        <f t="shared" si="71"/>
        <v>2.708075409345406E-3</v>
      </c>
      <c r="AA216" s="41">
        <f>'Survival-1cycle NMA'!BX217</f>
        <v>3.5789360344330105E-2</v>
      </c>
      <c r="AB216" s="12">
        <f t="shared" si="72"/>
        <v>3.2451707861346435E-2</v>
      </c>
      <c r="AC216" s="41">
        <f>'Survival-1cycle NMA'!BY217</f>
        <v>3.3376524829836726E-3</v>
      </c>
      <c r="AD216" s="41">
        <f>'Survival-1cycle NMA'!BT217</f>
        <v>0.17335208614034914</v>
      </c>
      <c r="AE216" s="12">
        <f t="shared" si="73"/>
        <v>0.16532908535346225</v>
      </c>
      <c r="AF216" s="41">
        <f>'Survival-1cycle NMA'!BU217</f>
        <v>8.0230007868868792E-3</v>
      </c>
      <c r="AG216" s="12">
        <v>1.7685864138201401E-2</v>
      </c>
      <c r="AH216" s="12">
        <f t="shared" si="74"/>
        <v>1.7570724764434286E-2</v>
      </c>
      <c r="AI216" s="12">
        <v>1.15139373767113E-4</v>
      </c>
      <c r="AJ216" s="41">
        <f>'Survival-1cycle NMA'!BV217</f>
        <v>0.13673103997062067</v>
      </c>
      <c r="AK216" s="12">
        <f t="shared" si="75"/>
        <v>0.10759177989219325</v>
      </c>
      <c r="AL216" s="41">
        <f>'Survival-1cycle NMA'!BW217</f>
        <v>2.9139260078427421E-2</v>
      </c>
      <c r="AM216" s="41">
        <f t="shared" si="76"/>
        <v>3.5789360344330105E-2</v>
      </c>
      <c r="AN216" s="41">
        <f t="shared" si="77"/>
        <v>3.2451707861346435E-2</v>
      </c>
      <c r="AO216" s="41">
        <f t="shared" si="78"/>
        <v>3.3376524829836726E-3</v>
      </c>
    </row>
    <row r="217" spans="1:41">
      <c r="A217" s="12">
        <v>214</v>
      </c>
      <c r="B217" s="12">
        <f t="shared" si="60"/>
        <v>12.254794520547945</v>
      </c>
      <c r="C217" s="41">
        <f>'Survival-1cycle NMA'!BN218</f>
        <v>6.308913273541597E-2</v>
      </c>
      <c r="D217" s="41">
        <f>'Survival-1cycle NMA'!BO218</f>
        <v>1.0387770262967077E-3</v>
      </c>
      <c r="E217" s="12">
        <f t="shared" si="61"/>
        <v>6.2050355709119265E-2</v>
      </c>
      <c r="F217" s="12">
        <v>1.7516057288530201E-2</v>
      </c>
      <c r="G217" s="12">
        <v>1.12842255564507E-4</v>
      </c>
      <c r="H217" s="12">
        <f t="shared" si="62"/>
        <v>1.7403215032965696E-2</v>
      </c>
      <c r="I217" s="41">
        <f>'Survival-1cycle NMA'!BP218</f>
        <v>4.0992082505442805E-2</v>
      </c>
      <c r="J217" s="12">
        <f t="shared" si="63"/>
        <v>3.8319346698597677E-2</v>
      </c>
      <c r="K217" s="41">
        <f>'Survival-1cycle NMA'!BQ218</f>
        <v>2.6727358068451296E-3</v>
      </c>
      <c r="L217" s="12">
        <v>1.2366729090446E-2</v>
      </c>
      <c r="M217" s="12">
        <v>1.7516057288530201E-2</v>
      </c>
      <c r="N217" s="12">
        <v>1.12842255564507E-4</v>
      </c>
      <c r="O217" s="41">
        <f t="shared" si="64"/>
        <v>4.0992082505442805E-2</v>
      </c>
      <c r="P217" s="41">
        <f t="shared" si="65"/>
        <v>3.8319346698597677E-2</v>
      </c>
      <c r="Q217" s="41">
        <f t="shared" si="66"/>
        <v>2.6727358068451296E-3</v>
      </c>
      <c r="R217" s="12">
        <v>1.7516057288530201E-2</v>
      </c>
      <c r="S217" s="12">
        <f t="shared" si="67"/>
        <v>1.7403215032965696E-2</v>
      </c>
      <c r="T217" s="12">
        <v>1.12842255564507E-4</v>
      </c>
      <c r="U217" s="41">
        <f>'Survival-1cycle NMA'!BR218</f>
        <v>9.7630773572090351E-2</v>
      </c>
      <c r="V217" s="12">
        <f t="shared" si="68"/>
        <v>7.0813957741850328E-2</v>
      </c>
      <c r="W217" s="41">
        <f>'Survival-1cycle NMA'!BS218</f>
        <v>2.681681583024002E-2</v>
      </c>
      <c r="X217" s="41">
        <f t="shared" si="69"/>
        <v>4.0992082505442805E-2</v>
      </c>
      <c r="Y217" s="41">
        <f t="shared" si="70"/>
        <v>3.8319346698597677E-2</v>
      </c>
      <c r="Z217" s="41">
        <f t="shared" si="71"/>
        <v>2.6727358068451296E-3</v>
      </c>
      <c r="AA217" s="41">
        <f>'Survival-1cycle NMA'!BX218</f>
        <v>3.5505526777426515E-2</v>
      </c>
      <c r="AB217" s="12">
        <f t="shared" si="72"/>
        <v>3.2209899327422367E-2</v>
      </c>
      <c r="AC217" s="41">
        <f>'Survival-1cycle NMA'!BY218</f>
        <v>3.2956274500041457E-3</v>
      </c>
      <c r="AD217" s="41">
        <f>'Survival-1cycle NMA'!BT218</f>
        <v>0.17262724951240763</v>
      </c>
      <c r="AE217" s="12">
        <f t="shared" si="73"/>
        <v>0.16468981427832724</v>
      </c>
      <c r="AF217" s="41">
        <f>'Survival-1cycle NMA'!BU218</f>
        <v>7.9374352340803884E-3</v>
      </c>
      <c r="AG217" s="12">
        <v>1.7516057288530201E-2</v>
      </c>
      <c r="AH217" s="12">
        <f t="shared" si="74"/>
        <v>1.7403215032965696E-2</v>
      </c>
      <c r="AI217" s="12">
        <v>1.12842255564507E-4</v>
      </c>
      <c r="AJ217" s="41">
        <f>'Survival-1cycle NMA'!BV218</f>
        <v>0.13608209113670086</v>
      </c>
      <c r="AK217" s="12">
        <f t="shared" si="75"/>
        <v>0.1071708633887245</v>
      </c>
      <c r="AL217" s="41">
        <f>'Survival-1cycle NMA'!BW218</f>
        <v>2.8911227747976366E-2</v>
      </c>
      <c r="AM217" s="41">
        <f t="shared" si="76"/>
        <v>3.5505526777426515E-2</v>
      </c>
      <c r="AN217" s="41">
        <f t="shared" si="77"/>
        <v>3.2209899327422367E-2</v>
      </c>
      <c r="AO217" s="41">
        <f t="shared" si="78"/>
        <v>3.2956274500041457E-3</v>
      </c>
    </row>
    <row r="218" spans="1:41">
      <c r="A218" s="12">
        <v>215</v>
      </c>
      <c r="B218" s="12">
        <f t="shared" si="60"/>
        <v>12.312328767123288</v>
      </c>
      <c r="C218" s="41">
        <f>'Survival-1cycle NMA'!BN219</f>
        <v>6.2676025822309689E-2</v>
      </c>
      <c r="D218" s="41">
        <f>'Survival-1cycle NMA'!BO219</f>
        <v>1.0231290503785325E-3</v>
      </c>
      <c r="E218" s="12">
        <f t="shared" si="61"/>
        <v>6.1652896771931157E-2</v>
      </c>
      <c r="F218" s="12">
        <v>1.73484280425306E-2</v>
      </c>
      <c r="G218" s="12">
        <v>1.1059864150446201E-4</v>
      </c>
      <c r="H218" s="12">
        <f t="shared" si="62"/>
        <v>1.7237829401026139E-2</v>
      </c>
      <c r="I218" s="41">
        <f>'Survival-1cycle NMA'!BP219</f>
        <v>4.0681942170632063E-2</v>
      </c>
      <c r="J218" s="12">
        <f t="shared" si="63"/>
        <v>3.8043965472752864E-2</v>
      </c>
      <c r="K218" s="41">
        <f>'Survival-1cycle NMA'!BQ219</f>
        <v>2.6379766978791965E-3</v>
      </c>
      <c r="L218" s="12">
        <v>1.22235796211125E-2</v>
      </c>
      <c r="M218" s="12">
        <v>1.73484280425306E-2</v>
      </c>
      <c r="N218" s="12">
        <v>1.1059864150446201E-4</v>
      </c>
      <c r="O218" s="41">
        <f t="shared" si="64"/>
        <v>4.0681942170632063E-2</v>
      </c>
      <c r="P218" s="41">
        <f t="shared" si="65"/>
        <v>3.8043965472752864E-2</v>
      </c>
      <c r="Q218" s="41">
        <f t="shared" si="66"/>
        <v>2.6379766978791965E-3</v>
      </c>
      <c r="R218" s="12">
        <v>1.73484280425306E-2</v>
      </c>
      <c r="S218" s="12">
        <f t="shared" si="67"/>
        <v>1.7237829401026139E-2</v>
      </c>
      <c r="T218" s="12">
        <v>1.1059864150446201E-4</v>
      </c>
      <c r="U218" s="41">
        <f>'Survival-1cycle NMA'!BR219</f>
        <v>9.7092229583257944E-2</v>
      </c>
      <c r="V218" s="12">
        <f t="shared" si="68"/>
        <v>7.0488972335553568E-2</v>
      </c>
      <c r="W218" s="41">
        <f>'Survival-1cycle NMA'!BS219</f>
        <v>2.6603257247704383E-2</v>
      </c>
      <c r="X218" s="41">
        <f t="shared" si="69"/>
        <v>4.0681942170632063E-2</v>
      </c>
      <c r="Y218" s="41">
        <f t="shared" si="70"/>
        <v>3.8043965472752864E-2</v>
      </c>
      <c r="Z218" s="41">
        <f t="shared" si="71"/>
        <v>2.6379766978791965E-3</v>
      </c>
      <c r="AA218" s="41">
        <f>'Survival-1cycle NMA'!BX219</f>
        <v>3.5224861233085603E-2</v>
      </c>
      <c r="AB218" s="12">
        <f t="shared" si="72"/>
        <v>3.1970587676976144E-2</v>
      </c>
      <c r="AC218" s="41">
        <f>'Survival-1cycle NMA'!BY219</f>
        <v>3.2542735561094591E-3</v>
      </c>
      <c r="AD218" s="41">
        <f>'Survival-1cycle NMA'!BT219</f>
        <v>0.17190779878153623</v>
      </c>
      <c r="AE218" s="12">
        <f t="shared" si="73"/>
        <v>0.16405472658711986</v>
      </c>
      <c r="AF218" s="41">
        <f>'Survival-1cycle NMA'!BU219</f>
        <v>7.8530721944163554E-3</v>
      </c>
      <c r="AG218" s="12">
        <v>1.73484280425306E-2</v>
      </c>
      <c r="AH218" s="12">
        <f t="shared" si="74"/>
        <v>1.7237829401026139E-2</v>
      </c>
      <c r="AI218" s="12">
        <v>1.1059864150446201E-4</v>
      </c>
      <c r="AJ218" s="41">
        <f>'Survival-1cycle NMA'!BV219</f>
        <v>0.13543832909717071</v>
      </c>
      <c r="AK218" s="12">
        <f t="shared" si="75"/>
        <v>0.10675257313436928</v>
      </c>
      <c r="AL218" s="41">
        <f>'Survival-1cycle NMA'!BW219</f>
        <v>2.8685755962801429E-2</v>
      </c>
      <c r="AM218" s="41">
        <f t="shared" si="76"/>
        <v>3.5224861233085603E-2</v>
      </c>
      <c r="AN218" s="41">
        <f t="shared" si="77"/>
        <v>3.1970587676976144E-2</v>
      </c>
      <c r="AO218" s="41">
        <f t="shared" si="78"/>
        <v>3.2542735561094591E-3</v>
      </c>
    </row>
    <row r="219" spans="1:41">
      <c r="A219" s="12">
        <v>216</v>
      </c>
      <c r="B219" s="12">
        <f t="shared" si="60"/>
        <v>12.36986301369863</v>
      </c>
      <c r="C219" s="41">
        <f>'Survival-1cycle NMA'!BN220</f>
        <v>6.2266955857023971E-2</v>
      </c>
      <c r="D219" s="41">
        <f>'Survival-1cycle NMA'!BO220</f>
        <v>1.0077692417031832E-3</v>
      </c>
      <c r="E219" s="12">
        <f t="shared" si="61"/>
        <v>6.1259186615320788E-2</v>
      </c>
      <c r="F219" s="12">
        <v>1.7182941017105199E-2</v>
      </c>
      <c r="G219" s="12">
        <v>1.084071016424E-4</v>
      </c>
      <c r="H219" s="12">
        <f t="shared" si="62"/>
        <v>1.7074533915462799E-2</v>
      </c>
      <c r="I219" s="41">
        <f>'Survival-1cycle NMA'!BP220</f>
        <v>4.0375146725040889E-2</v>
      </c>
      <c r="J219" s="12">
        <f t="shared" si="63"/>
        <v>3.7771360221365943E-2</v>
      </c>
      <c r="K219" s="41">
        <f>'Survival-1cycle NMA'!BQ220</f>
        <v>2.6037865036749458E-3</v>
      </c>
      <c r="L219" s="12">
        <v>1.20825241105946E-2</v>
      </c>
      <c r="M219" s="12">
        <v>1.7182941017105199E-2</v>
      </c>
      <c r="N219" s="12">
        <v>1.084071016424E-4</v>
      </c>
      <c r="O219" s="41">
        <f t="shared" si="64"/>
        <v>4.0375146725040889E-2</v>
      </c>
      <c r="P219" s="41">
        <f t="shared" si="65"/>
        <v>3.7771360221365943E-2</v>
      </c>
      <c r="Q219" s="41">
        <f t="shared" si="66"/>
        <v>2.6037865036749458E-3</v>
      </c>
      <c r="R219" s="12">
        <v>1.7182941017105199E-2</v>
      </c>
      <c r="S219" s="12">
        <f t="shared" si="67"/>
        <v>1.7074533915462799E-2</v>
      </c>
      <c r="T219" s="12">
        <v>1.084071016424E-4</v>
      </c>
      <c r="U219" s="41">
        <f>'Survival-1cycle NMA'!BR220</f>
        <v>9.655839533617068E-2</v>
      </c>
      <c r="V219" s="12">
        <f t="shared" si="68"/>
        <v>7.0166272422962708E-2</v>
      </c>
      <c r="W219" s="41">
        <f>'Survival-1cycle NMA'!BS220</f>
        <v>2.6392122913207975E-2</v>
      </c>
      <c r="X219" s="41">
        <f t="shared" si="69"/>
        <v>4.0375146725040889E-2</v>
      </c>
      <c r="Y219" s="41">
        <f t="shared" si="70"/>
        <v>3.7771360221365943E-2</v>
      </c>
      <c r="Z219" s="41">
        <f t="shared" si="71"/>
        <v>2.6037865036749458E-3</v>
      </c>
      <c r="AA219" s="41">
        <f>'Survival-1cycle NMA'!BX220</f>
        <v>3.4947317367773498E-2</v>
      </c>
      <c r="AB219" s="12">
        <f t="shared" si="72"/>
        <v>3.1733739652049342E-2</v>
      </c>
      <c r="AC219" s="41">
        <f>'Survival-1cycle NMA'!BY220</f>
        <v>3.2135777157241562E-3</v>
      </c>
      <c r="AD219" s="41">
        <f>'Survival-1cycle NMA'!BT220</f>
        <v>0.17119367444225075</v>
      </c>
      <c r="AE219" s="12">
        <f t="shared" si="73"/>
        <v>0.16342378395718668</v>
      </c>
      <c r="AF219" s="41">
        <f>'Survival-1cycle NMA'!BU220</f>
        <v>7.7698904850640764E-3</v>
      </c>
      <c r="AG219" s="12">
        <v>1.7182941017105199E-2</v>
      </c>
      <c r="AH219" s="12">
        <f t="shared" si="74"/>
        <v>1.7074533915462799E-2</v>
      </c>
      <c r="AI219" s="12">
        <v>1.084071016424E-4</v>
      </c>
      <c r="AJ219" s="41">
        <f>'Survival-1cycle NMA'!BV220</f>
        <v>0.13479969378981693</v>
      </c>
      <c r="AK219" s="12">
        <f t="shared" si="75"/>
        <v>0.10633688710693415</v>
      </c>
      <c r="AL219" s="41">
        <f>'Survival-1cycle NMA'!BW220</f>
        <v>2.8462806682882785E-2</v>
      </c>
      <c r="AM219" s="41">
        <f t="shared" si="76"/>
        <v>3.4947317367773498E-2</v>
      </c>
      <c r="AN219" s="41">
        <f t="shared" si="77"/>
        <v>3.1733739652049342E-2</v>
      </c>
      <c r="AO219" s="41">
        <f t="shared" si="78"/>
        <v>3.2135777157241562E-3</v>
      </c>
    </row>
    <row r="220" spans="1:41">
      <c r="A220" s="12">
        <v>217</v>
      </c>
      <c r="B220" s="12">
        <f t="shared" si="60"/>
        <v>12.427397260273972</v>
      </c>
      <c r="C220" s="41">
        <f>'Survival-1cycle NMA'!BN221</f>
        <v>6.1861869279636821E-2</v>
      </c>
      <c r="D220" s="41">
        <f>'Survival-1cycle NMA'!BO221</f>
        <v>9.9269129189557084E-4</v>
      </c>
      <c r="E220" s="12">
        <f t="shared" si="61"/>
        <v>6.0869177987741246E-2</v>
      </c>
      <c r="F220" s="12">
        <v>1.7019561530088899E-2</v>
      </c>
      <c r="G220" s="12">
        <v>1.06266249261516E-4</v>
      </c>
      <c r="H220" s="12">
        <f t="shared" si="62"/>
        <v>1.6913295280827384E-2</v>
      </c>
      <c r="I220" s="41">
        <f>'Survival-1cycle NMA'!BP221</f>
        <v>4.0071648512875833E-2</v>
      </c>
      <c r="J220" s="12">
        <f t="shared" si="63"/>
        <v>3.7501494594540247E-2</v>
      </c>
      <c r="K220" s="41">
        <f>'Survival-1cycle NMA'!BQ221</f>
        <v>2.5701539183355842E-3</v>
      </c>
      <c r="L220" s="12">
        <v>1.19435251914882E-2</v>
      </c>
      <c r="M220" s="12">
        <v>1.7019561530088899E-2</v>
      </c>
      <c r="N220" s="12">
        <v>1.06266249261516E-4</v>
      </c>
      <c r="O220" s="41">
        <f t="shared" si="64"/>
        <v>4.0071648512875833E-2</v>
      </c>
      <c r="P220" s="41">
        <f t="shared" si="65"/>
        <v>3.7501494594540247E-2</v>
      </c>
      <c r="Q220" s="41">
        <f t="shared" si="66"/>
        <v>2.5701539183355842E-3</v>
      </c>
      <c r="R220" s="12">
        <v>1.7019561530088899E-2</v>
      </c>
      <c r="S220" s="12">
        <f t="shared" si="67"/>
        <v>1.6913295280827384E-2</v>
      </c>
      <c r="T220" s="12">
        <v>1.06266249261516E-4</v>
      </c>
      <c r="U220" s="41">
        <f>'Survival-1cycle NMA'!BR221</f>
        <v>9.6029212991921159E-2</v>
      </c>
      <c r="V220" s="12">
        <f t="shared" si="68"/>
        <v>6.9845836429484692E-2</v>
      </c>
      <c r="W220" s="41">
        <f>'Survival-1cycle NMA'!BS221</f>
        <v>2.6183376562436474E-2</v>
      </c>
      <c r="X220" s="41">
        <f t="shared" si="69"/>
        <v>4.0071648512875833E-2</v>
      </c>
      <c r="Y220" s="41">
        <f t="shared" si="70"/>
        <v>3.7501494594540247E-2</v>
      </c>
      <c r="Z220" s="41">
        <f t="shared" si="71"/>
        <v>2.5701539183355842E-3</v>
      </c>
      <c r="AA220" s="41">
        <f>'Survival-1cycle NMA'!BX221</f>
        <v>3.467284968356682E-2</v>
      </c>
      <c r="AB220" s="12">
        <f t="shared" si="72"/>
        <v>3.1499322537652294E-2</v>
      </c>
      <c r="AC220" s="41">
        <f>'Survival-1cycle NMA'!BY221</f>
        <v>3.1735271459145289E-3</v>
      </c>
      <c r="AD220" s="41">
        <f>'Survival-1cycle NMA'!BT221</f>
        <v>0.17048481787287875</v>
      </c>
      <c r="AE220" s="12">
        <f t="shared" si="73"/>
        <v>0.16279694849866755</v>
      </c>
      <c r="AF220" s="41">
        <f>'Survival-1cycle NMA'!BU221</f>
        <v>7.6878693742111993E-3</v>
      </c>
      <c r="AG220" s="12">
        <v>1.7019561530088899E-2</v>
      </c>
      <c r="AH220" s="12">
        <f t="shared" si="74"/>
        <v>1.6913295280827384E-2</v>
      </c>
      <c r="AI220" s="12">
        <v>1.06266249261516E-4</v>
      </c>
      <c r="AJ220" s="41">
        <f>'Survival-1cycle NMA'!BV221</f>
        <v>0.13416612607429731</v>
      </c>
      <c r="AK220" s="12">
        <f t="shared" si="75"/>
        <v>0.10592378349785428</v>
      </c>
      <c r="AL220" s="41">
        <f>'Survival-1cycle NMA'!BW221</f>
        <v>2.8242342576443029E-2</v>
      </c>
      <c r="AM220" s="41">
        <f t="shared" si="76"/>
        <v>3.467284968356682E-2</v>
      </c>
      <c r="AN220" s="41">
        <f t="shared" si="77"/>
        <v>3.1499322537652294E-2</v>
      </c>
      <c r="AO220" s="41">
        <f t="shared" si="78"/>
        <v>3.1735271459145289E-3</v>
      </c>
    </row>
    <row r="221" spans="1:41">
      <c r="A221" s="12">
        <v>218</v>
      </c>
      <c r="B221" s="12">
        <f t="shared" si="60"/>
        <v>12.484931506849316</v>
      </c>
      <c r="C221" s="41">
        <f>'Survival-1cycle NMA'!BN222</f>
        <v>6.1460713436776178E-2</v>
      </c>
      <c r="D221" s="41">
        <f>'Survival-1cycle NMA'!BO222</f>
        <v>9.7788905316919497E-4</v>
      </c>
      <c r="E221" s="12">
        <f t="shared" si="61"/>
        <v>6.0482824383606984E-2</v>
      </c>
      <c r="F221" s="12">
        <v>1.68582555838033E-2</v>
      </c>
      <c r="G221" s="12">
        <v>1.04174739412205E-4</v>
      </c>
      <c r="H221" s="12">
        <f t="shared" si="62"/>
        <v>1.6754080844391096E-2</v>
      </c>
      <c r="I221" s="41">
        <f>'Survival-1cycle NMA'!BP222</f>
        <v>3.9771400729621847E-2</v>
      </c>
      <c r="J221" s="12">
        <f t="shared" si="63"/>
        <v>3.7234332828219363E-2</v>
      </c>
      <c r="K221" s="41">
        <f>'Survival-1cycle NMA'!BQ222</f>
        <v>2.5370679014024857E-3</v>
      </c>
      <c r="L221" s="12">
        <v>1.1806546287903801E-2</v>
      </c>
      <c r="M221" s="12">
        <v>1.68582555838033E-2</v>
      </c>
      <c r="N221" s="12">
        <v>1.04174739412205E-4</v>
      </c>
      <c r="O221" s="41">
        <f t="shared" si="64"/>
        <v>3.9771400729621847E-2</v>
      </c>
      <c r="P221" s="41">
        <f t="shared" si="65"/>
        <v>3.7234332828219363E-2</v>
      </c>
      <c r="Q221" s="41">
        <f t="shared" si="66"/>
        <v>2.5370679014024857E-3</v>
      </c>
      <c r="R221" s="12">
        <v>1.68582555838033E-2</v>
      </c>
      <c r="S221" s="12">
        <f t="shared" si="67"/>
        <v>1.6754080844391096E-2</v>
      </c>
      <c r="T221" s="12">
        <v>1.04174739412205E-4</v>
      </c>
      <c r="U221" s="41">
        <f>'Survival-1cycle NMA'!BR222</f>
        <v>9.5504625636409504E-2</v>
      </c>
      <c r="V221" s="12">
        <f t="shared" si="68"/>
        <v>6.9527643027220837E-2</v>
      </c>
      <c r="W221" s="41">
        <f>'Survival-1cycle NMA'!BS222</f>
        <v>2.5976982609188667E-2</v>
      </c>
      <c r="X221" s="41">
        <f t="shared" si="69"/>
        <v>3.9771400729621847E-2</v>
      </c>
      <c r="Y221" s="41">
        <f t="shared" si="70"/>
        <v>3.7234332828219363E-2</v>
      </c>
      <c r="Z221" s="41">
        <f t="shared" si="71"/>
        <v>2.5370679014024857E-3</v>
      </c>
      <c r="AA221" s="41">
        <f>'Survival-1cycle NMA'!BX222</f>
        <v>3.4401413509582743E-2</v>
      </c>
      <c r="AB221" s="12">
        <f t="shared" si="72"/>
        <v>3.1267304151313617E-2</v>
      </c>
      <c r="AC221" s="41">
        <f>'Survival-1cycle NMA'!BY222</f>
        <v>3.1341093582691235E-3</v>
      </c>
      <c r="AD221" s="41">
        <f>'Survival-1cycle NMA'!BT222</f>
        <v>0.16978117131898671</v>
      </c>
      <c r="AE221" s="12">
        <f t="shared" si="73"/>
        <v>0.16217418274921797</v>
      </c>
      <c r="AF221" s="41">
        <f>'Survival-1cycle NMA'!BU222</f>
        <v>7.6069885697687386E-3</v>
      </c>
      <c r="AG221" s="12">
        <v>1.68582555838033E-2</v>
      </c>
      <c r="AH221" s="12">
        <f t="shared" si="74"/>
        <v>1.6754080844391096E-2</v>
      </c>
      <c r="AI221" s="12">
        <v>1.04174739412205E-4</v>
      </c>
      <c r="AJ221" s="41">
        <f>'Survival-1cycle NMA'!BV222</f>
        <v>0.13353756771442751</v>
      </c>
      <c r="AK221" s="12">
        <f t="shared" si="75"/>
        <v>0.10551324071038887</v>
      </c>
      <c r="AL221" s="41">
        <f>'Survival-1cycle NMA'!BW222</f>
        <v>2.802432700403865E-2</v>
      </c>
      <c r="AM221" s="41">
        <f t="shared" si="76"/>
        <v>3.4401413509582743E-2</v>
      </c>
      <c r="AN221" s="41">
        <f t="shared" si="77"/>
        <v>3.1267304151313617E-2</v>
      </c>
      <c r="AO221" s="41">
        <f t="shared" si="78"/>
        <v>3.1341093582691235E-3</v>
      </c>
    </row>
    <row r="222" spans="1:41">
      <c r="A222" s="12">
        <v>219</v>
      </c>
      <c r="B222" s="12">
        <f t="shared" si="60"/>
        <v>12.542465753424658</v>
      </c>
      <c r="C222" s="41">
        <f>'Survival-1cycle NMA'!BN223</f>
        <v>6.1063436562868383E-2</v>
      </c>
      <c r="D222" s="41">
        <f>'Survival-1cycle NMA'!BO223</f>
        <v>9.6335653365535825E-4</v>
      </c>
      <c r="E222" s="12">
        <f t="shared" si="61"/>
        <v>6.0100080029213021E-2</v>
      </c>
      <c r="F222" s="12">
        <v>1.66989898490572E-2</v>
      </c>
      <c r="G222" s="12">
        <v>1.02131267506089E-4</v>
      </c>
      <c r="H222" s="12">
        <f t="shared" si="62"/>
        <v>1.6596858581551112E-2</v>
      </c>
      <c r="I222" s="41">
        <f>'Survival-1cycle NMA'!BP223</f>
        <v>3.9474357403674339E-2</v>
      </c>
      <c r="J222" s="12">
        <f t="shared" si="63"/>
        <v>3.6969839733026387E-2</v>
      </c>
      <c r="K222" s="41">
        <f>'Survival-1cycle NMA'!BQ223</f>
        <v>2.5045176706479516E-3</v>
      </c>
      <c r="L222" s="12">
        <v>1.1671551595993101E-2</v>
      </c>
      <c r="M222" s="12">
        <v>1.66989898490572E-2</v>
      </c>
      <c r="N222" s="12">
        <v>1.02131267506089E-4</v>
      </c>
      <c r="O222" s="41">
        <f t="shared" si="64"/>
        <v>3.9474357403674339E-2</v>
      </c>
      <c r="P222" s="41">
        <f t="shared" si="65"/>
        <v>3.6969839733026387E-2</v>
      </c>
      <c r="Q222" s="41">
        <f t="shared" si="66"/>
        <v>2.5045176706479516E-3</v>
      </c>
      <c r="R222" s="12">
        <v>1.66989898490572E-2</v>
      </c>
      <c r="S222" s="12">
        <f t="shared" si="67"/>
        <v>1.6596858581551112E-2</v>
      </c>
      <c r="T222" s="12">
        <v>1.02131267506089E-4</v>
      </c>
      <c r="U222" s="41">
        <f>'Survival-1cycle NMA'!BR223</f>
        <v>9.4984577262032993E-2</v>
      </c>
      <c r="V222" s="12">
        <f t="shared" si="68"/>
        <v>6.9211671131928276E-2</v>
      </c>
      <c r="W222" s="41">
        <f>'Survival-1cycle NMA'!BS223</f>
        <v>2.577290613010471E-2</v>
      </c>
      <c r="X222" s="41">
        <f t="shared" si="69"/>
        <v>3.9474357403674339E-2</v>
      </c>
      <c r="Y222" s="41">
        <f t="shared" si="70"/>
        <v>3.6969839733026387E-2</v>
      </c>
      <c r="Z222" s="41">
        <f t="shared" si="71"/>
        <v>2.5045176706479516E-3</v>
      </c>
      <c r="AA222" s="41">
        <f>'Survival-1cycle NMA'!BX223</f>
        <v>3.4132964983885274E-2</v>
      </c>
      <c r="AB222" s="12">
        <f t="shared" si="72"/>
        <v>3.1037652832857837E-2</v>
      </c>
      <c r="AC222" s="41">
        <f>'Survival-1cycle NMA'!BY223</f>
        <v>3.0953121510274373E-3</v>
      </c>
      <c r="AD222" s="41">
        <f>'Survival-1cycle NMA'!BT223</f>
        <v>0.16908267787717934</v>
      </c>
      <c r="AE222" s="12">
        <f t="shared" si="73"/>
        <v>0.16155544966877763</v>
      </c>
      <c r="AF222" s="41">
        <f>'Survival-1cycle NMA'!BU223</f>
        <v>7.5272282084016973E-3</v>
      </c>
      <c r="AG222" s="12">
        <v>1.66989898490572E-2</v>
      </c>
      <c r="AH222" s="12">
        <f t="shared" si="74"/>
        <v>1.6596858581551112E-2</v>
      </c>
      <c r="AI222" s="12">
        <v>1.02131267506089E-4</v>
      </c>
      <c r="AJ222" s="41">
        <f>'Survival-1cycle NMA'!BV223</f>
        <v>0.13291396136087449</v>
      </c>
      <c r="AK222" s="12">
        <f t="shared" si="75"/>
        <v>0.1051052373578041</v>
      </c>
      <c r="AL222" s="41">
        <f>'Survival-1cycle NMA'!BW223</f>
        <v>2.7808724003070402E-2</v>
      </c>
      <c r="AM222" s="41">
        <f t="shared" si="76"/>
        <v>3.4132964983885274E-2</v>
      </c>
      <c r="AN222" s="41">
        <f t="shared" si="77"/>
        <v>3.1037652832857837E-2</v>
      </c>
      <c r="AO222" s="41">
        <f t="shared" si="78"/>
        <v>3.0953121510274373E-3</v>
      </c>
    </row>
    <row r="223" spans="1:41">
      <c r="A223" s="12">
        <v>220</v>
      </c>
      <c r="B223" s="12">
        <f t="shared" si="60"/>
        <v>12.6</v>
      </c>
      <c r="C223" s="41">
        <f>'Survival-1cycle NMA'!BN224</f>
        <v>6.0669987761847156E-2</v>
      </c>
      <c r="D223" s="41">
        <f>'Survival-1cycle NMA'!BO224</f>
        <v>9.4908789288543349E-4</v>
      </c>
      <c r="E223" s="12">
        <f t="shared" si="61"/>
        <v>5.9720899868961723E-2</v>
      </c>
      <c r="F223" s="12">
        <v>1.6541731649580699E-2</v>
      </c>
      <c r="G223" s="12">
        <v>1.00134567962413E-4</v>
      </c>
      <c r="H223" s="12">
        <f t="shared" si="62"/>
        <v>1.6441597081618287E-2</v>
      </c>
      <c r="I223" s="41">
        <f>'Survival-1cycle NMA'!BP224</f>
        <v>3.9180473378437705E-2</v>
      </c>
      <c r="J223" s="12">
        <f t="shared" si="63"/>
        <v>3.6707980683347116E-2</v>
      </c>
      <c r="K223" s="41">
        <f>'Survival-1cycle NMA'!BQ224</f>
        <v>2.4724926950905868E-3</v>
      </c>
      <c r="L223" s="12">
        <v>1.1538506065021799E-2</v>
      </c>
      <c r="M223" s="12">
        <v>1.6541731649580699E-2</v>
      </c>
      <c r="N223" s="12">
        <v>1.00134567962413E-4</v>
      </c>
      <c r="O223" s="41">
        <f t="shared" si="64"/>
        <v>3.9180473378437705E-2</v>
      </c>
      <c r="P223" s="41">
        <f t="shared" si="65"/>
        <v>3.6707980683347116E-2</v>
      </c>
      <c r="Q223" s="41">
        <f t="shared" si="66"/>
        <v>2.4724926950905868E-3</v>
      </c>
      <c r="R223" s="12">
        <v>1.6541731649580699E-2</v>
      </c>
      <c r="S223" s="12">
        <f t="shared" si="67"/>
        <v>1.6441597081618287E-2</v>
      </c>
      <c r="T223" s="12">
        <v>1.00134567962413E-4</v>
      </c>
      <c r="U223" s="41">
        <f>'Survival-1cycle NMA'!BR224</f>
        <v>9.4469012749810538E-2</v>
      </c>
      <c r="V223" s="12">
        <f t="shared" si="68"/>
        <v>6.889789990001241E-2</v>
      </c>
      <c r="W223" s="41">
        <f>'Survival-1cycle NMA'!BS224</f>
        <v>2.5571112849798128E-2</v>
      </c>
      <c r="X223" s="41">
        <f t="shared" si="69"/>
        <v>3.9180473378437705E-2</v>
      </c>
      <c r="Y223" s="41">
        <f t="shared" si="70"/>
        <v>3.6707980683347116E-2</v>
      </c>
      <c r="Z223" s="41">
        <f t="shared" si="71"/>
        <v>2.4724926950905868E-3</v>
      </c>
      <c r="AA223" s="41">
        <f>'Survival-1cycle NMA'!BX224</f>
        <v>3.3867461035856486E-2</v>
      </c>
      <c r="AB223" s="12">
        <f t="shared" si="72"/>
        <v>3.0810337434407989E-2</v>
      </c>
      <c r="AC223" s="41">
        <f>'Survival-1cycle NMA'!BY224</f>
        <v>3.0571236014484957E-3</v>
      </c>
      <c r="AD223" s="41">
        <f>'Survival-1cycle NMA'!BT224</f>
        <v>0.16838928147926771</v>
      </c>
      <c r="AE223" s="12">
        <f t="shared" si="73"/>
        <v>0.16094071263439266</v>
      </c>
      <c r="AF223" s="41">
        <f>'Survival-1cycle NMA'!BU224</f>
        <v>7.4485688448750545E-3</v>
      </c>
      <c r="AG223" s="12">
        <v>1.6541731649580699E-2</v>
      </c>
      <c r="AH223" s="12">
        <f t="shared" si="74"/>
        <v>1.6441597081618287E-2</v>
      </c>
      <c r="AI223" s="12">
        <v>1.00134567962413E-4</v>
      </c>
      <c r="AJ223" s="41">
        <f>'Survival-1cycle NMA'!BV224</f>
        <v>0.13229525053424987</v>
      </c>
      <c r="AK223" s="12">
        <f t="shared" si="75"/>
        <v>0.10469975226154909</v>
      </c>
      <c r="AL223" s="41">
        <f>'Survival-1cycle NMA'!BW224</f>
        <v>2.7595498272700782E-2</v>
      </c>
      <c r="AM223" s="41">
        <f t="shared" si="76"/>
        <v>3.3867461035856486E-2</v>
      </c>
      <c r="AN223" s="41">
        <f t="shared" si="77"/>
        <v>3.0810337434407989E-2</v>
      </c>
      <c r="AO223" s="41">
        <f t="shared" si="78"/>
        <v>3.0571236014484957E-3</v>
      </c>
    </row>
    <row r="224" spans="1:41">
      <c r="A224" s="12">
        <v>221</v>
      </c>
      <c r="B224" s="12">
        <f t="shared" si="60"/>
        <v>12.657534246575343</v>
      </c>
      <c r="C224" s="41">
        <f>'Survival-1cycle NMA'!BN225</f>
        <v>6.0280316989310238E-2</v>
      </c>
      <c r="D224" s="41">
        <f>'Survival-1cycle NMA'!BO225</f>
        <v>9.3507743742054334E-4</v>
      </c>
      <c r="E224" s="12">
        <f t="shared" si="61"/>
        <v>5.9345239551889695E-2</v>
      </c>
      <c r="F224" s="12">
        <v>1.63864489468796E-2</v>
      </c>
      <c r="G224" s="12">
        <v>9.81834129046621E-5</v>
      </c>
      <c r="H224" s="12">
        <f t="shared" si="62"/>
        <v>1.6288265533974937E-2</v>
      </c>
      <c r="I224" s="41">
        <f>'Survival-1cycle NMA'!BP225</f>
        <v>3.8889704294876891E-2</v>
      </c>
      <c r="J224" s="12">
        <f t="shared" si="63"/>
        <v>3.6448721606651469E-2</v>
      </c>
      <c r="K224" s="41">
        <f>'Survival-1cycle NMA'!BQ225</f>
        <v>2.4409826882254189E-3</v>
      </c>
      <c r="L224" s="12">
        <v>1.14073753789722E-2</v>
      </c>
      <c r="M224" s="12">
        <v>1.63864489468796E-2</v>
      </c>
      <c r="N224" s="12">
        <v>9.81834129046621E-5</v>
      </c>
      <c r="O224" s="41">
        <f t="shared" si="64"/>
        <v>3.8889704294876891E-2</v>
      </c>
      <c r="P224" s="41">
        <f t="shared" si="65"/>
        <v>3.6448721606651469E-2</v>
      </c>
      <c r="Q224" s="41">
        <f t="shared" si="66"/>
        <v>2.4409826882254189E-3</v>
      </c>
      <c r="R224" s="12">
        <v>1.63864489468796E-2</v>
      </c>
      <c r="S224" s="12">
        <f t="shared" si="67"/>
        <v>1.6288265533974937E-2</v>
      </c>
      <c r="T224" s="12">
        <v>9.81834129046621E-5</v>
      </c>
      <c r="U224" s="41">
        <f>'Survival-1cycle NMA'!BR225</f>
        <v>9.3957877851930036E-2</v>
      </c>
      <c r="V224" s="12">
        <f t="shared" si="68"/>
        <v>6.8586308725551812E-2</v>
      </c>
      <c r="W224" s="41">
        <f>'Survival-1cycle NMA'!BS225</f>
        <v>2.5371569126378224E-2</v>
      </c>
      <c r="X224" s="41">
        <f t="shared" si="69"/>
        <v>3.8889704294876891E-2</v>
      </c>
      <c r="Y224" s="41">
        <f t="shared" si="70"/>
        <v>3.6448721606651469E-2</v>
      </c>
      <c r="Z224" s="41">
        <f t="shared" si="71"/>
        <v>2.4409826882254189E-3</v>
      </c>
      <c r="AA224" s="41">
        <f>'Survival-1cycle NMA'!BX225</f>
        <v>3.3604859369018455E-2</v>
      </c>
      <c r="AB224" s="12">
        <f t="shared" si="72"/>
        <v>3.0585327310607577E-2</v>
      </c>
      <c r="AC224" s="41">
        <f>'Survival-1cycle NMA'!BY225</f>
        <v>3.0195320584108796E-3</v>
      </c>
      <c r="AD224" s="41">
        <f>'Survival-1cycle NMA'!BT225</f>
        <v>0.16770092687679539</v>
      </c>
      <c r="AE224" s="12">
        <f t="shared" si="73"/>
        <v>0.1603299354350908</v>
      </c>
      <c r="AF224" s="41">
        <f>'Survival-1cycle NMA'!BU225</f>
        <v>7.3709914417045734E-3</v>
      </c>
      <c r="AG224" s="12">
        <v>1.63864489468796E-2</v>
      </c>
      <c r="AH224" s="12">
        <f t="shared" si="74"/>
        <v>1.6288265533974937E-2</v>
      </c>
      <c r="AI224" s="12">
        <v>9.81834129046621E-5</v>
      </c>
      <c r="AJ224" s="41">
        <f>'Survival-1cycle NMA'!BV225</f>
        <v>0.13168137960859419</v>
      </c>
      <c r="AK224" s="12">
        <f t="shared" si="75"/>
        <v>0.10429676444942854</v>
      </c>
      <c r="AL224" s="41">
        <f>'Survival-1cycle NMA'!BW225</f>
        <v>2.7384615159165657E-2</v>
      </c>
      <c r="AM224" s="41">
        <f t="shared" si="76"/>
        <v>3.3604859369018455E-2</v>
      </c>
      <c r="AN224" s="41">
        <f t="shared" si="77"/>
        <v>3.0585327310607577E-2</v>
      </c>
      <c r="AO224" s="41">
        <f t="shared" si="78"/>
        <v>3.0195320584108796E-3</v>
      </c>
    </row>
    <row r="225" spans="1:41">
      <c r="A225" s="12">
        <v>222</v>
      </c>
      <c r="B225" s="12">
        <f t="shared" si="60"/>
        <v>12.715068493150685</v>
      </c>
      <c r="C225" s="41">
        <f>'Survival-1cycle NMA'!BN226</f>
        <v>5.9894375035106175E-2</v>
      </c>
      <c r="D225" s="41">
        <f>'Survival-1cycle NMA'!BO226</f>
        <v>9.2131961662329776E-4</v>
      </c>
      <c r="E225" s="12">
        <f t="shared" si="61"/>
        <v>5.8973055418482877E-2</v>
      </c>
      <c r="F225" s="12">
        <v>1.6233110325495299E-2</v>
      </c>
      <c r="G225" s="12">
        <v>9.6276610905357698E-5</v>
      </c>
      <c r="H225" s="12">
        <f t="shared" si="62"/>
        <v>1.6136833714589943E-2</v>
      </c>
      <c r="I225" s="41">
        <f>'Survival-1cycle NMA'!BP226</f>
        <v>3.8602006574505077E-2</v>
      </c>
      <c r="J225" s="12">
        <f t="shared" si="63"/>
        <v>3.6192028973043681E-2</v>
      </c>
      <c r="K225" s="41">
        <f>'Survival-1cycle NMA'!BQ226</f>
        <v>2.4099776014613974E-3</v>
      </c>
      <c r="L225" s="12">
        <v>1.1278125938658999E-2</v>
      </c>
      <c r="M225" s="12">
        <v>1.6233110325495299E-2</v>
      </c>
      <c r="N225" s="12">
        <v>9.6276610905357698E-5</v>
      </c>
      <c r="O225" s="41">
        <f t="shared" si="64"/>
        <v>3.8602006574505077E-2</v>
      </c>
      <c r="P225" s="41">
        <f t="shared" si="65"/>
        <v>3.6192028973043681E-2</v>
      </c>
      <c r="Q225" s="41">
        <f t="shared" si="66"/>
        <v>2.4099776014613974E-3</v>
      </c>
      <c r="R225" s="12">
        <v>1.6233110325495299E-2</v>
      </c>
      <c r="S225" s="12">
        <f t="shared" si="67"/>
        <v>1.6136833714589943E-2</v>
      </c>
      <c r="T225" s="12">
        <v>9.6276610905357698E-5</v>
      </c>
      <c r="U225" s="41">
        <f>'Survival-1cycle NMA'!BR226</f>
        <v>9.3451119174700781E-2</v>
      </c>
      <c r="V225" s="12">
        <f t="shared" si="68"/>
        <v>6.8276877237349362E-2</v>
      </c>
      <c r="W225" s="41">
        <f>'Survival-1cycle NMA'!BS226</f>
        <v>2.5174241937351422E-2</v>
      </c>
      <c r="X225" s="41">
        <f t="shared" si="69"/>
        <v>3.8602006574505077E-2</v>
      </c>
      <c r="Y225" s="41">
        <f t="shared" si="70"/>
        <v>3.6192028973043681E-2</v>
      </c>
      <c r="Z225" s="41">
        <f t="shared" si="71"/>
        <v>2.4099776014613974E-3</v>
      </c>
      <c r="AA225" s="41">
        <f>'Survival-1cycle NMA'!BX226</f>
        <v>3.3345118444290001E-2</v>
      </c>
      <c r="AB225" s="12">
        <f t="shared" si="72"/>
        <v>3.0362592309053599E-2</v>
      </c>
      <c r="AC225" s="41">
        <f>'Survival-1cycle NMA'!BY226</f>
        <v>2.9825261352364003E-3</v>
      </c>
      <c r="AD225" s="41">
        <f>'Survival-1cycle NMA'!BT226</f>
        <v>0.16701755962590631</v>
      </c>
      <c r="AE225" s="12">
        <f t="shared" si="73"/>
        <v>0.15972308226680379</v>
      </c>
      <c r="AF225" s="41">
        <f>'Survival-1cycle NMA'!BU226</f>
        <v>7.2944773591025313E-3</v>
      </c>
      <c r="AG225" s="12">
        <v>1.6233110325495299E-2</v>
      </c>
      <c r="AH225" s="12">
        <f t="shared" si="74"/>
        <v>1.6136833714589943E-2</v>
      </c>
      <c r="AI225" s="12">
        <v>9.6276610905357698E-5</v>
      </c>
      <c r="AJ225" s="41">
        <f>'Survival-1cycle NMA'!BV226</f>
        <v>0.13107229379523233</v>
      </c>
      <c r="AK225" s="12">
        <f t="shared" si="75"/>
        <v>0.10389625315376433</v>
      </c>
      <c r="AL225" s="41">
        <f>'Survival-1cycle NMA'!BW226</f>
        <v>2.7176040641467995E-2</v>
      </c>
      <c r="AM225" s="41">
        <f t="shared" si="76"/>
        <v>3.3345118444290001E-2</v>
      </c>
      <c r="AN225" s="41">
        <f t="shared" si="77"/>
        <v>3.0362592309053599E-2</v>
      </c>
      <c r="AO225" s="41">
        <f t="shared" si="78"/>
        <v>2.9825261352364003E-3</v>
      </c>
    </row>
    <row r="226" spans="1:41">
      <c r="A226" s="12">
        <v>223</v>
      </c>
      <c r="B226" s="12">
        <f t="shared" si="60"/>
        <v>12.772602739726027</v>
      </c>
      <c r="C226" s="41">
        <f>'Survival-1cycle NMA'!BN227</f>
        <v>5.9512113506347122E-2</v>
      </c>
      <c r="D226" s="41">
        <f>'Survival-1cycle NMA'!BO227</f>
        <v>9.0780901856650086E-4</v>
      </c>
      <c r="E226" s="12">
        <f t="shared" si="61"/>
        <v>5.8604304487780624E-2</v>
      </c>
      <c r="F226" s="12">
        <v>1.6081684978660901E-2</v>
      </c>
      <c r="G226" s="12">
        <v>9.4413005777083705E-5</v>
      </c>
      <c r="H226" s="12">
        <f t="shared" si="62"/>
        <v>1.5987271972883816E-2</v>
      </c>
      <c r="I226" s="41">
        <f>'Survival-1cycle NMA'!BP227</f>
        <v>3.8317337402800945E-2</v>
      </c>
      <c r="J226" s="12">
        <f t="shared" si="63"/>
        <v>3.5937869785041709E-2</v>
      </c>
      <c r="K226" s="41">
        <f>'Survival-1cycle NMA'!BQ227</f>
        <v>2.3794676177592341E-3</v>
      </c>
      <c r="L226" s="12">
        <v>1.1150724844341301E-2</v>
      </c>
      <c r="M226" s="12">
        <v>1.6081684978660901E-2</v>
      </c>
      <c r="N226" s="12">
        <v>9.4413005777083705E-5</v>
      </c>
      <c r="O226" s="41">
        <f t="shared" si="64"/>
        <v>3.8317337402800945E-2</v>
      </c>
      <c r="P226" s="41">
        <f t="shared" si="65"/>
        <v>3.5937869785041709E-2</v>
      </c>
      <c r="Q226" s="41">
        <f t="shared" si="66"/>
        <v>2.3794676177592341E-3</v>
      </c>
      <c r="R226" s="12">
        <v>1.6081684978660901E-2</v>
      </c>
      <c r="S226" s="12">
        <f t="shared" si="67"/>
        <v>1.5987271972883816E-2</v>
      </c>
      <c r="T226" s="12">
        <v>9.4413005777083705E-5</v>
      </c>
      <c r="U226" s="41">
        <f>'Survival-1cycle NMA'!BR227</f>
        <v>9.294868416191028E-2</v>
      </c>
      <c r="V226" s="12">
        <f t="shared" si="68"/>
        <v>6.7969585296019625E-2</v>
      </c>
      <c r="W226" s="41">
        <f>'Survival-1cycle NMA'!BS227</f>
        <v>2.4979098865890663E-2</v>
      </c>
      <c r="X226" s="41">
        <f t="shared" si="69"/>
        <v>3.8317337402800945E-2</v>
      </c>
      <c r="Y226" s="41">
        <f t="shared" si="70"/>
        <v>3.5937869785041709E-2</v>
      </c>
      <c r="Z226" s="41">
        <f t="shared" si="71"/>
        <v>2.3794676177592341E-3</v>
      </c>
      <c r="AA226" s="41">
        <f>'Survival-1cycle NMA'!BX227</f>
        <v>3.3088197463670595E-2</v>
      </c>
      <c r="AB226" s="12">
        <f t="shared" si="72"/>
        <v>3.0142102760940707E-2</v>
      </c>
      <c r="AC226" s="41">
        <f>'Survival-1cycle NMA'!BY227</f>
        <v>2.9460947027298884E-3</v>
      </c>
      <c r="AD226" s="41">
        <f>'Survival-1cycle NMA'!BT227</f>
        <v>0.1663391260725576</v>
      </c>
      <c r="AE226" s="12">
        <f t="shared" si="73"/>
        <v>0.15912011772734849</v>
      </c>
      <c r="AF226" s="41">
        <f>'Survival-1cycle NMA'!BU227</f>
        <v>7.2190083452091163E-3</v>
      </c>
      <c r="AG226" s="12">
        <v>1.6081684978660901E-2</v>
      </c>
      <c r="AH226" s="12">
        <f t="shared" si="74"/>
        <v>1.5987271972883816E-2</v>
      </c>
      <c r="AI226" s="12">
        <v>9.4413005777083705E-5</v>
      </c>
      <c r="AJ226" s="41">
        <f>'Survival-1cycle NMA'!BV227</f>
        <v>0.13046793912700388</v>
      </c>
      <c r="AK226" s="12">
        <f t="shared" si="75"/>
        <v>0.10349819780956061</v>
      </c>
      <c r="AL226" s="41">
        <f>'Survival-1cycle NMA'!BW227</f>
        <v>2.6969741317443272E-2</v>
      </c>
      <c r="AM226" s="41">
        <f t="shared" si="76"/>
        <v>3.3088197463670595E-2</v>
      </c>
      <c r="AN226" s="41">
        <f t="shared" si="77"/>
        <v>3.0142102760940707E-2</v>
      </c>
      <c r="AO226" s="41">
        <f t="shared" si="78"/>
        <v>2.9460947027298884E-3</v>
      </c>
    </row>
    <row r="227" spans="1:41">
      <c r="A227" s="12">
        <v>224</v>
      </c>
      <c r="B227" s="12">
        <f t="shared" si="60"/>
        <v>12.830136986301369</v>
      </c>
      <c r="C227" s="41">
        <f>'Survival-1cycle NMA'!BN228</f>
        <v>5.9133484810827509E-2</v>
      </c>
      <c r="D227" s="41">
        <f>'Survival-1cycle NMA'!BO228</f>
        <v>8.9454036607382846E-4</v>
      </c>
      <c r="E227" s="12">
        <f t="shared" si="61"/>
        <v>5.8238944444753679E-2</v>
      </c>
      <c r="F227" s="12">
        <v>1.5932142694338201E-2</v>
      </c>
      <c r="G227" s="12">
        <v>9.2591475407868896E-5</v>
      </c>
      <c r="H227" s="12">
        <f t="shared" si="62"/>
        <v>1.5839551218930333E-2</v>
      </c>
      <c r="I227" s="41">
        <f>'Survival-1cycle NMA'!BP228</f>
        <v>3.803565471303684E-2</v>
      </c>
      <c r="J227" s="12">
        <f t="shared" si="63"/>
        <v>3.5686211567574254E-2</v>
      </c>
      <c r="K227" s="41">
        <f>'Survival-1cycle NMA'!BQ228</f>
        <v>2.349443145462587E-3</v>
      </c>
      <c r="L227" s="12">
        <v>1.10251398788167E-2</v>
      </c>
      <c r="M227" s="12">
        <v>1.5932142694338201E-2</v>
      </c>
      <c r="N227" s="12">
        <v>9.2591475407868896E-5</v>
      </c>
      <c r="O227" s="41">
        <f t="shared" si="64"/>
        <v>3.803565471303684E-2</v>
      </c>
      <c r="P227" s="41">
        <f t="shared" si="65"/>
        <v>3.5686211567574254E-2</v>
      </c>
      <c r="Q227" s="41">
        <f t="shared" si="66"/>
        <v>2.349443145462587E-3</v>
      </c>
      <c r="R227" s="12">
        <v>1.5932142694338201E-2</v>
      </c>
      <c r="S227" s="12">
        <f t="shared" si="67"/>
        <v>1.5839551218930333E-2</v>
      </c>
      <c r="T227" s="12">
        <v>9.2591475407868896E-5</v>
      </c>
      <c r="U227" s="41">
        <f>'Survival-1cycle NMA'!BR228</f>
        <v>9.2450521078563386E-2</v>
      </c>
      <c r="V227" s="12">
        <f t="shared" si="68"/>
        <v>6.7664412991102416E-2</v>
      </c>
      <c r="W227" s="41">
        <f>'Survival-1cycle NMA'!BS228</f>
        <v>2.4786108087460967E-2</v>
      </c>
      <c r="X227" s="41">
        <f t="shared" si="69"/>
        <v>3.803565471303684E-2</v>
      </c>
      <c r="Y227" s="41">
        <f t="shared" si="70"/>
        <v>3.5686211567574254E-2</v>
      </c>
      <c r="Z227" s="41">
        <f t="shared" si="71"/>
        <v>2.349443145462587E-3</v>
      </c>
      <c r="AA227" s="41">
        <f>'Survival-1cycle NMA'!BX228</f>
        <v>3.2834056354333389E-2</v>
      </c>
      <c r="AB227" s="12">
        <f t="shared" si="72"/>
        <v>2.9923829471905736E-2</v>
      </c>
      <c r="AC227" s="41">
        <f>'Survival-1cycle NMA'!BY228</f>
        <v>2.9102268824276532E-3</v>
      </c>
      <c r="AD227" s="41">
        <f>'Survival-1cycle NMA'!BT228</f>
        <v>0.16566557333805515</v>
      </c>
      <c r="AE227" s="12">
        <f t="shared" si="73"/>
        <v>0.15852100681145523</v>
      </c>
      <c r="AF227" s="41">
        <f>'Survival-1cycle NMA'!BU228</f>
        <v>7.1445665265999275E-3</v>
      </c>
      <c r="AG227" s="12">
        <v>1.5932142694338201E-2</v>
      </c>
      <c r="AH227" s="12">
        <f t="shared" si="74"/>
        <v>1.5839551218930333E-2</v>
      </c>
      <c r="AI227" s="12">
        <v>9.2591475407868896E-5</v>
      </c>
      <c r="AJ227" s="41">
        <f>'Survival-1cycle NMA'!BV228</f>
        <v>0.12986826244284477</v>
      </c>
      <c r="AK227" s="12">
        <f t="shared" si="75"/>
        <v>0.10310257805266049</v>
      </c>
      <c r="AL227" s="41">
        <f>'Survival-1cycle NMA'!BW228</f>
        <v>2.6765684390184293E-2</v>
      </c>
      <c r="AM227" s="41">
        <f t="shared" si="76"/>
        <v>3.2834056354333389E-2</v>
      </c>
      <c r="AN227" s="41">
        <f t="shared" si="77"/>
        <v>2.9923829471905736E-2</v>
      </c>
      <c r="AO227" s="41">
        <f t="shared" si="78"/>
        <v>2.9102268824276532E-3</v>
      </c>
    </row>
    <row r="228" spans="1:41">
      <c r="A228" s="12">
        <v>225</v>
      </c>
      <c r="B228" s="12">
        <f t="shared" si="60"/>
        <v>12.887671232876713</v>
      </c>
      <c r="C228" s="41">
        <f>'Survival-1cycle NMA'!BN229</f>
        <v>5.8758442140843872E-2</v>
      </c>
      <c r="D228" s="41">
        <f>'Survival-1cycle NMA'!BO229</f>
        <v>8.8150851288777492E-4</v>
      </c>
      <c r="E228" s="12">
        <f t="shared" si="61"/>
        <v>5.7876933627956095E-2</v>
      </c>
      <c r="F228" s="12">
        <v>1.57844538416268E-2</v>
      </c>
      <c r="G228" s="12">
        <v>9.0810930639145302E-5</v>
      </c>
      <c r="H228" s="12">
        <f t="shared" si="62"/>
        <v>1.5693642910987654E-2</v>
      </c>
      <c r="I228" s="41">
        <f>'Survival-1cycle NMA'!BP229</f>
        <v>3.7756917170511363E-2</v>
      </c>
      <c r="J228" s="12">
        <f t="shared" si="63"/>
        <v>3.543702235819525E-2</v>
      </c>
      <c r="K228" s="41">
        <f>'Survival-1cycle NMA'!BQ229</f>
        <v>2.3198948123161127E-3</v>
      </c>
      <c r="L228" s="12">
        <v>1.09013394909813E-2</v>
      </c>
      <c r="M228" s="12">
        <v>1.57844538416268E-2</v>
      </c>
      <c r="N228" s="12">
        <v>9.0810930639145302E-5</v>
      </c>
      <c r="O228" s="41">
        <f t="shared" si="64"/>
        <v>3.7756917170511363E-2</v>
      </c>
      <c r="P228" s="41">
        <f t="shared" si="65"/>
        <v>3.543702235819525E-2</v>
      </c>
      <c r="Q228" s="41">
        <f t="shared" si="66"/>
        <v>2.3198948123161127E-3</v>
      </c>
      <c r="R228" s="12">
        <v>1.57844538416268E-2</v>
      </c>
      <c r="S228" s="12">
        <f t="shared" si="67"/>
        <v>1.5693642910987654E-2</v>
      </c>
      <c r="T228" s="12">
        <v>9.0810930639145302E-5</v>
      </c>
      <c r="U228" s="41">
        <f>'Survival-1cycle NMA'!BR229</f>
        <v>9.1956578995002813E-2</v>
      </c>
      <c r="V228" s="12">
        <f t="shared" si="68"/>
        <v>6.7361340638211586E-2</v>
      </c>
      <c r="W228" s="41">
        <f>'Survival-1cycle NMA'!BS229</f>
        <v>2.4595238356791234E-2</v>
      </c>
      <c r="X228" s="41">
        <f t="shared" si="69"/>
        <v>3.7756917170511363E-2</v>
      </c>
      <c r="Y228" s="41">
        <f t="shared" si="70"/>
        <v>3.543702235819525E-2</v>
      </c>
      <c r="Z228" s="41">
        <f t="shared" si="71"/>
        <v>2.3198948123161127E-3</v>
      </c>
      <c r="AA228" s="41">
        <f>'Survival-1cycle NMA'!BX229</f>
        <v>3.2582655753120429E-2</v>
      </c>
      <c r="AB228" s="12">
        <f t="shared" si="72"/>
        <v>2.9707743713072741E-2</v>
      </c>
      <c r="AC228" s="41">
        <f>'Survival-1cycle NMA'!BY229</f>
        <v>2.8749120400476873E-3</v>
      </c>
      <c r="AD228" s="41">
        <f>'Survival-1cycle NMA'!BT229</f>
        <v>0.16499684930491471</v>
      </c>
      <c r="AE228" s="12">
        <f t="shared" si="73"/>
        <v>0.15792571490585361</v>
      </c>
      <c r="AF228" s="41">
        <f>'Survival-1cycle NMA'!BU229</f>
        <v>7.0711343990610956E-3</v>
      </c>
      <c r="AG228" s="12">
        <v>1.57844538416268E-2</v>
      </c>
      <c r="AH228" s="12">
        <f t="shared" si="74"/>
        <v>1.5693642910987654E-2</v>
      </c>
      <c r="AI228" s="12">
        <v>9.0810930639145302E-5</v>
      </c>
      <c r="AJ228" s="41">
        <f>'Survival-1cycle NMA'!BV229</f>
        <v>0.12927321137272196</v>
      </c>
      <c r="AK228" s="12">
        <f t="shared" si="75"/>
        <v>0.10270937371790642</v>
      </c>
      <c r="AL228" s="41">
        <f>'Survival-1cycle NMA'!BW229</f>
        <v>2.6563837654815549E-2</v>
      </c>
      <c r="AM228" s="41">
        <f t="shared" si="76"/>
        <v>3.2582655753120429E-2</v>
      </c>
      <c r="AN228" s="41">
        <f t="shared" si="77"/>
        <v>2.9707743713072741E-2</v>
      </c>
      <c r="AO228" s="41">
        <f t="shared" si="78"/>
        <v>2.8749120400476873E-3</v>
      </c>
    </row>
    <row r="229" spans="1:41">
      <c r="A229" s="12">
        <v>226</v>
      </c>
      <c r="B229" s="12">
        <f t="shared" si="60"/>
        <v>12.945205479452055</v>
      </c>
      <c r="C229" s="41">
        <f>'Survival-1cycle NMA'!BN230</f>
        <v>5.8386939457400255E-2</v>
      </c>
      <c r="D229" s="41">
        <f>'Survival-1cycle NMA'!BO230</f>
        <v>8.6870843996030825E-4</v>
      </c>
      <c r="E229" s="12">
        <f t="shared" si="61"/>
        <v>5.7518231017439948E-2</v>
      </c>
      <c r="F229" s="12">
        <v>1.5638589357531998E-2</v>
      </c>
      <c r="G229" s="12">
        <v>8.9070314184573499E-5</v>
      </c>
      <c r="H229" s="12">
        <f t="shared" si="62"/>
        <v>1.5549519043347424E-2</v>
      </c>
      <c r="I229" s="41">
        <f>'Survival-1cycle NMA'!BP230</f>
        <v>3.7481084157170871E-2</v>
      </c>
      <c r="J229" s="12">
        <f t="shared" si="63"/>
        <v>3.5190270697506888E-2</v>
      </c>
      <c r="K229" s="41">
        <f>'Survival-1cycle NMA'!BQ230</f>
        <v>2.2908134596639805E-3</v>
      </c>
      <c r="L229" s="12">
        <v>1.0779292779841399E-2</v>
      </c>
      <c r="M229" s="12">
        <v>1.5638589357531998E-2</v>
      </c>
      <c r="N229" s="12">
        <v>8.9070314184573499E-5</v>
      </c>
      <c r="O229" s="41">
        <f t="shared" si="64"/>
        <v>3.7481084157170871E-2</v>
      </c>
      <c r="P229" s="41">
        <f t="shared" si="65"/>
        <v>3.5190270697506888E-2</v>
      </c>
      <c r="Q229" s="41">
        <f t="shared" si="66"/>
        <v>2.2908134596639805E-3</v>
      </c>
      <c r="R229" s="12">
        <v>1.5638589357531998E-2</v>
      </c>
      <c r="S229" s="12">
        <f t="shared" si="67"/>
        <v>1.5549519043347424E-2</v>
      </c>
      <c r="T229" s="12">
        <v>8.9070314184573499E-5</v>
      </c>
      <c r="U229" s="41">
        <f>'Survival-1cycle NMA'!BR230</f>
        <v>9.1466807771394015E-2</v>
      </c>
      <c r="V229" s="12">
        <f t="shared" si="68"/>
        <v>6.7060348776212253E-2</v>
      </c>
      <c r="W229" s="41">
        <f>'Survival-1cycle NMA'!BS230</f>
        <v>2.4406458995181762E-2</v>
      </c>
      <c r="X229" s="41">
        <f t="shared" si="69"/>
        <v>3.7481084157170871E-2</v>
      </c>
      <c r="Y229" s="41">
        <f t="shared" si="70"/>
        <v>3.5190270697506888E-2</v>
      </c>
      <c r="Z229" s="41">
        <f t="shared" si="71"/>
        <v>2.2908134596639805E-3</v>
      </c>
      <c r="AA229" s="41">
        <f>'Survival-1cycle NMA'!BX230</f>
        <v>3.2333956991424856E-2</v>
      </c>
      <c r="AB229" s="12">
        <f t="shared" si="72"/>
        <v>2.9493817212290028E-2</v>
      </c>
      <c r="AC229" s="41">
        <f>'Survival-1cycle NMA'!BY230</f>
        <v>2.8401397791348267E-3</v>
      </c>
      <c r="AD229" s="41">
        <f>'Survival-1cycle NMA'!BT230</f>
        <v>0.16433290260303193</v>
      </c>
      <c r="AE229" s="12">
        <f t="shared" si="73"/>
        <v>0.15733420778440874</v>
      </c>
      <c r="AF229" s="41">
        <f>'Survival-1cycle NMA'!BU230</f>
        <v>6.9986948186231968E-3</v>
      </c>
      <c r="AG229" s="12">
        <v>1.5638589357531998E-2</v>
      </c>
      <c r="AH229" s="12">
        <f t="shared" si="74"/>
        <v>1.5549519043347424E-2</v>
      </c>
      <c r="AI229" s="12">
        <v>8.9070314184573499E-5</v>
      </c>
      <c r="AJ229" s="41">
        <f>'Survival-1cycle NMA'!BV230</f>
        <v>0.12868273432290417</v>
      </c>
      <c r="AK229" s="12">
        <f t="shared" si="75"/>
        <v>0.10231856483729758</v>
      </c>
      <c r="AL229" s="41">
        <f>'Survival-1cycle NMA'!BW230</f>
        <v>2.6364169485606593E-2</v>
      </c>
      <c r="AM229" s="41">
        <f t="shared" si="76"/>
        <v>3.2333956991424856E-2</v>
      </c>
      <c r="AN229" s="41">
        <f t="shared" si="77"/>
        <v>2.9493817212290028E-2</v>
      </c>
      <c r="AO229" s="41">
        <f t="shared" si="78"/>
        <v>2.8401397791348267E-3</v>
      </c>
    </row>
    <row r="230" spans="1:41">
      <c r="A230" s="12">
        <v>227</v>
      </c>
      <c r="B230" s="12">
        <f t="shared" si="60"/>
        <v>13.002739726027396</v>
      </c>
      <c r="C230" s="41">
        <f>'Survival-1cycle NMA'!BN231</f>
        <v>5.8018931474790744E-2</v>
      </c>
      <c r="D230" s="41">
        <f>'Survival-1cycle NMA'!BO231</f>
        <v>8.5613525186185445E-4</v>
      </c>
      <c r="E230" s="12">
        <f t="shared" si="61"/>
        <v>5.7162796222928892E-2</v>
      </c>
      <c r="F230" s="12">
        <v>1.5494520734081901E-2</v>
      </c>
      <c r="G230" s="12">
        <v>8.7368599588102198E-5</v>
      </c>
      <c r="H230" s="12">
        <f t="shared" si="62"/>
        <v>1.5407152134493798E-2</v>
      </c>
      <c r="I230" s="41">
        <f>'Survival-1cycle NMA'!BP231</f>
        <v>3.7208115756611197E-2</v>
      </c>
      <c r="J230" s="12">
        <f t="shared" si="63"/>
        <v>3.4945925619788452E-2</v>
      </c>
      <c r="K230" s="41">
        <f>'Survival-1cycle NMA'!BQ231</f>
        <v>2.2621901368227474E-3</v>
      </c>
      <c r="L230" s="12">
        <v>1.0658969478963699E-2</v>
      </c>
      <c r="M230" s="12">
        <v>1.5494520734081901E-2</v>
      </c>
      <c r="N230" s="12">
        <v>8.7368599588102198E-5</v>
      </c>
      <c r="O230" s="41">
        <f t="shared" si="64"/>
        <v>3.7208115756611197E-2</v>
      </c>
      <c r="P230" s="41">
        <f t="shared" si="65"/>
        <v>3.4945925619788452E-2</v>
      </c>
      <c r="Q230" s="41">
        <f t="shared" si="66"/>
        <v>2.2621901368227474E-3</v>
      </c>
      <c r="R230" s="12">
        <v>1.5494520734081901E-2</v>
      </c>
      <c r="S230" s="12">
        <f t="shared" si="67"/>
        <v>1.5407152134493798E-2</v>
      </c>
      <c r="T230" s="12">
        <v>8.7368599588102198E-5</v>
      </c>
      <c r="U230" s="41">
        <f>'Survival-1cycle NMA'!BR231</f>
        <v>9.0981158042567928E-2</v>
      </c>
      <c r="V230" s="12">
        <f t="shared" si="68"/>
        <v>6.6761418164430458E-2</v>
      </c>
      <c r="W230" s="41">
        <f>'Survival-1cycle NMA'!BS231</f>
        <v>2.4219739878137476E-2</v>
      </c>
      <c r="X230" s="41">
        <f t="shared" si="69"/>
        <v>3.7208115756611197E-2</v>
      </c>
      <c r="Y230" s="41">
        <f t="shared" si="70"/>
        <v>3.4945925619788452E-2</v>
      </c>
      <c r="Z230" s="41">
        <f t="shared" si="71"/>
        <v>2.2621901368227474E-3</v>
      </c>
      <c r="AA230" s="41">
        <f>'Survival-1cycle NMA'!BX231</f>
        <v>3.2087922080450852E-2</v>
      </c>
      <c r="AB230" s="12">
        <f t="shared" si="72"/>
        <v>2.9282022145556554E-2</v>
      </c>
      <c r="AC230" s="41">
        <f>'Survival-1cycle NMA'!BY231</f>
        <v>2.8058999348942967E-3</v>
      </c>
      <c r="AD230" s="41">
        <f>'Survival-1cycle NMA'!BT231</f>
        <v>0.16367368259615769</v>
      </c>
      <c r="AE230" s="12">
        <f t="shared" si="73"/>
        <v>0.15674645160331177</v>
      </c>
      <c r="AF230" s="41">
        <f>'Survival-1cycle NMA'!BU231</f>
        <v>6.9272309928459109E-3</v>
      </c>
      <c r="AG230" s="12">
        <v>1.5494520734081901E-2</v>
      </c>
      <c r="AH230" s="12">
        <f t="shared" si="74"/>
        <v>1.5407152134493798E-2</v>
      </c>
      <c r="AI230" s="12">
        <v>8.7368599588102198E-5</v>
      </c>
      <c r="AJ230" s="41">
        <f>'Survival-1cycle NMA'!BV231</f>
        <v>0.12809678046156375</v>
      </c>
      <c r="AK230" s="12">
        <f t="shared" si="75"/>
        <v>0.10193013163814951</v>
      </c>
      <c r="AL230" s="41">
        <f>'Survival-1cycle NMA'!BW231</f>
        <v>2.6166648823414244E-2</v>
      </c>
      <c r="AM230" s="41">
        <f t="shared" si="76"/>
        <v>3.2087922080450852E-2</v>
      </c>
      <c r="AN230" s="41">
        <f t="shared" si="77"/>
        <v>2.9282022145556554E-2</v>
      </c>
      <c r="AO230" s="41">
        <f t="shared" si="78"/>
        <v>2.8058999348942967E-3</v>
      </c>
    </row>
    <row r="231" spans="1:41">
      <c r="A231" s="12">
        <v>228</v>
      </c>
      <c r="B231" s="12">
        <f t="shared" si="60"/>
        <v>13.06027397260274</v>
      </c>
      <c r="C231" s="41">
        <f>'Survival-1cycle NMA'!BN232</f>
        <v>5.7654373645547825E-2</v>
      </c>
      <c r="D231" s="41">
        <f>'Survival-1cycle NMA'!BO232</f>
        <v>8.4378417330442505E-4</v>
      </c>
      <c r="E231" s="12">
        <f t="shared" si="61"/>
        <v>5.6810589472243399E-2</v>
      </c>
      <c r="F231" s="12">
        <v>1.53522200057827E-2</v>
      </c>
      <c r="G231" s="12">
        <v>8.57047902197031E-5</v>
      </c>
      <c r="H231" s="12">
        <f t="shared" si="62"/>
        <v>1.5266515215562998E-2</v>
      </c>
      <c r="I231" s="41">
        <f>'Survival-1cycle NMA'!BP232</f>
        <v>3.6937972739447489E-2</v>
      </c>
      <c r="J231" s="12">
        <f t="shared" si="63"/>
        <v>3.4703956643824717E-2</v>
      </c>
      <c r="K231" s="41">
        <f>'Survival-1cycle NMA'!BQ232</f>
        <v>2.2340160956227715E-3</v>
      </c>
      <c r="L231" s="12">
        <v>1.05403399413487E-2</v>
      </c>
      <c r="M231" s="12">
        <v>1.53522200057827E-2</v>
      </c>
      <c r="N231" s="12">
        <v>8.57047902197031E-5</v>
      </c>
      <c r="O231" s="41">
        <f t="shared" si="64"/>
        <v>3.6937972739447489E-2</v>
      </c>
      <c r="P231" s="41">
        <f t="shared" si="65"/>
        <v>3.4703956643824717E-2</v>
      </c>
      <c r="Q231" s="41">
        <f t="shared" si="66"/>
        <v>2.2340160956227715E-3</v>
      </c>
      <c r="R231" s="12">
        <v>1.53522200057827E-2</v>
      </c>
      <c r="S231" s="12">
        <f t="shared" si="67"/>
        <v>1.5266515215562998E-2</v>
      </c>
      <c r="T231" s="12">
        <v>8.57047902197031E-5</v>
      </c>
      <c r="U231" s="41">
        <f>'Survival-1cycle NMA'!BR232</f>
        <v>9.0499581203211402E-2</v>
      </c>
      <c r="V231" s="12">
        <f t="shared" si="68"/>
        <v>6.6464529779893936E-2</v>
      </c>
      <c r="W231" s="41">
        <f>'Survival-1cycle NMA'!BS232</f>
        <v>2.403505142331747E-2</v>
      </c>
      <c r="X231" s="41">
        <f t="shared" si="69"/>
        <v>3.6937972739447489E-2</v>
      </c>
      <c r="Y231" s="41">
        <f t="shared" si="70"/>
        <v>3.4703956643824717E-2</v>
      </c>
      <c r="Z231" s="41">
        <f t="shared" si="71"/>
        <v>2.2340160956227715E-3</v>
      </c>
      <c r="AA231" s="41">
        <f>'Survival-1cycle NMA'!BX232</f>
        <v>3.184451369683991E-2</v>
      </c>
      <c r="AB231" s="12">
        <f t="shared" si="72"/>
        <v>2.9072331128632469E-2</v>
      </c>
      <c r="AC231" s="41">
        <f>'Survival-1cycle NMA'!BY232</f>
        <v>2.7721825682074422E-3</v>
      </c>
      <c r="AD231" s="41">
        <f>'Survival-1cycle NMA'!BT232</f>
        <v>0.16301913936866913</v>
      </c>
      <c r="AE231" s="12">
        <f t="shared" si="73"/>
        <v>0.15616241289632368</v>
      </c>
      <c r="AF231" s="41">
        <f>'Survival-1cycle NMA'!BU232</f>
        <v>6.8567264723454454E-3</v>
      </c>
      <c r="AG231" s="12">
        <v>1.53522200057827E-2</v>
      </c>
      <c r="AH231" s="12">
        <f t="shared" si="74"/>
        <v>1.5266515215562998E-2</v>
      </c>
      <c r="AI231" s="12">
        <v>8.57047902197031E-5</v>
      </c>
      <c r="AJ231" s="41">
        <f>'Survival-1cycle NMA'!BV232</f>
        <v>0.12751529970469949</v>
      </c>
      <c r="AK231" s="12">
        <f t="shared" si="75"/>
        <v>0.10154405454125522</v>
      </c>
      <c r="AL231" s="41">
        <f>'Survival-1cycle NMA'!BW232</f>
        <v>2.5971245163444279E-2</v>
      </c>
      <c r="AM231" s="41">
        <f t="shared" si="76"/>
        <v>3.184451369683991E-2</v>
      </c>
      <c r="AN231" s="41">
        <f t="shared" si="77"/>
        <v>2.9072331128632469E-2</v>
      </c>
      <c r="AO231" s="41">
        <f t="shared" si="78"/>
        <v>2.7721825682074422E-3</v>
      </c>
    </row>
    <row r="232" spans="1:41">
      <c r="A232" s="12">
        <v>229</v>
      </c>
      <c r="B232" s="12">
        <f t="shared" si="60"/>
        <v>13.117808219178082</v>
      </c>
      <c r="C232" s="41">
        <f>'Survival-1cycle NMA'!BN233</f>
        <v>5.7293222145747842E-2</v>
      </c>
      <c r="D232" s="41">
        <f>'Survival-1cycle NMA'!BO233</f>
        <v>8.3165054577483014E-4</v>
      </c>
      <c r="E232" s="12">
        <f t="shared" si="61"/>
        <v>5.6461571599973011E-2</v>
      </c>
      <c r="F232" s="12">
        <v>1.52116597374026E-2</v>
      </c>
      <c r="G232" s="12">
        <v>8.4077918307283095E-5</v>
      </c>
      <c r="H232" s="12">
        <f t="shared" si="62"/>
        <v>1.5127581819095317E-2</v>
      </c>
      <c r="I232" s="41">
        <f>'Survival-1cycle NMA'!BP233</f>
        <v>3.6670616549043328E-2</v>
      </c>
      <c r="J232" s="12">
        <f t="shared" si="63"/>
        <v>3.4464333763930918E-2</v>
      </c>
      <c r="K232" s="41">
        <f>'Survival-1cycle NMA'!BQ233</f>
        <v>2.2062827851124117E-3</v>
      </c>
      <c r="L232" s="12">
        <v>1.04233751247172E-2</v>
      </c>
      <c r="M232" s="12">
        <v>1.52116597374026E-2</v>
      </c>
      <c r="N232" s="12">
        <v>8.4077918307283095E-5</v>
      </c>
      <c r="O232" s="41">
        <f t="shared" si="64"/>
        <v>3.6670616549043328E-2</v>
      </c>
      <c r="P232" s="41">
        <f t="shared" si="65"/>
        <v>3.4464333763930918E-2</v>
      </c>
      <c r="Q232" s="41">
        <f t="shared" si="66"/>
        <v>2.2062827851124117E-3</v>
      </c>
      <c r="R232" s="12">
        <v>1.52116597374026E-2</v>
      </c>
      <c r="S232" s="12">
        <f t="shared" si="67"/>
        <v>1.5127581819095317E-2</v>
      </c>
      <c r="T232" s="12">
        <v>8.4077918307283095E-5</v>
      </c>
      <c r="U232" s="41">
        <f>'Survival-1cycle NMA'!BR233</f>
        <v>9.0022029393396402E-2</v>
      </c>
      <c r="V232" s="12">
        <f t="shared" si="68"/>
        <v>6.6169664814605039E-2</v>
      </c>
      <c r="W232" s="41">
        <f>'Survival-1cycle NMA'!BS233</f>
        <v>2.385236457879137E-2</v>
      </c>
      <c r="X232" s="41">
        <f t="shared" si="69"/>
        <v>3.6670616549043328E-2</v>
      </c>
      <c r="Y232" s="41">
        <f t="shared" si="70"/>
        <v>3.4464333763930918E-2</v>
      </c>
      <c r="Z232" s="41">
        <f t="shared" si="71"/>
        <v>2.2062827851124117E-3</v>
      </c>
      <c r="AA232" s="41">
        <f>'Survival-1cycle NMA'!BX233</f>
        <v>3.160369516865362E-2</v>
      </c>
      <c r="AB232" s="12">
        <f t="shared" si="72"/>
        <v>2.8864717208830076E-2</v>
      </c>
      <c r="AC232" s="41">
        <f>'Survival-1cycle NMA'!BY233</f>
        <v>2.7389779598235419E-3</v>
      </c>
      <c r="AD232" s="41">
        <f>'Survival-1cycle NMA'!BT233</f>
        <v>0.16236922371263088</v>
      </c>
      <c r="AE232" s="12">
        <f t="shared" si="73"/>
        <v>0.1555820585700739</v>
      </c>
      <c r="AF232" s="41">
        <f>'Survival-1cycle NMA'!BU233</f>
        <v>6.7871651425569874E-3</v>
      </c>
      <c r="AG232" s="12">
        <v>1.52116597374026E-2</v>
      </c>
      <c r="AH232" s="12">
        <f t="shared" si="74"/>
        <v>1.5127581819095317E-2</v>
      </c>
      <c r="AI232" s="12">
        <v>8.4077918307283095E-5</v>
      </c>
      <c r="AJ232" s="41">
        <f>'Survival-1cycle NMA'!BV233</f>
        <v>0.126938242702374</v>
      </c>
      <c r="AK232" s="12">
        <f t="shared" si="75"/>
        <v>0.10116031415905091</v>
      </c>
      <c r="AL232" s="41">
        <f>'Survival-1cycle NMA'!BW233</f>
        <v>2.5777928543323083E-2</v>
      </c>
      <c r="AM232" s="41">
        <f t="shared" si="76"/>
        <v>3.160369516865362E-2</v>
      </c>
      <c r="AN232" s="41">
        <f t="shared" si="77"/>
        <v>2.8864717208830076E-2</v>
      </c>
      <c r="AO232" s="41">
        <f t="shared" si="78"/>
        <v>2.7389779598235419E-3</v>
      </c>
    </row>
    <row r="233" spans="1:41">
      <c r="A233" s="12">
        <v>230</v>
      </c>
      <c r="B233" s="12">
        <f t="shared" si="60"/>
        <v>13.175342465753424</v>
      </c>
      <c r="C233" s="41">
        <f>'Survival-1cycle NMA'!BN234</f>
        <v>5.6935433860661015E-2</v>
      </c>
      <c r="D233" s="41">
        <f>'Survival-1cycle NMA'!BO234</f>
        <v>8.19729824274117E-4</v>
      </c>
      <c r="E233" s="12">
        <f t="shared" si="61"/>
        <v>5.6115704036386896E-2</v>
      </c>
      <c r="F233" s="12">
        <v>1.5072813012073499E-2</v>
      </c>
      <c r="G233" s="12">
        <v>8.2487044003349397E-5</v>
      </c>
      <c r="H233" s="12">
        <f t="shared" si="62"/>
        <v>1.4990325968070151E-2</v>
      </c>
      <c r="I233" s="41">
        <f>'Survival-1cycle NMA'!BP234</f>
        <v>3.6406009287586416E-2</v>
      </c>
      <c r="J233" s="12">
        <f t="shared" si="63"/>
        <v>3.4227027441166756E-2</v>
      </c>
      <c r="K233" s="41">
        <f>'Survival-1cycle NMA'!BQ234</f>
        <v>2.1789818464196626E-3</v>
      </c>
      <c r="L233" s="12">
        <v>1.03080465771937E-2</v>
      </c>
      <c r="M233" s="12">
        <v>1.5072813012073499E-2</v>
      </c>
      <c r="N233" s="12">
        <v>8.2487044003349397E-5</v>
      </c>
      <c r="O233" s="41">
        <f t="shared" si="64"/>
        <v>3.6406009287586416E-2</v>
      </c>
      <c r="P233" s="41">
        <f t="shared" si="65"/>
        <v>3.4227027441166756E-2</v>
      </c>
      <c r="Q233" s="41">
        <f t="shared" si="66"/>
        <v>2.1789818464196626E-3</v>
      </c>
      <c r="R233" s="12">
        <v>1.5072813012073499E-2</v>
      </c>
      <c r="S233" s="12">
        <f t="shared" si="67"/>
        <v>1.4990325968070151E-2</v>
      </c>
      <c r="T233" s="12">
        <v>8.2487044003349397E-5</v>
      </c>
      <c r="U233" s="41">
        <f>'Survival-1cycle NMA'!BR234</f>
        <v>8.9548455484436809E-2</v>
      </c>
      <c r="V233" s="12">
        <f t="shared" si="68"/>
        <v>6.5876804672843042E-2</v>
      </c>
      <c r="W233" s="41">
        <f>'Survival-1cycle NMA'!BS234</f>
        <v>2.3671650811593763E-2</v>
      </c>
      <c r="X233" s="41">
        <f t="shared" si="69"/>
        <v>3.6406009287586416E-2</v>
      </c>
      <c r="Y233" s="41">
        <f t="shared" si="70"/>
        <v>3.4227027441166756E-2</v>
      </c>
      <c r="Z233" s="41">
        <f t="shared" si="71"/>
        <v>2.1789818464196626E-3</v>
      </c>
      <c r="AA233" s="41">
        <f>'Survival-1cycle NMA'!BX234</f>
        <v>3.1365430461701219E-2</v>
      </c>
      <c r="AB233" s="12">
        <f t="shared" si="72"/>
        <v>2.8659153856979314E-2</v>
      </c>
      <c r="AC233" s="41">
        <f>'Survival-1cycle NMA'!BY234</f>
        <v>2.7062766047219063E-3</v>
      </c>
      <c r="AD233" s="41">
        <f>'Survival-1cycle NMA'!BT234</f>
        <v>0.16172388711513472</v>
      </c>
      <c r="AE233" s="12">
        <f t="shared" si="73"/>
        <v>0.15500535589940981</v>
      </c>
      <c r="AF233" s="41">
        <f>'Survival-1cycle NMA'!BU234</f>
        <v>6.7185312157249186E-3</v>
      </c>
      <c r="AG233" s="12">
        <v>1.5072813012073499E-2</v>
      </c>
      <c r="AH233" s="12">
        <f t="shared" si="74"/>
        <v>1.4990325968070151E-2</v>
      </c>
      <c r="AI233" s="12">
        <v>8.2487044003349397E-5</v>
      </c>
      <c r="AJ233" s="41">
        <f>'Survival-1cycle NMA'!BV234</f>
        <v>0.1263655608252531</v>
      </c>
      <c r="AK233" s="12">
        <f t="shared" si="75"/>
        <v>0.10077889129378274</v>
      </c>
      <c r="AL233" s="41">
        <f>'Survival-1cycle NMA'!BW234</f>
        <v>2.558666953147036E-2</v>
      </c>
      <c r="AM233" s="41">
        <f t="shared" si="76"/>
        <v>3.1365430461701219E-2</v>
      </c>
      <c r="AN233" s="41">
        <f t="shared" si="77"/>
        <v>2.8659153856979314E-2</v>
      </c>
      <c r="AO233" s="41">
        <f t="shared" si="78"/>
        <v>2.7062766047219063E-3</v>
      </c>
    </row>
    <row r="234" spans="1:41">
      <c r="A234" s="12">
        <v>231</v>
      </c>
      <c r="B234" s="12">
        <f t="shared" si="60"/>
        <v>13.232876712328768</v>
      </c>
      <c r="C234" s="41">
        <f>'Survival-1cycle NMA'!BN235</f>
        <v>5.6580966370739824E-2</v>
      </c>
      <c r="D234" s="41">
        <f>'Survival-1cycle NMA'!BO235</f>
        <v>8.0801757415949139E-4</v>
      </c>
      <c r="E234" s="12">
        <f t="shared" si="61"/>
        <v>5.5772948796580332E-2</v>
      </c>
      <c r="F234" s="12">
        <v>1.4935653419702301E-2</v>
      </c>
      <c r="G234" s="12">
        <v>8.0931254485054898E-5</v>
      </c>
      <c r="H234" s="12">
        <f t="shared" si="62"/>
        <v>1.4854722165217245E-2</v>
      </c>
      <c r="I234" s="41">
        <f>'Survival-1cycle NMA'!BP235</f>
        <v>3.6144113702503838E-2</v>
      </c>
      <c r="J234" s="12">
        <f t="shared" si="63"/>
        <v>3.3992008594737937E-2</v>
      </c>
      <c r="K234" s="41">
        <f>'Survival-1cycle NMA'!BQ235</f>
        <v>2.1521051077658996E-3</v>
      </c>
      <c r="L234" s="12">
        <v>1.0194326423377999E-2</v>
      </c>
      <c r="M234" s="12">
        <v>1.4935653419702301E-2</v>
      </c>
      <c r="N234" s="12">
        <v>8.0931254485054898E-5</v>
      </c>
      <c r="O234" s="41">
        <f t="shared" si="64"/>
        <v>3.6144113702503838E-2</v>
      </c>
      <c r="P234" s="41">
        <f t="shared" si="65"/>
        <v>3.3992008594737937E-2</v>
      </c>
      <c r="Q234" s="41">
        <f t="shared" si="66"/>
        <v>2.1521051077658996E-3</v>
      </c>
      <c r="R234" s="12">
        <v>1.4935653419702301E-2</v>
      </c>
      <c r="S234" s="12">
        <f t="shared" si="67"/>
        <v>1.4854722165217245E-2</v>
      </c>
      <c r="T234" s="12">
        <v>8.0931254485054898E-5</v>
      </c>
      <c r="U234" s="41">
        <f>'Survival-1cycle NMA'!BR235</f>
        <v>8.9078813065067375E-2</v>
      </c>
      <c r="V234" s="12">
        <f t="shared" si="68"/>
        <v>6.5585930968499601E-2</v>
      </c>
      <c r="W234" s="41">
        <f>'Survival-1cycle NMA'!BS235</f>
        <v>2.3492882096567767E-2</v>
      </c>
      <c r="X234" s="41">
        <f t="shared" si="69"/>
        <v>3.6144113702503838E-2</v>
      </c>
      <c r="Y234" s="41">
        <f t="shared" si="70"/>
        <v>3.3992008594737937E-2</v>
      </c>
      <c r="Z234" s="41">
        <f t="shared" si="71"/>
        <v>2.1521051077658996E-3</v>
      </c>
      <c r="AA234" s="41">
        <f>'Survival-1cycle NMA'!BX235</f>
        <v>3.1129684166204156E-2</v>
      </c>
      <c r="AB234" s="12">
        <f t="shared" si="72"/>
        <v>2.8455614959565497E-2</v>
      </c>
      <c r="AC234" s="41">
        <f>'Survival-1cycle NMA'!BY235</f>
        <v>2.6740692066386578E-3</v>
      </c>
      <c r="AD234" s="41">
        <f>'Survival-1cycle NMA'!BT235</f>
        <v>0.16108308174591521</v>
      </c>
      <c r="AE234" s="12">
        <f t="shared" si="73"/>
        <v>0.15443227252280164</v>
      </c>
      <c r="AF234" s="41">
        <f>'Survival-1cycle NMA'!BU235</f>
        <v>6.6508092231135716E-3</v>
      </c>
      <c r="AG234" s="12">
        <v>1.4935653419702301E-2</v>
      </c>
      <c r="AH234" s="12">
        <f t="shared" si="74"/>
        <v>1.4854722165217245E-2</v>
      </c>
      <c r="AI234" s="12">
        <v>8.0931254485054898E-5</v>
      </c>
      <c r="AJ234" s="41">
        <f>'Survival-1cycle NMA'!BV235</f>
        <v>0.12579720615144496</v>
      </c>
      <c r="AK234" s="12">
        <f t="shared" si="75"/>
        <v>0.10039976693568098</v>
      </c>
      <c r="AL234" s="41">
        <f>'Survival-1cycle NMA'!BW235</f>
        <v>2.539743921576398E-2</v>
      </c>
      <c r="AM234" s="41">
        <f t="shared" si="76"/>
        <v>3.1129684166204156E-2</v>
      </c>
      <c r="AN234" s="41">
        <f t="shared" si="77"/>
        <v>2.8455614959565497E-2</v>
      </c>
      <c r="AO234" s="41">
        <f t="shared" si="78"/>
        <v>2.6740692066386578E-3</v>
      </c>
    </row>
    <row r="235" spans="1:41">
      <c r="A235" s="12">
        <v>232</v>
      </c>
      <c r="B235" s="12">
        <f t="shared" si="60"/>
        <v>13.29041095890411</v>
      </c>
      <c r="C235" s="41">
        <f>'Survival-1cycle NMA'!BN236</f>
        <v>5.6229777937934218E-2</v>
      </c>
      <c r="D235" s="41">
        <f>'Survival-1cycle NMA'!BO236</f>
        <v>7.9650946808515336E-4</v>
      </c>
      <c r="E235" s="12">
        <f t="shared" si="61"/>
        <v>5.5433268469849063E-2</v>
      </c>
      <c r="F235" s="12">
        <v>1.4800155045681799E-2</v>
      </c>
      <c r="G235" s="12">
        <v>7.9409663086318897E-5</v>
      </c>
      <c r="H235" s="12">
        <f t="shared" si="62"/>
        <v>1.472074538259548E-2</v>
      </c>
      <c r="I235" s="41">
        <f>'Survival-1cycle NMA'!BP236</f>
        <v>3.5884893173205597E-2</v>
      </c>
      <c r="J235" s="12">
        <f t="shared" si="63"/>
        <v>3.3759248593578831E-2</v>
      </c>
      <c r="K235" s="41">
        <f>'Survival-1cycle NMA'!BQ236</f>
        <v>2.1256445796267692E-3</v>
      </c>
      <c r="L235" s="12">
        <v>1.0082187350790601E-2</v>
      </c>
      <c r="M235" s="12">
        <v>1.4800155045681799E-2</v>
      </c>
      <c r="N235" s="12">
        <v>7.9409663086318897E-5</v>
      </c>
      <c r="O235" s="41">
        <f t="shared" si="64"/>
        <v>3.5884893173205597E-2</v>
      </c>
      <c r="P235" s="41">
        <f t="shared" si="65"/>
        <v>3.3759248593578831E-2</v>
      </c>
      <c r="Q235" s="41">
        <f t="shared" si="66"/>
        <v>2.1256445796267692E-3</v>
      </c>
      <c r="R235" s="12">
        <v>1.4800155045681799E-2</v>
      </c>
      <c r="S235" s="12">
        <f t="shared" si="67"/>
        <v>1.472074538259548E-2</v>
      </c>
      <c r="T235" s="12">
        <v>7.9409663086318897E-5</v>
      </c>
      <c r="U235" s="41">
        <f>'Survival-1cycle NMA'!BR236</f>
        <v>8.8613056427933531E-2</v>
      </c>
      <c r="V235" s="12">
        <f t="shared" si="68"/>
        <v>6.5297025522443874E-2</v>
      </c>
      <c r="W235" s="41">
        <f>'Survival-1cycle NMA'!BS236</f>
        <v>2.3316030905489653E-2</v>
      </c>
      <c r="X235" s="41">
        <f t="shared" si="69"/>
        <v>3.5884893173205597E-2</v>
      </c>
      <c r="Y235" s="41">
        <f t="shared" si="70"/>
        <v>3.3759248593578831E-2</v>
      </c>
      <c r="Z235" s="41">
        <f t="shared" si="71"/>
        <v>2.1256445796267692E-3</v>
      </c>
      <c r="AA235" s="41">
        <f>'Survival-1cycle NMA'!BX236</f>
        <v>3.0896421483786615E-2</v>
      </c>
      <c r="AB235" s="12">
        <f t="shared" si="72"/>
        <v>2.8254074811033827E-2</v>
      </c>
      <c r="AC235" s="41">
        <f>'Survival-1cycle NMA'!BY236</f>
        <v>2.6423466727527874E-3</v>
      </c>
      <c r="AD235" s="41">
        <f>'Survival-1cycle NMA'!BT236</f>
        <v>0.16044676044523157</v>
      </c>
      <c r="AE235" s="12">
        <f t="shared" si="73"/>
        <v>0.15386277643779986</v>
      </c>
      <c r="AF235" s="41">
        <f>'Survival-1cycle NMA'!BU236</f>
        <v>6.5839840074316969E-3</v>
      </c>
      <c r="AG235" s="12">
        <v>1.4800155045681799E-2</v>
      </c>
      <c r="AH235" s="12">
        <f t="shared" si="74"/>
        <v>1.472074538259548E-2</v>
      </c>
      <c r="AI235" s="12">
        <v>7.9409663086318897E-5</v>
      </c>
      <c r="AJ235" s="41">
        <f>'Survival-1cycle NMA'!BV236</f>
        <v>0.12523313145362627</v>
      </c>
      <c r="AK235" s="12">
        <f t="shared" si="75"/>
        <v>0.1000229222611374</v>
      </c>
      <c r="AL235" s="41">
        <f>'Survival-1cycle NMA'!BW236</f>
        <v>2.5210209192488876E-2</v>
      </c>
      <c r="AM235" s="41">
        <f t="shared" si="76"/>
        <v>3.0896421483786615E-2</v>
      </c>
      <c r="AN235" s="41">
        <f t="shared" si="77"/>
        <v>2.8254074811033827E-2</v>
      </c>
      <c r="AO235" s="41">
        <f t="shared" si="78"/>
        <v>2.6423466727527874E-3</v>
      </c>
    </row>
    <row r="236" spans="1:41">
      <c r="A236" s="12">
        <v>233</v>
      </c>
      <c r="B236" s="12">
        <f t="shared" si="60"/>
        <v>13.347945205479451</v>
      </c>
      <c r="C236" s="41">
        <f>'Survival-1cycle NMA'!BN237</f>
        <v>5.5881827492327632E-2</v>
      </c>
      <c r="D236" s="41">
        <f>'Survival-1cycle NMA'!BO237</f>
        <v>7.8520128303858131E-4</v>
      </c>
      <c r="E236" s="12">
        <f t="shared" si="61"/>
        <v>5.5096626209289054E-2</v>
      </c>
      <c r="F236" s="12">
        <v>1.46662924598933E-2</v>
      </c>
      <c r="G236" s="12">
        <v>7.7921408460766798E-5</v>
      </c>
      <c r="H236" s="12">
        <f t="shared" si="62"/>
        <v>1.4588371051432533E-2</v>
      </c>
      <c r="I236" s="41">
        <f>'Survival-1cycle NMA'!BP237</f>
        <v>3.5628311698149298E-2</v>
      </c>
      <c r="J236" s="12">
        <f t="shared" si="63"/>
        <v>3.3528719248114028E-2</v>
      </c>
      <c r="K236" s="41">
        <f>'Survival-1cycle NMA'!BQ237</f>
        <v>2.0995924500352668E-3</v>
      </c>
      <c r="L236" s="12">
        <v>9.9716025966819308E-3</v>
      </c>
      <c r="M236" s="12">
        <v>1.46662924598933E-2</v>
      </c>
      <c r="N236" s="12">
        <v>7.7921408460766798E-5</v>
      </c>
      <c r="O236" s="41">
        <f t="shared" si="64"/>
        <v>3.5628311698149298E-2</v>
      </c>
      <c r="P236" s="41">
        <f t="shared" si="65"/>
        <v>3.3528719248114028E-2</v>
      </c>
      <c r="Q236" s="41">
        <f t="shared" si="66"/>
        <v>2.0995924500352668E-3</v>
      </c>
      <c r="R236" s="12">
        <v>1.46662924598933E-2</v>
      </c>
      <c r="S236" s="12">
        <f t="shared" si="67"/>
        <v>1.4588371051432533E-2</v>
      </c>
      <c r="T236" s="12">
        <v>7.7921408460766798E-5</v>
      </c>
      <c r="U236" s="41">
        <f>'Survival-1cycle NMA'!BR237</f>
        <v>8.8151140556387869E-2</v>
      </c>
      <c r="V236" s="12">
        <f t="shared" si="68"/>
        <v>6.5010070359921679E-2</v>
      </c>
      <c r="W236" s="41">
        <f>'Survival-1cycle NMA'!BS237</f>
        <v>2.3141070196466183E-2</v>
      </c>
      <c r="X236" s="41">
        <f t="shared" si="69"/>
        <v>3.5628311698149298E-2</v>
      </c>
      <c r="Y236" s="41">
        <f t="shared" si="70"/>
        <v>3.3528719248114028E-2</v>
      </c>
      <c r="Z236" s="41">
        <f t="shared" si="71"/>
        <v>2.0995924500352668E-3</v>
      </c>
      <c r="AA236" s="41">
        <f>'Survival-1cycle NMA'!BX237</f>
        <v>3.0665608214784833E-2</v>
      </c>
      <c r="AB236" s="12">
        <f t="shared" si="72"/>
        <v>2.8054508106258563E-2</v>
      </c>
      <c r="AC236" s="41">
        <f>'Survival-1cycle NMA'!BY237</f>
        <v>2.6111001085262707E-3</v>
      </c>
      <c r="AD236" s="41">
        <f>'Survival-1cycle NMA'!BT237</f>
        <v>0.15981487671201264</v>
      </c>
      <c r="AE236" s="12">
        <f t="shared" si="73"/>
        <v>0.15329683599654864</v>
      </c>
      <c r="AF236" s="41">
        <f>'Survival-1cycle NMA'!BU237</f>
        <v>6.5180407154639937E-3</v>
      </c>
      <c r="AG236" s="12">
        <v>1.46662924598933E-2</v>
      </c>
      <c r="AH236" s="12">
        <f t="shared" si="74"/>
        <v>1.4588371051432533E-2</v>
      </c>
      <c r="AI236" s="12">
        <v>7.7921408460766798E-5</v>
      </c>
      <c r="AJ236" s="41">
        <f>'Survival-1cycle NMA'!BV237</f>
        <v>0.12467329018645389</v>
      </c>
      <c r="AK236" s="12">
        <f t="shared" si="75"/>
        <v>9.9648338630892425E-2</v>
      </c>
      <c r="AL236" s="41">
        <f>'Survival-1cycle NMA'!BW237</f>
        <v>2.5024951555561458E-2</v>
      </c>
      <c r="AM236" s="41">
        <f t="shared" si="76"/>
        <v>3.0665608214784833E-2</v>
      </c>
      <c r="AN236" s="41">
        <f t="shared" si="77"/>
        <v>2.8054508106258563E-2</v>
      </c>
      <c r="AO236" s="41">
        <f t="shared" si="78"/>
        <v>2.6111001085262707E-3</v>
      </c>
    </row>
    <row r="237" spans="1:41">
      <c r="A237" s="12">
        <v>234</v>
      </c>
      <c r="B237" s="12">
        <f t="shared" si="60"/>
        <v>13.405479452054795</v>
      </c>
      <c r="C237" s="41">
        <f>'Survival-1cycle NMA'!BN238</f>
        <v>5.5537074619079106E-2</v>
      </c>
      <c r="D237" s="41">
        <f>'Survival-1cycle NMA'!BO238</f>
        <v>7.740888974689643E-4</v>
      </c>
      <c r="E237" s="12">
        <f t="shared" si="61"/>
        <v>5.476298572161014E-2</v>
      </c>
      <c r="F237" s="12">
        <v>1.45340407059902E-2</v>
      </c>
      <c r="G237" s="12">
        <v>7.6465653774289799E-5</v>
      </c>
      <c r="H237" s="12">
        <f t="shared" si="62"/>
        <v>1.4457575052215911E-2</v>
      </c>
      <c r="I237" s="41">
        <f>'Survival-1cycle NMA'!BP238</f>
        <v>3.537433388221263E-2</v>
      </c>
      <c r="J237" s="12">
        <f t="shared" si="63"/>
        <v>3.3300392802190243E-2</v>
      </c>
      <c r="K237" s="41">
        <f>'Survival-1cycle NMA'!BQ238</f>
        <v>2.0739410800223838E-3</v>
      </c>
      <c r="L237" s="12">
        <v>9.8625459351946304E-3</v>
      </c>
      <c r="M237" s="12">
        <v>1.45340407059902E-2</v>
      </c>
      <c r="N237" s="12">
        <v>7.6465653774289799E-5</v>
      </c>
      <c r="O237" s="41">
        <f t="shared" si="64"/>
        <v>3.537433388221263E-2</v>
      </c>
      <c r="P237" s="41">
        <f t="shared" si="65"/>
        <v>3.3300392802190243E-2</v>
      </c>
      <c r="Q237" s="41">
        <f t="shared" si="66"/>
        <v>2.0739410800223838E-3</v>
      </c>
      <c r="R237" s="12">
        <v>1.45340407059902E-2</v>
      </c>
      <c r="S237" s="12">
        <f t="shared" si="67"/>
        <v>1.4457575052215911E-2</v>
      </c>
      <c r="T237" s="12">
        <v>7.6465653774289799E-5</v>
      </c>
      <c r="U237" s="41">
        <f>'Survival-1cycle NMA'!BR238</f>
        <v>8.7693021111576661E-2</v>
      </c>
      <c r="V237" s="12">
        <f t="shared" si="68"/>
        <v>6.4725047707979877E-2</v>
      </c>
      <c r="W237" s="41">
        <f>'Survival-1cycle NMA'!BS238</f>
        <v>2.2967973403596791E-2</v>
      </c>
      <c r="X237" s="41">
        <f t="shared" si="69"/>
        <v>3.537433388221263E-2</v>
      </c>
      <c r="Y237" s="41">
        <f t="shared" si="70"/>
        <v>3.3300392802190243E-2</v>
      </c>
      <c r="Z237" s="41">
        <f t="shared" si="71"/>
        <v>2.0739410800223838E-3</v>
      </c>
      <c r="AA237" s="41">
        <f>'Survival-1cycle NMA'!BX238</f>
        <v>3.0437210745862021E-2</v>
      </c>
      <c r="AB237" s="12">
        <f t="shared" si="72"/>
        <v>2.7856889933168781E-2</v>
      </c>
      <c r="AC237" s="41">
        <f>'Survival-1cycle NMA'!BY238</f>
        <v>2.5803208126932405E-3</v>
      </c>
      <c r="AD237" s="41">
        <f>'Survival-1cycle NMA'!BT238</f>
        <v>0.15918738469224819</v>
      </c>
      <c r="AE237" s="12">
        <f t="shared" si="73"/>
        <v>0.15273441990134493</v>
      </c>
      <c r="AF237" s="41">
        <f>'Survival-1cycle NMA'!BU238</f>
        <v>6.4529647909032772E-3</v>
      </c>
      <c r="AG237" s="12">
        <v>1.45340407059902E-2</v>
      </c>
      <c r="AH237" s="12">
        <f t="shared" si="74"/>
        <v>1.4457575052215911E-2</v>
      </c>
      <c r="AI237" s="12">
        <v>7.6465653774289799E-5</v>
      </c>
      <c r="AJ237" s="41">
        <f>'Survival-1cycle NMA'!BV238</f>
        <v>0.12411763647424473</v>
      </c>
      <c r="AK237" s="12">
        <f t="shared" si="75"/>
        <v>9.9275997588222836E-2</v>
      </c>
      <c r="AL237" s="41">
        <f>'Survival-1cycle NMA'!BW238</f>
        <v>2.4841638886021901E-2</v>
      </c>
      <c r="AM237" s="41">
        <f t="shared" si="76"/>
        <v>3.0437210745862021E-2</v>
      </c>
      <c r="AN237" s="41">
        <f t="shared" si="77"/>
        <v>2.7856889933168781E-2</v>
      </c>
      <c r="AO237" s="41">
        <f t="shared" si="78"/>
        <v>2.5803208126932405E-3</v>
      </c>
    </row>
    <row r="238" spans="1:41">
      <c r="A238" s="12">
        <v>235</v>
      </c>
      <c r="B238" s="12">
        <f t="shared" si="60"/>
        <v>13.463013698630137</v>
      </c>
      <c r="C238" s="41">
        <f>'Survival-1cycle NMA'!BN239</f>
        <v>5.5195479545672853E-2</v>
      </c>
      <c r="D238" s="41">
        <f>'Survival-1cycle NMA'!BO239</f>
        <v>7.6316828850459353E-4</v>
      </c>
      <c r="E238" s="12">
        <f t="shared" si="61"/>
        <v>5.4432311257168256E-2</v>
      </c>
      <c r="F238" s="12">
        <v>1.4403375290958E-2</v>
      </c>
      <c r="G238" s="12">
        <v>7.5041585926076499E-5</v>
      </c>
      <c r="H238" s="12">
        <f t="shared" si="62"/>
        <v>1.4328333705031924E-2</v>
      </c>
      <c r="I238" s="41">
        <f>'Survival-1cycle NMA'!BP239</f>
        <v>3.5122924924372231E-2</v>
      </c>
      <c r="J238" s="12">
        <f t="shared" si="63"/>
        <v>3.307424192518145E-2</v>
      </c>
      <c r="K238" s="41">
        <f>'Survival-1cycle NMA'!BQ239</f>
        <v>2.0486829991907818E-3</v>
      </c>
      <c r="L238" s="12">
        <v>9.7549916648669108E-3</v>
      </c>
      <c r="M238" s="12">
        <v>1.4403375290958E-2</v>
      </c>
      <c r="N238" s="12">
        <v>7.5041585926076499E-5</v>
      </c>
      <c r="O238" s="41">
        <f t="shared" si="64"/>
        <v>3.5122924924372231E-2</v>
      </c>
      <c r="P238" s="41">
        <f t="shared" si="65"/>
        <v>3.307424192518145E-2</v>
      </c>
      <c r="Q238" s="41">
        <f t="shared" si="66"/>
        <v>2.0486829991907818E-3</v>
      </c>
      <c r="R238" s="12">
        <v>1.4403375290958E-2</v>
      </c>
      <c r="S238" s="12">
        <f t="shared" si="67"/>
        <v>1.4328333705031924E-2</v>
      </c>
      <c r="T238" s="12">
        <v>7.5041585926076499E-5</v>
      </c>
      <c r="U238" s="41">
        <f>'Survival-1cycle NMA'!BR239</f>
        <v>8.7238654419822301E-2</v>
      </c>
      <c r="V238" s="12">
        <f t="shared" si="68"/>
        <v>6.4441939992928993E-2</v>
      </c>
      <c r="W238" s="41">
        <f>'Survival-1cycle NMA'!BS239</f>
        <v>2.2796714426893308E-2</v>
      </c>
      <c r="X238" s="41">
        <f t="shared" si="69"/>
        <v>3.5122924924372231E-2</v>
      </c>
      <c r="Y238" s="41">
        <f t="shared" si="70"/>
        <v>3.307424192518145E-2</v>
      </c>
      <c r="Z238" s="41">
        <f t="shared" si="71"/>
        <v>2.0486829991907818E-3</v>
      </c>
      <c r="AA238" s="41">
        <f>'Survival-1cycle NMA'!BX239</f>
        <v>3.0211196037926935E-2</v>
      </c>
      <c r="AB238" s="12">
        <f t="shared" si="72"/>
        <v>2.766119576553356E-2</v>
      </c>
      <c r="AC238" s="41">
        <f>'Survival-1cycle NMA'!BY239</f>
        <v>2.5500002723933754E-3</v>
      </c>
      <c r="AD238" s="41">
        <f>'Survival-1cycle NMA'!BT239</f>
        <v>0.15856423916763779</v>
      </c>
      <c r="AE238" s="12">
        <f t="shared" si="73"/>
        <v>0.15217549720026066</v>
      </c>
      <c r="AF238" s="41">
        <f>'Survival-1cycle NMA'!BU239</f>
        <v>6.3887419673771366E-3</v>
      </c>
      <c r="AG238" s="12">
        <v>1.4403375290958E-2</v>
      </c>
      <c r="AH238" s="12">
        <f t="shared" si="74"/>
        <v>1.4328333705031924E-2</v>
      </c>
      <c r="AI238" s="12">
        <v>7.5041585926076499E-5</v>
      </c>
      <c r="AJ238" s="41">
        <f>'Survival-1cycle NMA'!BV239</f>
        <v>0.12356612509893128</v>
      </c>
      <c r="AK238" s="12">
        <f t="shared" si="75"/>
        <v>9.8905880857144732E-2</v>
      </c>
      <c r="AL238" s="41">
        <f>'Survival-1cycle NMA'!BW239</f>
        <v>2.466024424178655E-2</v>
      </c>
      <c r="AM238" s="41">
        <f t="shared" si="76"/>
        <v>3.0211196037926935E-2</v>
      </c>
      <c r="AN238" s="41">
        <f t="shared" si="77"/>
        <v>2.766119576553356E-2</v>
      </c>
      <c r="AO238" s="41">
        <f t="shared" si="78"/>
        <v>2.5500002723933754E-3</v>
      </c>
    </row>
    <row r="239" spans="1:41">
      <c r="A239" s="12">
        <v>236</v>
      </c>
      <c r="B239" s="12">
        <f t="shared" si="60"/>
        <v>13.520547945205479</v>
      </c>
      <c r="C239" s="41">
        <f>'Survival-1cycle NMA'!BN240</f>
        <v>5.4857003129456863E-2</v>
      </c>
      <c r="D239" s="41">
        <f>'Survival-1cycle NMA'!BO240</f>
        <v>7.5243552925614019E-4</v>
      </c>
      <c r="E239" s="12">
        <f t="shared" si="61"/>
        <v>5.4104567600200722E-2</v>
      </c>
      <c r="F239" s="12">
        <v>1.4274272174938599E-2</v>
      </c>
      <c r="G239" s="12">
        <v>7.3648414797012598E-5</v>
      </c>
      <c r="H239" s="12">
        <f t="shared" si="62"/>
        <v>1.4200623760141588E-2</v>
      </c>
      <c r="I239" s="41">
        <f>'Survival-1cycle NMA'!BP240</f>
        <v>3.4874050605672904E-2</v>
      </c>
      <c r="J239" s="12">
        <f t="shared" si="63"/>
        <v>3.2850239704255754E-2</v>
      </c>
      <c r="K239" s="41">
        <f>'Survival-1cycle NMA'!BQ240</f>
        <v>2.0238109014171467E-3</v>
      </c>
      <c r="L239" s="12">
        <v>9.6489145964683502E-3</v>
      </c>
      <c r="M239" s="12">
        <v>1.4274272174938599E-2</v>
      </c>
      <c r="N239" s="12">
        <v>7.3648414797012598E-5</v>
      </c>
      <c r="O239" s="41">
        <f t="shared" si="64"/>
        <v>3.4874050605672904E-2</v>
      </c>
      <c r="P239" s="41">
        <f t="shared" si="65"/>
        <v>3.2850239704255754E-2</v>
      </c>
      <c r="Q239" s="41">
        <f t="shared" si="66"/>
        <v>2.0238109014171467E-3</v>
      </c>
      <c r="R239" s="12">
        <v>1.4274272174938599E-2</v>
      </c>
      <c r="S239" s="12">
        <f t="shared" si="67"/>
        <v>1.4200623760141588E-2</v>
      </c>
      <c r="T239" s="12">
        <v>7.3648414797012598E-5</v>
      </c>
      <c r="U239" s="41">
        <f>'Survival-1cycle NMA'!BR240</f>
        <v>8.6787997460279293E-2</v>
      </c>
      <c r="V239" s="12">
        <f t="shared" si="68"/>
        <v>6.4160729837829847E-2</v>
      </c>
      <c r="W239" s="41">
        <f>'Survival-1cycle NMA'!BS240</f>
        <v>2.2627267622449442E-2</v>
      </c>
      <c r="X239" s="41">
        <f t="shared" si="69"/>
        <v>3.4874050605672904E-2</v>
      </c>
      <c r="Y239" s="41">
        <f t="shared" si="70"/>
        <v>3.2850239704255754E-2</v>
      </c>
      <c r="Z239" s="41">
        <f t="shared" si="71"/>
        <v>2.0238109014171467E-3</v>
      </c>
      <c r="AA239" s="41">
        <f>'Survival-1cycle NMA'!BX240</f>
        <v>2.9987531614340718E-2</v>
      </c>
      <c r="AB239" s="12">
        <f t="shared" si="72"/>
        <v>2.7467401455895876E-2</v>
      </c>
      <c r="AC239" s="41">
        <f>'Survival-1cycle NMA'!BY240</f>
        <v>2.5201301584448425E-3</v>
      </c>
      <c r="AD239" s="41">
        <f>'Survival-1cycle NMA'!BT240</f>
        <v>0.15794539554447162</v>
      </c>
      <c r="AE239" s="12">
        <f t="shared" si="73"/>
        <v>0.1516200372828086</v>
      </c>
      <c r="AF239" s="41">
        <f>'Survival-1cycle NMA'!BU240</f>
        <v>6.3253582616630399E-3</v>
      </c>
      <c r="AG239" s="12">
        <v>1.4274272174938599E-2</v>
      </c>
      <c r="AH239" s="12">
        <f t="shared" si="74"/>
        <v>1.4200623760141588E-2</v>
      </c>
      <c r="AI239" s="12">
        <v>7.3648414797012598E-5</v>
      </c>
      <c r="AJ239" s="41">
        <f>'Survival-1cycle NMA'!BV240</f>
        <v>0.12301871148827069</v>
      </c>
      <c r="AK239" s="12">
        <f t="shared" si="75"/>
        <v>9.8537970340617648E-2</v>
      </c>
      <c r="AL239" s="41">
        <f>'Survival-1cycle NMA'!BW240</f>
        <v>2.4480741147653046E-2</v>
      </c>
      <c r="AM239" s="41">
        <f t="shared" si="76"/>
        <v>2.9987531614340718E-2</v>
      </c>
      <c r="AN239" s="41">
        <f t="shared" si="77"/>
        <v>2.7467401455895876E-2</v>
      </c>
      <c r="AO239" s="41">
        <f t="shared" si="78"/>
        <v>2.5201301584448425E-3</v>
      </c>
    </row>
    <row r="240" spans="1:41">
      <c r="A240" s="12">
        <v>237</v>
      </c>
      <c r="B240" s="12">
        <f t="shared" si="60"/>
        <v>13.578082191780823</v>
      </c>
      <c r="C240" s="41">
        <f>'Survival-1cycle NMA'!BN241</f>
        <v>5.4521606845470881E-2</v>
      </c>
      <c r="D240" s="41">
        <f>'Survival-1cycle NMA'!BO241</f>
        <v>7.4188678620288196E-4</v>
      </c>
      <c r="E240" s="12">
        <f t="shared" si="61"/>
        <v>5.3779720059267996E-2</v>
      </c>
      <c r="F240" s="12">
        <v>1.41467077613147E-2</v>
      </c>
      <c r="G240" s="12">
        <v>7.2285372524399203E-5</v>
      </c>
      <c r="H240" s="12">
        <f t="shared" si="62"/>
        <v>1.4074422388790302E-2</v>
      </c>
      <c r="I240" s="41">
        <f>'Survival-1cycle NMA'!BP241</f>
        <v>3.4627677277485405E-2</v>
      </c>
      <c r="J240" s="12">
        <f t="shared" si="63"/>
        <v>3.2628359636806381E-2</v>
      </c>
      <c r="K240" s="41">
        <f>'Survival-1cycle NMA'!BQ241</f>
        <v>1.9993176406790259E-3</v>
      </c>
      <c r="L240" s="12">
        <v>9.5442900411571597E-3</v>
      </c>
      <c r="M240" s="12">
        <v>1.41467077613147E-2</v>
      </c>
      <c r="N240" s="12">
        <v>7.2285372524399203E-5</v>
      </c>
      <c r="O240" s="41">
        <f t="shared" si="64"/>
        <v>3.4627677277485405E-2</v>
      </c>
      <c r="P240" s="41">
        <f t="shared" si="65"/>
        <v>3.2628359636806381E-2</v>
      </c>
      <c r="Q240" s="41">
        <f t="shared" si="66"/>
        <v>1.9993176406790259E-3</v>
      </c>
      <c r="R240" s="12">
        <v>1.41467077613147E-2</v>
      </c>
      <c r="S240" s="12">
        <f t="shared" si="67"/>
        <v>1.4074422388790302E-2</v>
      </c>
      <c r="T240" s="12">
        <v>7.2285372524399203E-5</v>
      </c>
      <c r="U240" s="41">
        <f>'Survival-1cycle NMA'!BR241</f>
        <v>8.6341007852869231E-2</v>
      </c>
      <c r="V240" s="12">
        <f t="shared" si="68"/>
        <v>6.3881400060015886E-2</v>
      </c>
      <c r="W240" s="41">
        <f>'Survival-1cycle NMA'!BS241</f>
        <v>2.2459607792853345E-2</v>
      </c>
      <c r="X240" s="41">
        <f t="shared" si="69"/>
        <v>3.4627677277485405E-2</v>
      </c>
      <c r="Y240" s="41">
        <f t="shared" si="70"/>
        <v>3.2628359636806381E-2</v>
      </c>
      <c r="Z240" s="41">
        <f t="shared" si="71"/>
        <v>1.9993176406790259E-3</v>
      </c>
      <c r="AA240" s="41">
        <f>'Survival-1cycle NMA'!BX241</f>
        <v>2.9766185549409709E-2</v>
      </c>
      <c r="AB240" s="12">
        <f t="shared" si="72"/>
        <v>2.7275483228657402E-2</v>
      </c>
      <c r="AC240" s="41">
        <f>'Survival-1cycle NMA'!BY241</f>
        <v>2.4907023207523067E-3</v>
      </c>
      <c r="AD240" s="41">
        <f>'Survival-1cycle NMA'!BT241</f>
        <v>0.15733080984275294</v>
      </c>
      <c r="AE240" s="12">
        <f t="shared" si="73"/>
        <v>0.15106800987566671</v>
      </c>
      <c r="AF240" s="41">
        <f>'Survival-1cycle NMA'!BU241</f>
        <v>6.2627999670862196E-3</v>
      </c>
      <c r="AG240" s="12">
        <v>1.41467077613147E-2</v>
      </c>
      <c r="AH240" s="12">
        <f t="shared" si="74"/>
        <v>1.4074422388790302E-2</v>
      </c>
      <c r="AI240" s="12">
        <v>7.2285372524399203E-5</v>
      </c>
      <c r="AJ240" s="41">
        <f>'Survival-1cycle NMA'!BV241</f>
        <v>0.12247535170431366</v>
      </c>
      <c r="AK240" s="12">
        <f t="shared" si="75"/>
        <v>9.8172248118762545E-2</v>
      </c>
      <c r="AL240" s="41">
        <f>'Survival-1cycle NMA'!BW241</f>
        <v>2.4303103585551121E-2</v>
      </c>
      <c r="AM240" s="41">
        <f t="shared" si="76"/>
        <v>2.9766185549409709E-2</v>
      </c>
      <c r="AN240" s="41">
        <f t="shared" si="77"/>
        <v>2.7275483228657402E-2</v>
      </c>
      <c r="AO240" s="41">
        <f t="shared" si="78"/>
        <v>2.4907023207523067E-3</v>
      </c>
    </row>
    <row r="241" spans="1:41">
      <c r="A241" s="12">
        <v>238</v>
      </c>
      <c r="B241" s="12">
        <f t="shared" si="60"/>
        <v>13.635616438356164</v>
      </c>
      <c r="C241" s="41">
        <f>'Survival-1cycle NMA'!BN242</f>
        <v>5.4189252774550146E-2</v>
      </c>
      <c r="D241" s="41">
        <f>'Survival-1cycle NMA'!BO242</f>
        <v>7.3151831665902519E-4</v>
      </c>
      <c r="E241" s="12">
        <f t="shared" si="61"/>
        <v>5.3457734457891121E-2</v>
      </c>
      <c r="F241" s="12">
        <v>1.4020658887044001E-2</v>
      </c>
      <c r="G241" s="12">
        <v>7.0951712801974596E-5</v>
      </c>
      <c r="H241" s="12">
        <f t="shared" si="62"/>
        <v>1.3949707174242026E-2</v>
      </c>
      <c r="I241" s="41">
        <f>'Survival-1cycle NMA'!BP242</f>
        <v>3.4383771850040067E-2</v>
      </c>
      <c r="J241" s="12">
        <f t="shared" si="63"/>
        <v>3.240857562303795E-2</v>
      </c>
      <c r="K241" s="41">
        <f>'Survival-1cycle NMA'!BQ242</f>
        <v>1.9751962270021153E-3</v>
      </c>
      <c r="L241" s="12">
        <v>9.4410937989497096E-3</v>
      </c>
      <c r="M241" s="12">
        <v>1.4020658887044001E-2</v>
      </c>
      <c r="N241" s="12">
        <v>7.0951712801974596E-5</v>
      </c>
      <c r="O241" s="41">
        <f t="shared" si="64"/>
        <v>3.4383771850040067E-2</v>
      </c>
      <c r="P241" s="41">
        <f t="shared" si="65"/>
        <v>3.240857562303795E-2</v>
      </c>
      <c r="Q241" s="41">
        <f t="shared" si="66"/>
        <v>1.9751962270021153E-3</v>
      </c>
      <c r="R241" s="12">
        <v>1.4020658887044001E-2</v>
      </c>
      <c r="S241" s="12">
        <f t="shared" si="67"/>
        <v>1.3949707174242026E-2</v>
      </c>
      <c r="T241" s="12">
        <v>7.0951712801974596E-5</v>
      </c>
      <c r="U241" s="41">
        <f>'Survival-1cycle NMA'!BR242</f>
        <v>8.5897643846477523E-2</v>
      </c>
      <c r="V241" s="12">
        <f t="shared" si="68"/>
        <v>6.3603933668641519E-2</v>
      </c>
      <c r="W241" s="41">
        <f>'Survival-1cycle NMA'!BS242</f>
        <v>2.2293710177836001E-2</v>
      </c>
      <c r="X241" s="41">
        <f t="shared" si="69"/>
        <v>3.4383771850040067E-2</v>
      </c>
      <c r="Y241" s="41">
        <f t="shared" si="70"/>
        <v>3.240857562303795E-2</v>
      </c>
      <c r="Z241" s="41">
        <f t="shared" si="71"/>
        <v>1.9751962270021153E-3</v>
      </c>
      <c r="AA241" s="41">
        <f>'Survival-1cycle NMA'!BX242</f>
        <v>2.9547126457151789E-2</v>
      </c>
      <c r="AB241" s="12">
        <f t="shared" si="72"/>
        <v>2.7085417673306137E-2</v>
      </c>
      <c r="AC241" s="41">
        <f>'Survival-1cycle NMA'!BY242</f>
        <v>2.4617087838456507E-3</v>
      </c>
      <c r="AD241" s="41">
        <f>'Survival-1cycle NMA'!BT242</f>
        <v>0.15672043868554453</v>
      </c>
      <c r="AE241" s="12">
        <f t="shared" si="73"/>
        <v>0.15051938503844989</v>
      </c>
      <c r="AF241" s="41">
        <f>'Survival-1cycle NMA'!BU242</f>
        <v>6.2010536470946485E-3</v>
      </c>
      <c r="AG241" s="12">
        <v>1.4020658887044001E-2</v>
      </c>
      <c r="AH241" s="12">
        <f t="shared" si="74"/>
        <v>1.3949707174242026E-2</v>
      </c>
      <c r="AI241" s="12">
        <v>7.0951712801974596E-5</v>
      </c>
      <c r="AJ241" s="41">
        <f>'Survival-1cycle NMA'!BV242</f>
        <v>0.12193600243211615</v>
      </c>
      <c r="AK241" s="12">
        <f t="shared" si="75"/>
        <v>9.780869644708419E-2</v>
      </c>
      <c r="AL241" s="41">
        <f>'Survival-1cycle NMA'!BW242</f>
        <v>2.4127305985031964E-2</v>
      </c>
      <c r="AM241" s="41">
        <f t="shared" si="76"/>
        <v>2.9547126457151789E-2</v>
      </c>
      <c r="AN241" s="41">
        <f t="shared" si="77"/>
        <v>2.7085417673306137E-2</v>
      </c>
      <c r="AO241" s="41">
        <f t="shared" si="78"/>
        <v>2.4617087838456507E-3</v>
      </c>
    </row>
    <row r="242" spans="1:41">
      <c r="A242" s="12">
        <v>239</v>
      </c>
      <c r="B242" s="12">
        <f t="shared" si="60"/>
        <v>13.693150684931506</v>
      </c>
      <c r="C242" s="41">
        <f>'Survival-1cycle NMA'!BN243</f>
        <v>5.3859903591703034E-2</v>
      </c>
      <c r="D242" s="41">
        <f>'Survival-1cycle NMA'!BO243</f>
        <v>7.213264663174071E-4</v>
      </c>
      <c r="E242" s="12">
        <f t="shared" si="61"/>
        <v>5.3138577125385625E-2</v>
      </c>
      <c r="F242" s="12">
        <v>1.38961028132385E-2</v>
      </c>
      <c r="G242" s="12">
        <v>6.96467102042751E-5</v>
      </c>
      <c r="H242" s="12">
        <f t="shared" si="62"/>
        <v>1.3826456103034224E-2</v>
      </c>
      <c r="I242" s="41">
        <f>'Survival-1cycle NMA'!BP243</f>
        <v>3.4142301781233335E-2</v>
      </c>
      <c r="J242" s="12">
        <f t="shared" si="63"/>
        <v>3.2190861958709245E-2</v>
      </c>
      <c r="K242" s="41">
        <f>'Survival-1cycle NMA'!BQ243</f>
        <v>1.9514398225240908E-3</v>
      </c>
      <c r="L242" s="12">
        <v>9.3393021474932007E-3</v>
      </c>
      <c r="M242" s="12">
        <v>1.38961028132385E-2</v>
      </c>
      <c r="N242" s="12">
        <v>6.96467102042751E-5</v>
      </c>
      <c r="O242" s="41">
        <f t="shared" si="64"/>
        <v>3.4142301781233335E-2</v>
      </c>
      <c r="P242" s="41">
        <f t="shared" si="65"/>
        <v>3.2190861958709245E-2</v>
      </c>
      <c r="Q242" s="41">
        <f t="shared" si="66"/>
        <v>1.9514398225240908E-3</v>
      </c>
      <c r="R242" s="12">
        <v>1.38961028132385E-2</v>
      </c>
      <c r="S242" s="12">
        <f t="shared" si="67"/>
        <v>1.3826456103034224E-2</v>
      </c>
      <c r="T242" s="12">
        <v>6.96467102042751E-5</v>
      </c>
      <c r="U242" s="41">
        <f>'Survival-1cycle NMA'!BR243</f>
        <v>8.5457864307413992E-2</v>
      </c>
      <c r="V242" s="12">
        <f t="shared" si="68"/>
        <v>6.3328313862264909E-2</v>
      </c>
      <c r="W242" s="41">
        <f>'Survival-1cycle NMA'!BS243</f>
        <v>2.2129550445149079E-2</v>
      </c>
      <c r="X242" s="41">
        <f t="shared" si="69"/>
        <v>3.4142301781233335E-2</v>
      </c>
      <c r="Y242" s="41">
        <f t="shared" si="70"/>
        <v>3.2190861958709245E-2</v>
      </c>
      <c r="Z242" s="41">
        <f t="shared" si="71"/>
        <v>1.9514398225240908E-3</v>
      </c>
      <c r="AA242" s="41">
        <f>'Survival-1cycle NMA'!BX243</f>
        <v>2.9330323480333074E-2</v>
      </c>
      <c r="AB242" s="12">
        <f t="shared" si="72"/>
        <v>2.6897181737787802E-2</v>
      </c>
      <c r="AC242" s="41">
        <f>'Survival-1cycle NMA'!BY243</f>
        <v>2.4331417425452711E-3</v>
      </c>
      <c r="AD242" s="41">
        <f>'Survival-1cycle NMA'!BT243</f>
        <v>0.15611423928854412</v>
      </c>
      <c r="AE242" s="12">
        <f t="shared" si="73"/>
        <v>0.14997413315953828</v>
      </c>
      <c r="AF242" s="41">
        <f>'Survival-1cycle NMA'!BU243</f>
        <v>6.1401061290058479E-3</v>
      </c>
      <c r="AG242" s="12">
        <v>1.38961028132385E-2</v>
      </c>
      <c r="AH242" s="12">
        <f t="shared" si="74"/>
        <v>1.3826456103034224E-2</v>
      </c>
      <c r="AI242" s="12">
        <v>6.96467102042751E-5</v>
      </c>
      <c r="AJ242" s="41">
        <f>'Survival-1cycle NMA'!BV243</f>
        <v>0.12140062096869773</v>
      </c>
      <c r="AK242" s="12">
        <f t="shared" si="75"/>
        <v>9.7447297754708118E-2</v>
      </c>
      <c r="AL242" s="41">
        <f>'Survival-1cycle NMA'!BW243</f>
        <v>2.3953323213989613E-2</v>
      </c>
      <c r="AM242" s="41">
        <f t="shared" si="76"/>
        <v>2.9330323480333074E-2</v>
      </c>
      <c r="AN242" s="41">
        <f t="shared" si="77"/>
        <v>2.6897181737787802E-2</v>
      </c>
      <c r="AO242" s="41">
        <f t="shared" si="78"/>
        <v>2.4331417425452711E-3</v>
      </c>
    </row>
    <row r="243" spans="1:41">
      <c r="A243" s="12">
        <v>240</v>
      </c>
      <c r="B243" s="12">
        <f t="shared" si="60"/>
        <v>13.75068493150685</v>
      </c>
      <c r="C243" s="41">
        <f>'Survival-1cycle NMA'!BN244</f>
        <v>5.3533522554750336E-2</v>
      </c>
      <c r="D243" s="41">
        <f>'Survival-1cycle NMA'!BO244</f>
        <v>7.113076668679401E-4</v>
      </c>
      <c r="E243" s="12">
        <f t="shared" si="61"/>
        <v>5.2822214887882399E-2</v>
      </c>
      <c r="F243" s="12">
        <v>1.37730172159797E-2</v>
      </c>
      <c r="G243" s="12">
        <v>6.8369659534404896E-5</v>
      </c>
      <c r="H243" s="12">
        <f t="shared" si="62"/>
        <v>1.3704647556445295E-2</v>
      </c>
      <c r="I243" s="41">
        <f>'Survival-1cycle NMA'!BP244</f>
        <v>3.3903235065695501E-2</v>
      </c>
      <c r="J243" s="12">
        <f t="shared" si="63"/>
        <v>3.1975193328024273E-2</v>
      </c>
      <c r="K243" s="41">
        <f>'Survival-1cycle NMA'!BQ244</f>
        <v>1.9280417376712276E-3</v>
      </c>
      <c r="L243" s="12">
        <v>9.2388918311321292E-3</v>
      </c>
      <c r="M243" s="12">
        <v>1.37730172159797E-2</v>
      </c>
      <c r="N243" s="12">
        <v>6.8369659534404896E-5</v>
      </c>
      <c r="O243" s="41">
        <f t="shared" si="64"/>
        <v>3.3903235065695501E-2</v>
      </c>
      <c r="P243" s="41">
        <f t="shared" si="65"/>
        <v>3.1975193328024273E-2</v>
      </c>
      <c r="Q243" s="41">
        <f t="shared" si="66"/>
        <v>1.9280417376712276E-3</v>
      </c>
      <c r="R243" s="12">
        <v>1.37730172159797E-2</v>
      </c>
      <c r="S243" s="12">
        <f t="shared" si="67"/>
        <v>1.3704647556445295E-2</v>
      </c>
      <c r="T243" s="12">
        <v>6.8369659534404896E-5</v>
      </c>
      <c r="U243" s="41">
        <f>'Survival-1cycle NMA'!BR244</f>
        <v>8.5021628708123242E-2</v>
      </c>
      <c r="V243" s="12">
        <f t="shared" si="68"/>
        <v>6.3054524026457698E-2</v>
      </c>
      <c r="W243" s="41">
        <f>'Survival-1cycle NMA'!BS244</f>
        <v>2.1967104681665548E-2</v>
      </c>
      <c r="X243" s="41">
        <f t="shared" si="69"/>
        <v>3.3903235065695501E-2</v>
      </c>
      <c r="Y243" s="41">
        <f t="shared" si="70"/>
        <v>3.1975193328024273E-2</v>
      </c>
      <c r="Z243" s="41">
        <f t="shared" si="71"/>
        <v>1.9280417376712276E-3</v>
      </c>
      <c r="AA243" s="41">
        <f>'Survival-1cycle NMA'!BX244</f>
        <v>2.9115746279763488E-2</v>
      </c>
      <c r="AB243" s="12">
        <f t="shared" si="72"/>
        <v>2.6710752722013627E-2</v>
      </c>
      <c r="AC243" s="41">
        <f>'Survival-1cycle NMA'!BY244</f>
        <v>2.404993557749863E-3</v>
      </c>
      <c r="AD243" s="41">
        <f>'Survival-1cycle NMA'!BT244</f>
        <v>0.15551216944987381</v>
      </c>
      <c r="AE243" s="12">
        <f t="shared" si="73"/>
        <v>0.14943222495195363</v>
      </c>
      <c r="AF243" s="41">
        <f>'Survival-1cycle NMA'!BU244</f>
        <v>6.0799444979201906E-3</v>
      </c>
      <c r="AG243" s="12">
        <v>1.37730172159797E-2</v>
      </c>
      <c r="AH243" s="12">
        <f t="shared" si="74"/>
        <v>1.3704647556445295E-2</v>
      </c>
      <c r="AI243" s="12">
        <v>6.8369659534404896E-5</v>
      </c>
      <c r="AJ243" s="41">
        <f>'Survival-1cycle NMA'!BV244</f>
        <v>0.12086916521223168</v>
      </c>
      <c r="AK243" s="12">
        <f t="shared" si="75"/>
        <v>9.7088034642623888E-2</v>
      </c>
      <c r="AL243" s="41">
        <f>'Survival-1cycle NMA'!BW244</f>
        <v>2.3781130569607782E-2</v>
      </c>
      <c r="AM243" s="41">
        <f t="shared" si="76"/>
        <v>2.9115746279763488E-2</v>
      </c>
      <c r="AN243" s="41">
        <f t="shared" si="77"/>
        <v>2.6710752722013627E-2</v>
      </c>
      <c r="AO243" s="41">
        <f t="shared" si="78"/>
        <v>2.404993557749863E-3</v>
      </c>
    </row>
    <row r="244" spans="1:41">
      <c r="A244" s="12">
        <v>241</v>
      </c>
      <c r="B244" s="12">
        <f t="shared" si="60"/>
        <v>13.808219178082192</v>
      </c>
      <c r="C244" s="41">
        <f>'Survival-1cycle NMA'!BN245</f>
        <v>5.3210073493222418E-2</v>
      </c>
      <c r="D244" s="41">
        <f>'Survival-1cycle NMA'!BO245</f>
        <v>7.0145843368827124E-4</v>
      </c>
      <c r="E244" s="12">
        <f t="shared" si="61"/>
        <v>5.250861505953415E-2</v>
      </c>
      <c r="F244" s="12">
        <v>1.36513801773643E-2</v>
      </c>
      <c r="G244" s="12">
        <v>6.7119875194328907E-5</v>
      </c>
      <c r="H244" s="12">
        <f t="shared" si="62"/>
        <v>1.358426030216997E-2</v>
      </c>
      <c r="I244" s="41">
        <f>'Survival-1cycle NMA'!BP245</f>
        <v>3.366654022411552E-2</v>
      </c>
      <c r="J244" s="12">
        <f t="shared" si="63"/>
        <v>3.1761544796671315E-2</v>
      </c>
      <c r="K244" s="41">
        <f>'Survival-1cycle NMA'!BQ245</f>
        <v>1.9049954274442062E-3</v>
      </c>
      <c r="L244" s="12">
        <v>9.1398400502603096E-3</v>
      </c>
      <c r="M244" s="12">
        <v>1.36513801773643E-2</v>
      </c>
      <c r="N244" s="12">
        <v>6.7119875194328907E-5</v>
      </c>
      <c r="O244" s="41">
        <f t="shared" si="64"/>
        <v>3.366654022411552E-2</v>
      </c>
      <c r="P244" s="41">
        <f t="shared" si="65"/>
        <v>3.1761544796671315E-2</v>
      </c>
      <c r="Q244" s="41">
        <f t="shared" si="66"/>
        <v>1.9049954274442062E-3</v>
      </c>
      <c r="R244" s="12">
        <v>1.36513801773643E-2</v>
      </c>
      <c r="S244" s="12">
        <f t="shared" si="67"/>
        <v>1.358426030216997E-2</v>
      </c>
      <c r="T244" s="12">
        <v>6.7119875194328907E-5</v>
      </c>
      <c r="U244" s="41">
        <f>'Survival-1cycle NMA'!BR245</f>
        <v>8.4588897116142509E-2</v>
      </c>
      <c r="V244" s="12">
        <f t="shared" si="68"/>
        <v>6.2782547731445426E-2</v>
      </c>
      <c r="W244" s="41">
        <f>'Survival-1cycle NMA'!BS245</f>
        <v>2.1806349384697086E-2</v>
      </c>
      <c r="X244" s="41">
        <f t="shared" si="69"/>
        <v>3.366654022411552E-2</v>
      </c>
      <c r="Y244" s="41">
        <f t="shared" si="70"/>
        <v>3.1761544796671315E-2</v>
      </c>
      <c r="Z244" s="41">
        <f t="shared" si="71"/>
        <v>1.9049954274442062E-3</v>
      </c>
      <c r="AA244" s="41">
        <f>'Survival-1cycle NMA'!BX245</f>
        <v>2.8903365023846956E-2</v>
      </c>
      <c r="AB244" s="12">
        <f t="shared" si="72"/>
        <v>2.652610827150409E-2</v>
      </c>
      <c r="AC244" s="41">
        <f>'Survival-1cycle NMA'!BY245</f>
        <v>2.3772567523428646E-3</v>
      </c>
      <c r="AD244" s="41">
        <f>'Survival-1cycle NMA'!BT245</f>
        <v>0.15491418754008357</v>
      </c>
      <c r="AE244" s="12">
        <f t="shared" si="73"/>
        <v>0.14889363144928772</v>
      </c>
      <c r="AF244" s="41">
        <f>'Survival-1cycle NMA'!BU245</f>
        <v>6.020556090795842E-3</v>
      </c>
      <c r="AG244" s="12">
        <v>1.36513801773643E-2</v>
      </c>
      <c r="AH244" s="12">
        <f t="shared" si="74"/>
        <v>1.358426030216997E-2</v>
      </c>
      <c r="AI244" s="12">
        <v>6.7119875194328907E-5</v>
      </c>
      <c r="AJ244" s="41">
        <f>'Survival-1cycle NMA'!BV245</f>
        <v>0.12034159365146591</v>
      </c>
      <c r="AK244" s="12">
        <f t="shared" si="75"/>
        <v>9.6730889881940049E-2</v>
      </c>
      <c r="AL244" s="41">
        <f>'Survival-1cycle NMA'!BW245</f>
        <v>2.361070376952586E-2</v>
      </c>
      <c r="AM244" s="41">
        <f t="shared" si="76"/>
        <v>2.8903365023846956E-2</v>
      </c>
      <c r="AN244" s="41">
        <f t="shared" si="77"/>
        <v>2.652610827150409E-2</v>
      </c>
      <c r="AO244" s="41">
        <f t="shared" si="78"/>
        <v>2.3772567523428646E-3</v>
      </c>
    </row>
    <row r="245" spans="1:41">
      <c r="A245" s="12">
        <v>242</v>
      </c>
      <c r="B245" s="12">
        <f t="shared" si="60"/>
        <v>13.865753424657534</v>
      </c>
      <c r="C245" s="41">
        <f>'Survival-1cycle NMA'!BN246</f>
        <v>5.2889520797507042E-2</v>
      </c>
      <c r="D245" s="41">
        <f>'Survival-1cycle NMA'!BO246</f>
        <v>6.9177536360422187E-4</v>
      </c>
      <c r="E245" s="12">
        <f t="shared" si="61"/>
        <v>5.219774543390282E-2</v>
      </c>
      <c r="F245" s="12">
        <v>1.3531170176773501E-2</v>
      </c>
      <c r="G245" s="12">
        <v>6.5896690576832095E-5</v>
      </c>
      <c r="H245" s="12">
        <f t="shared" si="62"/>
        <v>1.3465273486196668E-2</v>
      </c>
      <c r="I245" s="41">
        <f>'Survival-1cycle NMA'!BP246</f>
        <v>3.3432186292814914E-2</v>
      </c>
      <c r="J245" s="12">
        <f t="shared" si="63"/>
        <v>3.1549891805005344E-2</v>
      </c>
      <c r="K245" s="41">
        <f>'Survival-1cycle NMA'!BQ246</f>
        <v>1.8822944878095691E-3</v>
      </c>
      <c r="L245" s="12">
        <v>9.0421244509497796E-3</v>
      </c>
      <c r="M245" s="12">
        <v>1.3531170176773501E-2</v>
      </c>
      <c r="N245" s="12">
        <v>6.5896690576832095E-5</v>
      </c>
      <c r="O245" s="41">
        <f t="shared" si="64"/>
        <v>3.3432186292814914E-2</v>
      </c>
      <c r="P245" s="41">
        <f t="shared" si="65"/>
        <v>3.1549891805005344E-2</v>
      </c>
      <c r="Q245" s="41">
        <f t="shared" si="66"/>
        <v>1.8822944878095691E-3</v>
      </c>
      <c r="R245" s="12">
        <v>1.3531170176773501E-2</v>
      </c>
      <c r="S245" s="12">
        <f t="shared" si="67"/>
        <v>1.3465273486196668E-2</v>
      </c>
      <c r="T245" s="12">
        <v>6.5896690576832095E-5</v>
      </c>
      <c r="U245" s="41">
        <f>'Survival-1cycle NMA'!BR246</f>
        <v>8.4159630183300249E-2</v>
      </c>
      <c r="V245" s="12">
        <f t="shared" si="68"/>
        <v>6.2512368729778403E-2</v>
      </c>
      <c r="W245" s="41">
        <f>'Survival-1cycle NMA'!BS246</f>
        <v>2.164726145352185E-2</v>
      </c>
      <c r="X245" s="41">
        <f t="shared" si="69"/>
        <v>3.3432186292814914E-2</v>
      </c>
      <c r="Y245" s="41">
        <f t="shared" si="70"/>
        <v>3.1549891805005344E-2</v>
      </c>
      <c r="Z245" s="41">
        <f t="shared" si="71"/>
        <v>1.8822944878095691E-3</v>
      </c>
      <c r="AA245" s="41">
        <f>'Survival-1cycle NMA'!BX246</f>
        <v>2.8693150378378177E-2</v>
      </c>
      <c r="AB245" s="12">
        <f t="shared" si="72"/>
        <v>2.6343226371164426E-2</v>
      </c>
      <c r="AC245" s="41">
        <f>'Survival-1cycle NMA'!BY246</f>
        <v>2.3499240072137502E-3</v>
      </c>
      <c r="AD245" s="41">
        <f>'Survival-1cycle NMA'!BT246</f>
        <v>0.15432025249236303</v>
      </c>
      <c r="AE245" s="12">
        <f t="shared" si="73"/>
        <v>0.1483583240016827</v>
      </c>
      <c r="AF245" s="41">
        <f>'Survival-1cycle NMA'!BU246</f>
        <v>5.9619284906803245E-3</v>
      </c>
      <c r="AG245" s="12">
        <v>1.3531170176773501E-2</v>
      </c>
      <c r="AH245" s="12">
        <f t="shared" si="74"/>
        <v>1.3465273486196668E-2</v>
      </c>
      <c r="AI245" s="12">
        <v>6.5896690576832095E-5</v>
      </c>
      <c r="AJ245" s="41">
        <f>'Survival-1cycle NMA'!BV246</f>
        <v>0.11981786535536849</v>
      </c>
      <c r="AK245" s="12">
        <f t="shared" si="75"/>
        <v>9.6375846412150523E-2</v>
      </c>
      <c r="AL245" s="41">
        <f>'Survival-1cycle NMA'!BW246</f>
        <v>2.3442018943217971E-2</v>
      </c>
      <c r="AM245" s="41">
        <f t="shared" si="76"/>
        <v>2.8693150378378177E-2</v>
      </c>
      <c r="AN245" s="41">
        <f t="shared" si="77"/>
        <v>2.6343226371164426E-2</v>
      </c>
      <c r="AO245" s="41">
        <f t="shared" si="78"/>
        <v>2.3499240072137502E-3</v>
      </c>
    </row>
    <row r="246" spans="1:41">
      <c r="A246" s="12">
        <v>243</v>
      </c>
      <c r="B246" s="12">
        <f t="shared" si="60"/>
        <v>13.923287671232877</v>
      </c>
      <c r="C246" s="41">
        <f>'Survival-1cycle NMA'!BN247</f>
        <v>5.257182940823954E-2</v>
      </c>
      <c r="D246" s="41">
        <f>'Survival-1cycle NMA'!BO247</f>
        <v>6.8225513271765858E-4</v>
      </c>
      <c r="E246" s="12">
        <f t="shared" si="61"/>
        <v>5.1889574275521884E-2</v>
      </c>
      <c r="F246" s="12">
        <v>1.3412366082359101E-2</v>
      </c>
      <c r="G246" s="12">
        <v>6.4699457478331406E-5</v>
      </c>
      <c r="H246" s="12">
        <f t="shared" si="62"/>
        <v>1.334766662488077E-2</v>
      </c>
      <c r="I246" s="41">
        <f>'Survival-1cycle NMA'!BP247</f>
        <v>3.320014281356351E-2</v>
      </c>
      <c r="J246" s="12">
        <f t="shared" si="63"/>
        <v>3.1340210161370008E-2</v>
      </c>
      <c r="K246" s="41">
        <f>'Survival-1cycle NMA'!BQ247</f>
        <v>1.8599326521935016E-3</v>
      </c>
      <c r="L246" s="12">
        <v>8.9457231148486593E-3</v>
      </c>
      <c r="M246" s="12">
        <v>1.3412366082359101E-2</v>
      </c>
      <c r="N246" s="12">
        <v>6.4699457478331406E-5</v>
      </c>
      <c r="O246" s="41">
        <f t="shared" si="64"/>
        <v>3.320014281356351E-2</v>
      </c>
      <c r="P246" s="41">
        <f t="shared" si="65"/>
        <v>3.1340210161370008E-2</v>
      </c>
      <c r="Q246" s="41">
        <f t="shared" si="66"/>
        <v>1.8599326521935016E-3</v>
      </c>
      <c r="R246" s="12">
        <v>1.3412366082359101E-2</v>
      </c>
      <c r="S246" s="12">
        <f t="shared" si="67"/>
        <v>1.334766662488077E-2</v>
      </c>
      <c r="T246" s="12">
        <v>6.4699457478331406E-5</v>
      </c>
      <c r="U246" s="41">
        <f>'Survival-1cycle NMA'!BR247</f>
        <v>8.3733789135147133E-2</v>
      </c>
      <c r="V246" s="12">
        <f t="shared" si="68"/>
        <v>6.2243970954029934E-2</v>
      </c>
      <c r="W246" s="41">
        <f>'Survival-1cycle NMA'!BS247</f>
        <v>2.1489818181117202E-2</v>
      </c>
      <c r="X246" s="41">
        <f t="shared" si="69"/>
        <v>3.320014281356351E-2</v>
      </c>
      <c r="Y246" s="41">
        <f t="shared" si="70"/>
        <v>3.1340210161370008E-2</v>
      </c>
      <c r="Z246" s="41">
        <f t="shared" si="71"/>
        <v>1.8599326521935016E-3</v>
      </c>
      <c r="AA246" s="41">
        <f>'Survival-1cycle NMA'!BX247</f>
        <v>2.8485073496578962E-2</v>
      </c>
      <c r="AB246" s="12">
        <f t="shared" si="72"/>
        <v>2.616208533918836E-2</v>
      </c>
      <c r="AC246" s="41">
        <f>'Survival-1cycle NMA'!BY247</f>
        <v>2.3229881573906025E-3</v>
      </c>
      <c r="AD246" s="41">
        <f>'Survival-1cycle NMA'!BT247</f>
        <v>0.15373032379295368</v>
      </c>
      <c r="AE246" s="12">
        <f t="shared" si="73"/>
        <v>0.14782627427185957</v>
      </c>
      <c r="AF246" s="41">
        <f>'Survival-1cycle NMA'!BU247</f>
        <v>5.904049521094106E-3</v>
      </c>
      <c r="AG246" s="12">
        <v>1.3412366082359101E-2</v>
      </c>
      <c r="AH246" s="12">
        <f t="shared" si="74"/>
        <v>1.334766662488077E-2</v>
      </c>
      <c r="AI246" s="12">
        <v>6.4699457478331406E-5</v>
      </c>
      <c r="AJ246" s="41">
        <f>'Survival-1cycle NMA'!BV247</f>
        <v>0.11929793996298978</v>
      </c>
      <c r="AK246" s="12">
        <f t="shared" si="75"/>
        <v>9.6022887339410487E-2</v>
      </c>
      <c r="AL246" s="41">
        <f>'Survival-1cycle NMA'!BW247</f>
        <v>2.3275052623579286E-2</v>
      </c>
      <c r="AM246" s="41">
        <f t="shared" si="76"/>
        <v>2.8485073496578962E-2</v>
      </c>
      <c r="AN246" s="41">
        <f t="shared" si="77"/>
        <v>2.616208533918836E-2</v>
      </c>
      <c r="AO246" s="41">
        <f t="shared" si="78"/>
        <v>2.3229881573906025E-3</v>
      </c>
    </row>
    <row r="247" spans="1:41">
      <c r="A247" s="12">
        <v>244</v>
      </c>
      <c r="B247" s="12">
        <f t="shared" si="60"/>
        <v>13.980821917808219</v>
      </c>
      <c r="C247" s="41">
        <f>'Survival-1cycle NMA'!BN248</f>
        <v>5.2256964805932796E-2</v>
      </c>
      <c r="D247" s="41">
        <f>'Survival-1cycle NMA'!BO248</f>
        <v>6.7289449429954558E-4</v>
      </c>
      <c r="E247" s="12">
        <f t="shared" si="61"/>
        <v>5.158407031163325E-2</v>
      </c>
      <c r="F247" s="12">
        <v>1.3294947142741299E-2</v>
      </c>
      <c r="G247" s="12">
        <v>6.3527545531754404E-5</v>
      </c>
      <c r="H247" s="12">
        <f t="shared" si="62"/>
        <v>1.3231419597209545E-2</v>
      </c>
      <c r="I247" s="41">
        <f>'Survival-1cycle NMA'!BP248</f>
        <v>3.2970379823632594E-2</v>
      </c>
      <c r="J247" s="12">
        <f t="shared" si="63"/>
        <v>3.1132476035557927E-2</v>
      </c>
      <c r="K247" s="41">
        <f>'Survival-1cycle NMA'!BQ248</f>
        <v>1.8379037880746675E-3</v>
      </c>
      <c r="L247" s="12">
        <v>8.8506145493400003E-3</v>
      </c>
      <c r="M247" s="12">
        <v>1.3294947142741299E-2</v>
      </c>
      <c r="N247" s="12">
        <v>6.3527545531754404E-5</v>
      </c>
      <c r="O247" s="41">
        <f t="shared" si="64"/>
        <v>3.2970379823632594E-2</v>
      </c>
      <c r="P247" s="41">
        <f t="shared" si="65"/>
        <v>3.1132476035557927E-2</v>
      </c>
      <c r="Q247" s="41">
        <f t="shared" si="66"/>
        <v>1.8379037880746675E-3</v>
      </c>
      <c r="R247" s="12">
        <v>1.3294947142741299E-2</v>
      </c>
      <c r="S247" s="12">
        <f t="shared" si="67"/>
        <v>1.3231419597209545E-2</v>
      </c>
      <c r="T247" s="12">
        <v>6.3527545531754404E-5</v>
      </c>
      <c r="U247" s="41">
        <f>'Survival-1cycle NMA'!BR248</f>
        <v>8.3311335760618083E-2</v>
      </c>
      <c r="V247" s="12">
        <f t="shared" si="68"/>
        <v>6.1977338514526741E-2</v>
      </c>
      <c r="W247" s="41">
        <f>'Survival-1cycle NMA'!BS248</f>
        <v>2.1333997246091342E-2</v>
      </c>
      <c r="X247" s="41">
        <f t="shared" si="69"/>
        <v>3.2970379823632594E-2</v>
      </c>
      <c r="Y247" s="41">
        <f t="shared" si="70"/>
        <v>3.1132476035557927E-2</v>
      </c>
      <c r="Z247" s="41">
        <f t="shared" si="71"/>
        <v>1.8379037880746675E-3</v>
      </c>
      <c r="AA247" s="41">
        <f>'Survival-1cycle NMA'!BX248</f>
        <v>2.8279106009369382E-2</v>
      </c>
      <c r="AB247" s="12">
        <f t="shared" si="72"/>
        <v>2.5982663821088929E-2</v>
      </c>
      <c r="AC247" s="41">
        <f>'Survival-1cycle NMA'!BY248</f>
        <v>2.2964421882804517E-3</v>
      </c>
      <c r="AD247" s="41">
        <f>'Survival-1cycle NMA'!BT248</f>
        <v>0.15314436147176191</v>
      </c>
      <c r="AE247" s="12">
        <f t="shared" si="73"/>
        <v>0.14729745423120025</v>
      </c>
      <c r="AF247" s="41">
        <f>'Survival-1cycle NMA'!BU248</f>
        <v>5.8469072405616758E-3</v>
      </c>
      <c r="AG247" s="12">
        <v>1.3294947142741299E-2</v>
      </c>
      <c r="AH247" s="12">
        <f t="shared" si="74"/>
        <v>1.3231419597209545E-2</v>
      </c>
      <c r="AI247" s="12">
        <v>6.3527545531754404E-5</v>
      </c>
      <c r="AJ247" s="41">
        <f>'Survival-1cycle NMA'!BV248</f>
        <v>0.1187817776735406</v>
      </c>
      <c r="AK247" s="12">
        <f t="shared" si="75"/>
        <v>9.5671995934826934E-2</v>
      </c>
      <c r="AL247" s="41">
        <f>'Survival-1cycle NMA'!BW248</f>
        <v>2.3109781738713666E-2</v>
      </c>
      <c r="AM247" s="41">
        <f t="shared" si="76"/>
        <v>2.8279106009369382E-2</v>
      </c>
      <c r="AN247" s="41">
        <f t="shared" si="77"/>
        <v>2.5982663821088929E-2</v>
      </c>
      <c r="AO247" s="41">
        <f t="shared" si="78"/>
        <v>2.2964421882804517E-3</v>
      </c>
    </row>
    <row r="248" spans="1:41">
      <c r="A248" s="12">
        <v>245</v>
      </c>
      <c r="B248" s="12">
        <f t="shared" si="60"/>
        <v>14.038356164383561</v>
      </c>
      <c r="C248" s="41">
        <f>'Survival-1cycle NMA'!BN249</f>
        <v>5.1944893000836649E-2</v>
      </c>
      <c r="D248" s="41">
        <f>'Survival-1cycle NMA'!BO249</f>
        <v>6.6369027674599373E-4</v>
      </c>
      <c r="E248" s="12">
        <f t="shared" si="61"/>
        <v>5.1281202724090653E-2</v>
      </c>
      <c r="F248" s="12">
        <v>1.31788929789112E-2</v>
      </c>
      <c r="G248" s="12">
        <v>6.2380341658735099E-5</v>
      </c>
      <c r="H248" s="12">
        <f t="shared" si="62"/>
        <v>1.3116512637252465E-2</v>
      </c>
      <c r="I248" s="41">
        <f>'Survival-1cycle NMA'!BP249</f>
        <v>3.2742867846076815E-2</v>
      </c>
      <c r="J248" s="12">
        <f t="shared" si="63"/>
        <v>3.0926665952403863E-2</v>
      </c>
      <c r="K248" s="41">
        <f>'Survival-1cycle NMA'!BQ249</f>
        <v>1.816201893672952E-3</v>
      </c>
      <c r="L248" s="12">
        <v>8.7567776779542E-3</v>
      </c>
      <c r="M248" s="12">
        <v>1.31788929789112E-2</v>
      </c>
      <c r="N248" s="12">
        <v>6.2380341658735099E-5</v>
      </c>
      <c r="O248" s="41">
        <f t="shared" si="64"/>
        <v>3.2742867846076815E-2</v>
      </c>
      <c r="P248" s="41">
        <f t="shared" si="65"/>
        <v>3.0926665952403863E-2</v>
      </c>
      <c r="Q248" s="41">
        <f t="shared" si="66"/>
        <v>1.816201893672952E-3</v>
      </c>
      <c r="R248" s="12">
        <v>1.31788929789112E-2</v>
      </c>
      <c r="S248" s="12">
        <f t="shared" si="67"/>
        <v>1.3116512637252465E-2</v>
      </c>
      <c r="T248" s="12">
        <v>6.2380341658735099E-5</v>
      </c>
      <c r="U248" s="41">
        <f>'Survival-1cycle NMA'!BR249</f>
        <v>8.2892232401914775E-2</v>
      </c>
      <c r="V248" s="12">
        <f t="shared" si="68"/>
        <v>6.1712455697106226E-2</v>
      </c>
      <c r="W248" s="41">
        <f>'Survival-1cycle NMA'!BS249</f>
        <v>2.1179776704808549E-2</v>
      </c>
      <c r="X248" s="41">
        <f t="shared" si="69"/>
        <v>3.2742867846076815E-2</v>
      </c>
      <c r="Y248" s="41">
        <f t="shared" si="70"/>
        <v>3.0926665952403863E-2</v>
      </c>
      <c r="Z248" s="41">
        <f t="shared" si="71"/>
        <v>1.816201893672952E-3</v>
      </c>
      <c r="AA248" s="41">
        <f>'Survival-1cycle NMA'!BX249</f>
        <v>2.8075220015865213E-2</v>
      </c>
      <c r="AB248" s="12">
        <f t="shared" si="72"/>
        <v>2.5804940783851215E-2</v>
      </c>
      <c r="AC248" s="41">
        <f>'Survival-1cycle NMA'!BY249</f>
        <v>2.2702792320139975E-3</v>
      </c>
      <c r="AD248" s="41">
        <f>'Survival-1cycle NMA'!BT249</f>
        <v>0.15256232609316286</v>
      </c>
      <c r="AE248" s="12">
        <f t="shared" si="73"/>
        <v>0.14677183615587716</v>
      </c>
      <c r="AF248" s="41">
        <f>'Survival-1cycle NMA'!BU249</f>
        <v>5.790489937285705E-3</v>
      </c>
      <c r="AG248" s="12">
        <v>1.31788929789112E-2</v>
      </c>
      <c r="AH248" s="12">
        <f t="shared" si="74"/>
        <v>1.3116512637252465E-2</v>
      </c>
      <c r="AI248" s="12">
        <v>6.2380341658735099E-5</v>
      </c>
      <c r="AJ248" s="41">
        <f>'Survival-1cycle NMA'!BV249</f>
        <v>0.11826933923667592</v>
      </c>
      <c r="AK248" s="12">
        <f t="shared" si="75"/>
        <v>9.5323155632758463E-2</v>
      </c>
      <c r="AL248" s="41">
        <f>'Survival-1cycle NMA'!BW249</f>
        <v>2.2946183603917453E-2</v>
      </c>
      <c r="AM248" s="41">
        <f t="shared" si="76"/>
        <v>2.8075220015865213E-2</v>
      </c>
      <c r="AN248" s="41">
        <f t="shared" si="77"/>
        <v>2.5804940783851215E-2</v>
      </c>
      <c r="AO248" s="41">
        <f t="shared" si="78"/>
        <v>2.2702792320139975E-3</v>
      </c>
    </row>
    <row r="249" spans="1:41">
      <c r="A249" s="12">
        <v>246</v>
      </c>
      <c r="B249" s="12">
        <f t="shared" si="60"/>
        <v>14.095890410958905</v>
      </c>
      <c r="C249" s="41">
        <f>'Survival-1cycle NMA'!BN250</f>
        <v>5.1635580523021925E-2</v>
      </c>
      <c r="D249" s="41">
        <f>'Survival-1cycle NMA'!BO250</f>
        <v>6.5463938159521207E-4</v>
      </c>
      <c r="E249" s="12">
        <f t="shared" si="61"/>
        <v>5.0980941141426712E-2</v>
      </c>
      <c r="F249" s="12">
        <v>1.30641835763321E-2</v>
      </c>
      <c r="G249" s="12">
        <v>6.1257249540402407E-5</v>
      </c>
      <c r="H249" s="12">
        <f t="shared" si="62"/>
        <v>1.3002926326791698E-2</v>
      </c>
      <c r="I249" s="41">
        <f>'Survival-1cycle NMA'!BP250</f>
        <v>3.2517577880238804E-2</v>
      </c>
      <c r="J249" s="12">
        <f t="shared" si="63"/>
        <v>3.0722756785507694E-2</v>
      </c>
      <c r="K249" s="41">
        <f>'Survival-1cycle NMA'!BQ250</f>
        <v>1.7948210947311106E-3</v>
      </c>
      <c r="L249" s="12">
        <v>8.6641918310273996E-3</v>
      </c>
      <c r="M249" s="12">
        <v>1.30641835763321E-2</v>
      </c>
      <c r="N249" s="12">
        <v>6.1257249540402407E-5</v>
      </c>
      <c r="O249" s="41">
        <f t="shared" si="64"/>
        <v>3.2517577880238804E-2</v>
      </c>
      <c r="P249" s="41">
        <f t="shared" si="65"/>
        <v>3.0722756785507694E-2</v>
      </c>
      <c r="Q249" s="41">
        <f t="shared" si="66"/>
        <v>1.7948210947311106E-3</v>
      </c>
      <c r="R249" s="12">
        <v>1.30641835763321E-2</v>
      </c>
      <c r="S249" s="12">
        <f t="shared" si="67"/>
        <v>1.3002926326791698E-2</v>
      </c>
      <c r="T249" s="12">
        <v>6.1257249540402407E-5</v>
      </c>
      <c r="U249" s="41">
        <f>'Survival-1cycle NMA'!BR250</f>
        <v>8.2476441944603407E-2</v>
      </c>
      <c r="V249" s="12">
        <f t="shared" si="68"/>
        <v>6.1449306960900771E-2</v>
      </c>
      <c r="W249" s="41">
        <f>'Survival-1cycle NMA'!BS250</f>
        <v>2.102713498370264E-2</v>
      </c>
      <c r="X249" s="41">
        <f t="shared" si="69"/>
        <v>3.2517577880238804E-2</v>
      </c>
      <c r="Y249" s="41">
        <f t="shared" si="70"/>
        <v>3.0722756785507694E-2</v>
      </c>
      <c r="Z249" s="41">
        <f t="shared" si="71"/>
        <v>1.7948210947311106E-3</v>
      </c>
      <c r="AA249" s="41">
        <f>'Survival-1cycle NMA'!BX250</f>
        <v>2.7873388074096034E-2</v>
      </c>
      <c r="AB249" s="12">
        <f t="shared" si="72"/>
        <v>2.5628895510204558E-2</v>
      </c>
      <c r="AC249" s="41">
        <f>'Survival-1cycle NMA'!BY250</f>
        <v>2.2444925638914746E-3</v>
      </c>
      <c r="AD249" s="41">
        <f>'Survival-1cycle NMA'!BT250</f>
        <v>0.15198417874698955</v>
      </c>
      <c r="AE249" s="12">
        <f t="shared" si="73"/>
        <v>0.14624939262302955</v>
      </c>
      <c r="AF249" s="41">
        <f>'Survival-1cycle NMA'!BU250</f>
        <v>5.7347861239599998E-3</v>
      </c>
      <c r="AG249" s="12">
        <v>1.30641835763321E-2</v>
      </c>
      <c r="AH249" s="12">
        <f t="shared" si="74"/>
        <v>1.3002926326791698E-2</v>
      </c>
      <c r="AI249" s="12">
        <v>6.1257249540402407E-5</v>
      </c>
      <c r="AJ249" s="41">
        <f>'Survival-1cycle NMA'!BV250</f>
        <v>0.11776058594297951</v>
      </c>
      <c r="AK249" s="12">
        <f t="shared" si="75"/>
        <v>9.4976350029126022E-2</v>
      </c>
      <c r="AL249" s="41">
        <f>'Survival-1cycle NMA'!BW250</f>
        <v>2.27842359138535E-2</v>
      </c>
      <c r="AM249" s="41">
        <f t="shared" si="76"/>
        <v>2.7873388074096034E-2</v>
      </c>
      <c r="AN249" s="41">
        <f t="shared" si="77"/>
        <v>2.5628895510204558E-2</v>
      </c>
      <c r="AO249" s="41">
        <f t="shared" si="78"/>
        <v>2.2444925638914746E-3</v>
      </c>
    </row>
    <row r="250" spans="1:41">
      <c r="A250" s="12">
        <v>247</v>
      </c>
      <c r="B250" s="12">
        <f t="shared" si="60"/>
        <v>14.153424657534247</v>
      </c>
      <c r="C250" s="41">
        <f>'Survival-1cycle NMA'!BN251</f>
        <v>5.1328994412686992E-2</v>
      </c>
      <c r="D250" s="41">
        <f>'Survival-1cycle NMA'!BO251</f>
        <v>6.4573878160335938E-4</v>
      </c>
      <c r="E250" s="12">
        <f t="shared" si="61"/>
        <v>5.0683255631083633E-2</v>
      </c>
      <c r="F250" s="12">
        <v>1.29507992772359E-2</v>
      </c>
      <c r="G250" s="12">
        <v>6.01576891060743E-5</v>
      </c>
      <c r="H250" s="12">
        <f t="shared" si="62"/>
        <v>1.2890641588129826E-2</v>
      </c>
      <c r="I250" s="41">
        <f>'Survival-1cycle NMA'!BP251</f>
        <v>3.2294481392474067E-2</v>
      </c>
      <c r="J250" s="12">
        <f t="shared" si="63"/>
        <v>3.052072575108768E-2</v>
      </c>
      <c r="K250" s="41">
        <f>'Survival-1cycle NMA'!BQ251</f>
        <v>1.7737556413863868E-3</v>
      </c>
      <c r="L250" s="12">
        <v>8.5728367365990599E-3</v>
      </c>
      <c r="M250" s="12">
        <v>1.29507992772359E-2</v>
      </c>
      <c r="N250" s="12">
        <v>6.01576891060743E-5</v>
      </c>
      <c r="O250" s="41">
        <f t="shared" si="64"/>
        <v>3.2294481392474067E-2</v>
      </c>
      <c r="P250" s="41">
        <f t="shared" si="65"/>
        <v>3.052072575108768E-2</v>
      </c>
      <c r="Q250" s="41">
        <f t="shared" si="66"/>
        <v>1.7737556413863868E-3</v>
      </c>
      <c r="R250" s="12">
        <v>1.29507992772359E-2</v>
      </c>
      <c r="S250" s="12">
        <f t="shared" si="67"/>
        <v>1.2890641588129826E-2</v>
      </c>
      <c r="T250" s="12">
        <v>6.01576891060743E-5</v>
      </c>
      <c r="U250" s="41">
        <f>'Survival-1cycle NMA'!BR251</f>
        <v>8.2063927807928871E-2</v>
      </c>
      <c r="V250" s="12">
        <f t="shared" si="68"/>
        <v>6.1187876936155364E-2</v>
      </c>
      <c r="W250" s="41">
        <f>'Survival-1cycle NMA'!BS251</f>
        <v>2.0876050871773511E-2</v>
      </c>
      <c r="X250" s="41">
        <f t="shared" si="69"/>
        <v>3.2294481392474067E-2</v>
      </c>
      <c r="Y250" s="41">
        <f t="shared" si="70"/>
        <v>3.052072575108768E-2</v>
      </c>
      <c r="Z250" s="41">
        <f t="shared" si="71"/>
        <v>1.7737556413863868E-3</v>
      </c>
      <c r="AA250" s="41">
        <f>'Survival-1cycle NMA'!BX251</f>
        <v>2.7673583191940687E-2</v>
      </c>
      <c r="AB250" s="12">
        <f t="shared" si="72"/>
        <v>2.5454507593014156E-2</v>
      </c>
      <c r="AC250" s="41">
        <f>'Survival-1cycle NMA'!BY251</f>
        <v>2.2190755989265295E-3</v>
      </c>
      <c r="AD250" s="41">
        <f>'Survival-1cycle NMA'!BT251</f>
        <v>0.15140988103971265</v>
      </c>
      <c r="AE250" s="12">
        <f t="shared" si="73"/>
        <v>0.14573009650699534</v>
      </c>
      <c r="AF250" s="41">
        <f>'Survival-1cycle NMA'!BU251</f>
        <v>5.6797845327173089E-3</v>
      </c>
      <c r="AG250" s="12">
        <v>1.29507992772359E-2</v>
      </c>
      <c r="AH250" s="12">
        <f t="shared" si="74"/>
        <v>1.2890641588129826E-2</v>
      </c>
      <c r="AI250" s="12">
        <v>6.01576891060743E-5</v>
      </c>
      <c r="AJ250" s="41">
        <f>'Survival-1cycle NMA'!BV251</f>
        <v>0.11725547961465155</v>
      </c>
      <c r="AK250" s="12">
        <f t="shared" si="75"/>
        <v>9.463156287974063E-2</v>
      </c>
      <c r="AL250" s="41">
        <f>'Survival-1cycle NMA'!BW251</f>
        <v>2.2623916734910921E-2</v>
      </c>
      <c r="AM250" s="41">
        <f t="shared" si="76"/>
        <v>2.7673583191940687E-2</v>
      </c>
      <c r="AN250" s="41">
        <f t="shared" si="77"/>
        <v>2.5454507593014156E-2</v>
      </c>
      <c r="AO250" s="41">
        <f t="shared" si="78"/>
        <v>2.2190755989265295E-3</v>
      </c>
    </row>
    <row r="251" spans="1:41">
      <c r="A251" s="12">
        <v>248</v>
      </c>
      <c r="B251" s="12">
        <f t="shared" si="60"/>
        <v>14.210958904109589</v>
      </c>
      <c r="C251" s="41">
        <f>'Survival-1cycle NMA'!BN252</f>
        <v>5.1025102210675043E-2</v>
      </c>
      <c r="D251" s="41">
        <f>'Survival-1cycle NMA'!BO252</f>
        <v>6.3698551887732269E-4</v>
      </c>
      <c r="E251" s="12">
        <f t="shared" si="61"/>
        <v>5.038811669179772E-2</v>
      </c>
      <c r="F251" s="12">
        <v>1.28387207731065E-2</v>
      </c>
      <c r="G251" s="12">
        <v>5.9081096039188699E-5</v>
      </c>
      <c r="H251" s="12">
        <f t="shared" si="62"/>
        <v>1.2779639677067311E-2</v>
      </c>
      <c r="I251" s="41">
        <f>'Survival-1cycle NMA'!BP252</f>
        <v>3.2073550307085301E-2</v>
      </c>
      <c r="J251" s="12">
        <f t="shared" si="63"/>
        <v>3.0320550401956019E-2</v>
      </c>
      <c r="K251" s="41">
        <f>'Survival-1cycle NMA'!BQ252</f>
        <v>1.7529999051292811E-3</v>
      </c>
      <c r="L251" s="12">
        <v>8.4826925115415903E-3</v>
      </c>
      <c r="M251" s="12">
        <v>1.28387207731065E-2</v>
      </c>
      <c r="N251" s="12">
        <v>5.9081096039188699E-5</v>
      </c>
      <c r="O251" s="41">
        <f t="shared" si="64"/>
        <v>3.2073550307085301E-2</v>
      </c>
      <c r="P251" s="41">
        <f t="shared" si="65"/>
        <v>3.0320550401956019E-2</v>
      </c>
      <c r="Q251" s="41">
        <f t="shared" si="66"/>
        <v>1.7529999051292811E-3</v>
      </c>
      <c r="R251" s="12">
        <v>1.28387207731065E-2</v>
      </c>
      <c r="S251" s="12">
        <f t="shared" si="67"/>
        <v>1.2779639677067311E-2</v>
      </c>
      <c r="T251" s="12">
        <v>5.9081096039188699E-5</v>
      </c>
      <c r="U251" s="41">
        <f>'Survival-1cycle NMA'!BR252</f>
        <v>8.1654653935329974E-2</v>
      </c>
      <c r="V251" s="12">
        <f t="shared" si="68"/>
        <v>6.0928150422068214E-2</v>
      </c>
      <c r="W251" s="41">
        <f>'Survival-1cycle NMA'!BS252</f>
        <v>2.072650351326176E-2</v>
      </c>
      <c r="X251" s="41">
        <f t="shared" si="69"/>
        <v>3.2073550307085301E-2</v>
      </c>
      <c r="Y251" s="41">
        <f t="shared" si="70"/>
        <v>3.0320550401956019E-2</v>
      </c>
      <c r="Z251" s="41">
        <f t="shared" si="71"/>
        <v>1.7529999051292811E-3</v>
      </c>
      <c r="AA251" s="41">
        <f>'Survival-1cycle NMA'!BX252</f>
        <v>2.7475778818270083E-2</v>
      </c>
      <c r="AB251" s="12">
        <f t="shared" si="72"/>
        <v>2.528175692978504E-2</v>
      </c>
      <c r="AC251" s="41">
        <f>'Survival-1cycle NMA'!BY252</f>
        <v>2.1940218884850442E-3</v>
      </c>
      <c r="AD251" s="41">
        <f>'Survival-1cycle NMA'!BT252</f>
        <v>0.15083939508579219</v>
      </c>
      <c r="AE251" s="12">
        <f t="shared" si="73"/>
        <v>0.14521392097558436</v>
      </c>
      <c r="AF251" s="41">
        <f>'Survival-1cycle NMA'!BU252</f>
        <v>5.6254741102078247E-3</v>
      </c>
      <c r="AG251" s="12">
        <v>1.28387207731065E-2</v>
      </c>
      <c r="AH251" s="12">
        <f t="shared" si="74"/>
        <v>1.2779639677067311E-2</v>
      </c>
      <c r="AI251" s="12">
        <v>5.9081096039188699E-5</v>
      </c>
      <c r="AJ251" s="41">
        <f>'Survival-1cycle NMA'!BV252</f>
        <v>0.11675398259638402</v>
      </c>
      <c r="AK251" s="12">
        <f t="shared" si="75"/>
        <v>9.4288778098639142E-2</v>
      </c>
      <c r="AL251" s="41">
        <f>'Survival-1cycle NMA'!BW252</f>
        <v>2.2465204497744883E-2</v>
      </c>
      <c r="AM251" s="41">
        <f t="shared" si="76"/>
        <v>2.7475778818270083E-2</v>
      </c>
      <c r="AN251" s="41">
        <f t="shared" si="77"/>
        <v>2.528175692978504E-2</v>
      </c>
      <c r="AO251" s="41">
        <f t="shared" si="78"/>
        <v>2.1940218884850442E-3</v>
      </c>
    </row>
    <row r="252" spans="1:41">
      <c r="A252" s="12">
        <v>249</v>
      </c>
      <c r="B252" s="12">
        <f t="shared" si="60"/>
        <v>14.268493150684931</v>
      </c>
      <c r="C252" s="41">
        <f>'Survival-1cycle NMA'!BN253</f>
        <v>5.0723871949201554E-2</v>
      </c>
      <c r="D252" s="41">
        <f>'Survival-1cycle NMA'!BO253</f>
        <v>6.2837670306257847E-4</v>
      </c>
      <c r="E252" s="12">
        <f t="shared" si="61"/>
        <v>5.0095495246138974E-2</v>
      </c>
      <c r="F252" s="12">
        <v>1.27279290973471E-2</v>
      </c>
      <c r="G252" s="12">
        <v>5.8026921299838499E-5</v>
      </c>
      <c r="H252" s="12">
        <f t="shared" si="62"/>
        <v>1.2669902176047262E-2</v>
      </c>
      <c r="I252" s="41">
        <f>'Survival-1cycle NMA'!BP253</f>
        <v>3.1854756997464463E-2</v>
      </c>
      <c r="J252" s="12">
        <f t="shared" si="63"/>
        <v>3.0122208621617692E-2</v>
      </c>
      <c r="K252" s="41">
        <f>'Survival-1cycle NMA'!BQ253</f>
        <v>1.732548375846771E-3</v>
      </c>
      <c r="L252" s="12">
        <v>8.3937396529154898E-3</v>
      </c>
      <c r="M252" s="12">
        <v>1.27279290973471E-2</v>
      </c>
      <c r="N252" s="12">
        <v>5.8026921299838499E-5</v>
      </c>
      <c r="O252" s="41">
        <f t="shared" si="64"/>
        <v>3.1854756997464463E-2</v>
      </c>
      <c r="P252" s="41">
        <f t="shared" si="65"/>
        <v>3.0122208621617692E-2</v>
      </c>
      <c r="Q252" s="41">
        <f t="shared" si="66"/>
        <v>1.732548375846771E-3</v>
      </c>
      <c r="R252" s="12">
        <v>1.27279290973471E-2</v>
      </c>
      <c r="S252" s="12">
        <f t="shared" si="67"/>
        <v>1.2669902176047262E-2</v>
      </c>
      <c r="T252" s="12">
        <v>5.8026921299838499E-5</v>
      </c>
      <c r="U252" s="41">
        <f>'Survival-1cycle NMA'!BR253</f>
        <v>8.1248584785158715E-2</v>
      </c>
      <c r="V252" s="12">
        <f t="shared" si="68"/>
        <v>6.0670112384662203E-2</v>
      </c>
      <c r="W252" s="41">
        <f>'Survival-1cycle NMA'!BS253</f>
        <v>2.0578472400496515E-2</v>
      </c>
      <c r="X252" s="41">
        <f t="shared" si="69"/>
        <v>3.1854756997464463E-2</v>
      </c>
      <c r="Y252" s="41">
        <f t="shared" si="70"/>
        <v>3.0122208621617692E-2</v>
      </c>
      <c r="Z252" s="41">
        <f t="shared" si="71"/>
        <v>1.732548375846771E-3</v>
      </c>
      <c r="AA252" s="41">
        <f>'Survival-1cycle NMA'!BX253</f>
        <v>2.7279948834295329E-2</v>
      </c>
      <c r="AB252" s="12">
        <f t="shared" si="72"/>
        <v>2.5110623717279307E-2</v>
      </c>
      <c r="AC252" s="41">
        <f>'Survival-1cycle NMA'!BY253</f>
        <v>2.1693251170160229E-3</v>
      </c>
      <c r="AD252" s="41">
        <f>'Survival-1cycle NMA'!BT253</f>
        <v>0.15027268349920866</v>
      </c>
      <c r="AE252" s="12">
        <f t="shared" si="73"/>
        <v>0.14470083948640394</v>
      </c>
      <c r="AF252" s="41">
        <f>'Survival-1cycle NMA'!BU253</f>
        <v>5.5718440128047107E-3</v>
      </c>
      <c r="AG252" s="12">
        <v>1.27279290973471E-2</v>
      </c>
      <c r="AH252" s="12">
        <f t="shared" si="74"/>
        <v>1.2669902176047262E-2</v>
      </c>
      <c r="AI252" s="12">
        <v>5.8026921299838499E-5</v>
      </c>
      <c r="AJ252" s="41">
        <f>'Survival-1cycle NMA'!BV253</f>
        <v>0.11625605774642679</v>
      </c>
      <c r="AK252" s="12">
        <f t="shared" si="75"/>
        <v>9.3947979756434791E-2</v>
      </c>
      <c r="AL252" s="41">
        <f>'Survival-1cycle NMA'!BW253</f>
        <v>2.2308077989992008E-2</v>
      </c>
      <c r="AM252" s="41">
        <f t="shared" si="76"/>
        <v>2.7279948834295329E-2</v>
      </c>
      <c r="AN252" s="41">
        <f t="shared" si="77"/>
        <v>2.5110623717279307E-2</v>
      </c>
      <c r="AO252" s="41">
        <f t="shared" si="78"/>
        <v>2.1693251170160229E-3</v>
      </c>
    </row>
    <row r="253" spans="1:41">
      <c r="A253" s="12">
        <v>250</v>
      </c>
      <c r="B253" s="12">
        <f t="shared" si="60"/>
        <v>14.326027397260274</v>
      </c>
      <c r="C253" s="41">
        <f>'Survival-1cycle NMA'!BN254</f>
        <v>5.042527214278518E-2</v>
      </c>
      <c r="D253" s="41">
        <f>'Survival-1cycle NMA'!BO254</f>
        <v>6.199095095843042E-4</v>
      </c>
      <c r="E253" s="12">
        <f t="shared" si="61"/>
        <v>4.9805362633200873E-2</v>
      </c>
      <c r="F253" s="12">
        <v>1.26184056181255E-2</v>
      </c>
      <c r="G253" s="12">
        <v>5.6994630663296499E-5</v>
      </c>
      <c r="H253" s="12">
        <f t="shared" si="62"/>
        <v>1.2561410987462203E-2</v>
      </c>
      <c r="I253" s="41">
        <f>'Survival-1cycle NMA'!BP254</f>
        <v>3.1638074277436104E-2</v>
      </c>
      <c r="J253" s="12">
        <f t="shared" si="63"/>
        <v>2.9925678618488799E-2</v>
      </c>
      <c r="K253" s="41">
        <f>'Survival-1cycle NMA'!BQ254</f>
        <v>1.7123956589473056E-3</v>
      </c>
      <c r="L253" s="12">
        <v>8.3059590295435498E-3</v>
      </c>
      <c r="M253" s="12">
        <v>1.26184056181255E-2</v>
      </c>
      <c r="N253" s="12">
        <v>5.6994630663296499E-5</v>
      </c>
      <c r="O253" s="41">
        <f t="shared" si="64"/>
        <v>3.1638074277436104E-2</v>
      </c>
      <c r="P253" s="41">
        <f t="shared" si="65"/>
        <v>2.9925678618488799E-2</v>
      </c>
      <c r="Q253" s="41">
        <f t="shared" si="66"/>
        <v>1.7123956589473056E-3</v>
      </c>
      <c r="R253" s="12">
        <v>1.26184056181255E-2</v>
      </c>
      <c r="S253" s="12">
        <f t="shared" si="67"/>
        <v>1.2561410987462203E-2</v>
      </c>
      <c r="T253" s="12">
        <v>5.6994630663296499E-5</v>
      </c>
      <c r="U253" s="41">
        <f>'Survival-1cycle NMA'!BR254</f>
        <v>8.0845685321595973E-2</v>
      </c>
      <c r="V253" s="12">
        <f t="shared" si="68"/>
        <v>6.0413747954684197E-2</v>
      </c>
      <c r="W253" s="41">
        <f>'Survival-1cycle NMA'!BS254</f>
        <v>2.0431937366911773E-2</v>
      </c>
      <c r="X253" s="41">
        <f t="shared" si="69"/>
        <v>3.1638074277436104E-2</v>
      </c>
      <c r="Y253" s="41">
        <f t="shared" si="70"/>
        <v>2.9925678618488799E-2</v>
      </c>
      <c r="Z253" s="41">
        <f t="shared" si="71"/>
        <v>1.7123956589473056E-3</v>
      </c>
      <c r="AA253" s="41">
        <f>'Survival-1cycle NMA'!BX254</f>
        <v>2.7086067545114584E-2</v>
      </c>
      <c r="AB253" s="12">
        <f t="shared" si="72"/>
        <v>2.4941088446242939E-2</v>
      </c>
      <c r="AC253" s="41">
        <f>'Survival-1cycle NMA'!BY254</f>
        <v>2.1449790988716439E-3</v>
      </c>
      <c r="AD253" s="41">
        <f>'Survival-1cycle NMA'!BT254</f>
        <v>0.14970970938516442</v>
      </c>
      <c r="AE253" s="12">
        <f t="shared" si="73"/>
        <v>0.14419082578323161</v>
      </c>
      <c r="AF253" s="41">
        <f>'Survival-1cycle NMA'!BU254</f>
        <v>5.5188836019328252E-3</v>
      </c>
      <c r="AG253" s="12">
        <v>1.26184056181255E-2</v>
      </c>
      <c r="AH253" s="12">
        <f t="shared" si="74"/>
        <v>1.2561410987462203E-2</v>
      </c>
      <c r="AI253" s="12">
        <v>5.6994630663296499E-5</v>
      </c>
      <c r="AJ253" s="41">
        <f>'Survival-1cycle NMA'!BV254</f>
        <v>0.11576166842783822</v>
      </c>
      <c r="AK253" s="12">
        <f t="shared" si="75"/>
        <v>9.3609152078681854E-2</v>
      </c>
      <c r="AL253" s="41">
        <f>'Survival-1cycle NMA'!BW254</f>
        <v>2.2152516349156364E-2</v>
      </c>
      <c r="AM253" s="41">
        <f t="shared" si="76"/>
        <v>2.7086067545114584E-2</v>
      </c>
      <c r="AN253" s="41">
        <f t="shared" si="77"/>
        <v>2.4941088446242939E-2</v>
      </c>
      <c r="AO253" s="41">
        <f t="shared" si="78"/>
        <v>2.1449790988716439E-3</v>
      </c>
    </row>
    <row r="254" spans="1:41">
      <c r="A254" s="12">
        <v>251</v>
      </c>
      <c r="B254" s="12">
        <f t="shared" si="60"/>
        <v>14.383561643835616</v>
      </c>
      <c r="C254" s="41">
        <f>'Survival-1cycle NMA'!BN255</f>
        <v>5.0129271779374762E-2</v>
      </c>
      <c r="D254" s="41">
        <f>'Survival-1cycle NMA'!BO255</f>
        <v>6.115811779400256E-4</v>
      </c>
      <c r="E254" s="12">
        <f t="shared" si="61"/>
        <v>4.9517690601434738E-2</v>
      </c>
      <c r="F254" s="12">
        <v>1.2510132031392E-2</v>
      </c>
      <c r="G254" s="12">
        <v>5.5983704273944301E-5</v>
      </c>
      <c r="H254" s="12">
        <f t="shared" si="62"/>
        <v>1.2454148327118057E-2</v>
      </c>
      <c r="I254" s="41">
        <f>'Survival-1cycle NMA'!BP255</f>
        <v>3.1423475392794997E-2</v>
      </c>
      <c r="J254" s="12">
        <f t="shared" si="63"/>
        <v>2.9730938920229887E-2</v>
      </c>
      <c r="K254" s="41">
        <f>'Survival-1cycle NMA'!BQ255</f>
        <v>1.6925364725651091E-3</v>
      </c>
      <c r="L254" s="12">
        <v>8.2193318737979002E-3</v>
      </c>
      <c r="M254" s="12">
        <v>1.2510132031392E-2</v>
      </c>
      <c r="N254" s="12">
        <v>5.5983704273944301E-5</v>
      </c>
      <c r="O254" s="41">
        <f t="shared" si="64"/>
        <v>3.1423475392794997E-2</v>
      </c>
      <c r="P254" s="41">
        <f t="shared" si="65"/>
        <v>2.9730938920229887E-2</v>
      </c>
      <c r="Q254" s="41">
        <f t="shared" si="66"/>
        <v>1.6925364725651091E-3</v>
      </c>
      <c r="R254" s="12">
        <v>1.2510132031392E-2</v>
      </c>
      <c r="S254" s="12">
        <f t="shared" si="67"/>
        <v>1.2454148327118057E-2</v>
      </c>
      <c r="T254" s="12">
        <v>5.5983704273944301E-5</v>
      </c>
      <c r="U254" s="41">
        <f>'Survival-1cycle NMA'!BR255</f>
        <v>8.0445921005755622E-2</v>
      </c>
      <c r="V254" s="12">
        <f t="shared" si="68"/>
        <v>6.0159042425528851E-2</v>
      </c>
      <c r="W254" s="41">
        <f>'Survival-1cycle NMA'!BS255</f>
        <v>2.0286878580226771E-2</v>
      </c>
      <c r="X254" s="41">
        <f t="shared" si="69"/>
        <v>3.1423475392794997E-2</v>
      </c>
      <c r="Y254" s="41">
        <f t="shared" si="70"/>
        <v>2.9730938920229887E-2</v>
      </c>
      <c r="Z254" s="41">
        <f t="shared" si="71"/>
        <v>1.6925364725651091E-3</v>
      </c>
      <c r="AA254" s="41">
        <f>'Survival-1cycle NMA'!BX255</f>
        <v>2.6894109671452032E-2</v>
      </c>
      <c r="AB254" s="12">
        <f t="shared" si="72"/>
        <v>2.4773131896238192E-2</v>
      </c>
      <c r="AC254" s="41">
        <f>'Survival-1cycle NMA'!BY255</f>
        <v>2.1209777752138406E-3</v>
      </c>
      <c r="AD254" s="41">
        <f>'Survival-1cycle NMA'!BT255</f>
        <v>0.14915043633194897</v>
      </c>
      <c r="AE254" s="12">
        <f t="shared" si="73"/>
        <v>0.1436838538924318</v>
      </c>
      <c r="AF254" s="41">
        <f>'Survival-1cycle NMA'!BU255</f>
        <v>5.4665824395171642E-3</v>
      </c>
      <c r="AG254" s="12">
        <v>1.2510132031392E-2</v>
      </c>
      <c r="AH254" s="12">
        <f t="shared" si="74"/>
        <v>1.2454148327118057E-2</v>
      </c>
      <c r="AI254" s="12">
        <v>5.5983704273944301E-5</v>
      </c>
      <c r="AJ254" s="41">
        <f>'Survival-1cycle NMA'!BV255</f>
        <v>0.1152707784999118</v>
      </c>
      <c r="AK254" s="12">
        <f t="shared" si="75"/>
        <v>9.3272279444250122E-2</v>
      </c>
      <c r="AL254" s="41">
        <f>'Survival-1cycle NMA'!BW255</f>
        <v>2.1998499055661667E-2</v>
      </c>
      <c r="AM254" s="41">
        <f t="shared" si="76"/>
        <v>2.6894109671452032E-2</v>
      </c>
      <c r="AN254" s="41">
        <f t="shared" si="77"/>
        <v>2.4773131896238192E-2</v>
      </c>
      <c r="AO254" s="41">
        <f t="shared" si="78"/>
        <v>2.1209777752138406E-3</v>
      </c>
    </row>
    <row r="255" spans="1:41">
      <c r="A255" s="12">
        <v>252</v>
      </c>
      <c r="B255" s="12">
        <f t="shared" si="60"/>
        <v>14.441095890410958</v>
      </c>
      <c r="C255" s="41">
        <f>'Survival-1cycle NMA'!BN256</f>
        <v>4.9835840311671431E-2</v>
      </c>
      <c r="D255" s="41">
        <f>'Survival-1cycle NMA'!BO256</f>
        <v>6.0338901004209397E-4</v>
      </c>
      <c r="E255" s="12">
        <f t="shared" si="61"/>
        <v>4.9232451301629336E-2</v>
      </c>
      <c r="F255" s="12">
        <v>1.2403090354066299E-2</v>
      </c>
      <c r="G255" s="12">
        <v>5.49936362140428E-5</v>
      </c>
      <c r="H255" s="12">
        <f t="shared" si="62"/>
        <v>1.2348096717852256E-2</v>
      </c>
      <c r="I255" s="41">
        <f>'Survival-1cycle NMA'!BP256</f>
        <v>3.1210934013036023E-2</v>
      </c>
      <c r="J255" s="12">
        <f t="shared" si="63"/>
        <v>2.9537968368194743E-2</v>
      </c>
      <c r="K255" s="41">
        <f>'Survival-1cycle NMA'!BQ256</f>
        <v>1.6729656448412813E-3</v>
      </c>
      <c r="L255" s="12">
        <v>8.1338397735937103E-3</v>
      </c>
      <c r="M255" s="12">
        <v>1.2403090354066299E-2</v>
      </c>
      <c r="N255" s="12">
        <v>5.49936362140428E-5</v>
      </c>
      <c r="O255" s="41">
        <f t="shared" si="64"/>
        <v>3.1210934013036023E-2</v>
      </c>
      <c r="P255" s="41">
        <f t="shared" si="65"/>
        <v>2.9537968368194743E-2</v>
      </c>
      <c r="Q255" s="41">
        <f t="shared" si="66"/>
        <v>1.6729656448412813E-3</v>
      </c>
      <c r="R255" s="12">
        <v>1.2403090354066299E-2</v>
      </c>
      <c r="S255" s="12">
        <f t="shared" si="67"/>
        <v>1.2348096717852256E-2</v>
      </c>
      <c r="T255" s="12">
        <v>5.49936362140428E-5</v>
      </c>
      <c r="U255" s="41">
        <f>'Survival-1cycle NMA'!BR256</f>
        <v>8.0049257786978675E-2</v>
      </c>
      <c r="V255" s="12">
        <f t="shared" si="68"/>
        <v>5.9905981251192814E-2</v>
      </c>
      <c r="W255" s="41">
        <f>'Survival-1cycle NMA'!BS256</f>
        <v>2.0143276535785858E-2</v>
      </c>
      <c r="X255" s="41">
        <f t="shared" si="69"/>
        <v>3.1210934013036023E-2</v>
      </c>
      <c r="Y255" s="41">
        <f t="shared" si="70"/>
        <v>2.9537968368194743E-2</v>
      </c>
      <c r="Z255" s="41">
        <f t="shared" si="71"/>
        <v>1.6729656448412813E-3</v>
      </c>
      <c r="AA255" s="41">
        <f>'Survival-1cycle NMA'!BX256</f>
        <v>2.6704050341586648E-2</v>
      </c>
      <c r="AB255" s="12">
        <f t="shared" si="72"/>
        <v>2.460673513058198E-2</v>
      </c>
      <c r="AC255" s="41">
        <f>'Survival-1cycle NMA'!BY256</f>
        <v>2.0973152110046679E-3</v>
      </c>
      <c r="AD255" s="41">
        <f>'Survival-1cycle NMA'!BT256</f>
        <v>0.14859482840297056</v>
      </c>
      <c r="AE255" s="12">
        <f t="shared" si="73"/>
        <v>0.14317989811942311</v>
      </c>
      <c r="AF255" s="41">
        <f>'Survival-1cycle NMA'!BU256</f>
        <v>5.4149302835474521E-3</v>
      </c>
      <c r="AG255" s="12">
        <v>1.2403090354066299E-2</v>
      </c>
      <c r="AH255" s="12">
        <f t="shared" si="74"/>
        <v>1.2348096717852256E-2</v>
      </c>
      <c r="AI255" s="12">
        <v>5.49936362140428E-5</v>
      </c>
      <c r="AJ255" s="41">
        <f>'Survival-1cycle NMA'!BV256</f>
        <v>0.11478335230978132</v>
      </c>
      <c r="AK255" s="12">
        <f t="shared" si="75"/>
        <v>9.2937346383716271E-2</v>
      </c>
      <c r="AL255" s="41">
        <f>'Survival-1cycle NMA'!BW256</f>
        <v>2.1846005926065042E-2</v>
      </c>
      <c r="AM255" s="41">
        <f t="shared" si="76"/>
        <v>2.6704050341586648E-2</v>
      </c>
      <c r="AN255" s="41">
        <f t="shared" si="77"/>
        <v>2.460673513058198E-2</v>
      </c>
      <c r="AO255" s="41">
        <f t="shared" si="78"/>
        <v>2.0973152110046679E-3</v>
      </c>
    </row>
    <row r="256" spans="1:41">
      <c r="A256" s="12">
        <v>253</v>
      </c>
      <c r="B256" s="12">
        <f t="shared" si="60"/>
        <v>14.498630136986302</v>
      </c>
      <c r="C256" s="41">
        <f>'Survival-1cycle NMA'!BN257</f>
        <v>4.95449476486386E-2</v>
      </c>
      <c r="D256" s="41">
        <f>'Survival-1cycle NMA'!BO257</f>
        <v>5.9533036860840089E-4</v>
      </c>
      <c r="E256" s="12">
        <f t="shared" si="61"/>
        <v>4.8949617280030201E-2</v>
      </c>
      <c r="F256" s="12">
        <v>1.2297262917388099E-2</v>
      </c>
      <c r="G256" s="12">
        <v>5.4023934086800598E-5</v>
      </c>
      <c r="H256" s="12">
        <f t="shared" si="62"/>
        <v>1.2243238983301298E-2</v>
      </c>
      <c r="I256" s="41">
        <f>'Survival-1cycle NMA'!BP257</f>
        <v>3.1000424223269634E-2</v>
      </c>
      <c r="J256" s="12">
        <f t="shared" si="63"/>
        <v>2.9346746111990268E-2</v>
      </c>
      <c r="K256" s="41">
        <f>'Survival-1cycle NMA'!BQ257</f>
        <v>1.6536781112793668E-3</v>
      </c>
      <c r="L256" s="12">
        <v>8.0494646645839704E-3</v>
      </c>
      <c r="M256" s="12">
        <v>1.2297262917388099E-2</v>
      </c>
      <c r="N256" s="12">
        <v>5.4023934086800598E-5</v>
      </c>
      <c r="O256" s="41">
        <f t="shared" si="64"/>
        <v>3.1000424223269634E-2</v>
      </c>
      <c r="P256" s="41">
        <f t="shared" si="65"/>
        <v>2.9346746111990268E-2</v>
      </c>
      <c r="Q256" s="41">
        <f t="shared" si="66"/>
        <v>1.6536781112793668E-3</v>
      </c>
      <c r="R256" s="12">
        <v>1.2297262917388099E-2</v>
      </c>
      <c r="S256" s="12">
        <f t="shared" si="67"/>
        <v>1.2243238983301298E-2</v>
      </c>
      <c r="T256" s="12">
        <v>5.4023934086800598E-5</v>
      </c>
      <c r="U256" s="41">
        <f>'Survival-1cycle NMA'!BR257</f>
        <v>7.9655662094308619E-2</v>
      </c>
      <c r="V256" s="12">
        <f t="shared" si="68"/>
        <v>5.9654550044254948E-2</v>
      </c>
      <c r="W256" s="41">
        <f>'Survival-1cycle NMA'!BS257</f>
        <v>2.0001112050053674E-2</v>
      </c>
      <c r="X256" s="41">
        <f t="shared" si="69"/>
        <v>3.1000424223269634E-2</v>
      </c>
      <c r="Y256" s="41">
        <f t="shared" si="70"/>
        <v>2.9346746111990268E-2</v>
      </c>
      <c r="Z256" s="41">
        <f t="shared" si="71"/>
        <v>1.6536781112793668E-3</v>
      </c>
      <c r="AA256" s="41">
        <f>'Survival-1cycle NMA'!BX257</f>
        <v>2.6515865083464096E-2</v>
      </c>
      <c r="AB256" s="12">
        <f t="shared" si="72"/>
        <v>2.4441879491386109E-2</v>
      </c>
      <c r="AC256" s="41">
        <f>'Survival-1cycle NMA'!BY257</f>
        <v>2.0739855920779886E-3</v>
      </c>
      <c r="AD256" s="41">
        <f>'Survival-1cycle NMA'!BT257</f>
        <v>0.14804285012894636</v>
      </c>
      <c r="AE256" s="12">
        <f t="shared" si="73"/>
        <v>0.14267893304519075</v>
      </c>
      <c r="AF256" s="41">
        <f>'Survival-1cycle NMA'!BU257</f>
        <v>5.3639170837556103E-3</v>
      </c>
      <c r="AG256" s="12">
        <v>1.2297262917388099E-2</v>
      </c>
      <c r="AH256" s="12">
        <f t="shared" si="74"/>
        <v>1.2243238983301298E-2</v>
      </c>
      <c r="AI256" s="12">
        <v>5.4023934086800598E-5</v>
      </c>
      <c r="AJ256" s="41">
        <f>'Survival-1cycle NMA'!BV257</f>
        <v>0.11429935468419611</v>
      </c>
      <c r="AK256" s="12">
        <f t="shared" si="75"/>
        <v>9.2604337577767884E-2</v>
      </c>
      <c r="AL256" s="41">
        <f>'Survival-1cycle NMA'!BW257</f>
        <v>2.1695017106428221E-2</v>
      </c>
      <c r="AM256" s="41">
        <f t="shared" si="76"/>
        <v>2.6515865083464096E-2</v>
      </c>
      <c r="AN256" s="41">
        <f t="shared" si="77"/>
        <v>2.4441879491386109E-2</v>
      </c>
      <c r="AO256" s="41">
        <f t="shared" si="78"/>
        <v>2.0739855920779886E-3</v>
      </c>
    </row>
    <row r="257" spans="1:41">
      <c r="A257" s="12">
        <v>254</v>
      </c>
      <c r="B257" s="12">
        <f t="shared" si="60"/>
        <v>14.556164383561644</v>
      </c>
      <c r="C257" s="41">
        <f>'Survival-1cycle NMA'!BN258</f>
        <v>4.9256564147192816E-2</v>
      </c>
      <c r="D257" s="41">
        <f>'Survival-1cycle NMA'!BO258</f>
        <v>5.874026755997555E-4</v>
      </c>
      <c r="E257" s="12">
        <f t="shared" si="61"/>
        <v>4.8669161471593059E-2</v>
      </c>
      <c r="F257" s="12">
        <v>1.2192632360426101E-2</v>
      </c>
      <c r="G257" s="12">
        <v>5.3074118613224101E-5</v>
      </c>
      <c r="H257" s="12">
        <f t="shared" si="62"/>
        <v>1.2139558241812877E-2</v>
      </c>
      <c r="I257" s="41">
        <f>'Survival-1cycle NMA'!BP258</f>
        <v>3.0791920516316299E-2</v>
      </c>
      <c r="J257" s="12">
        <f t="shared" si="63"/>
        <v>2.9157251604143196E-2</v>
      </c>
      <c r="K257" s="41">
        <f>'Survival-1cycle NMA'!BQ258</f>
        <v>1.634668912173105E-3</v>
      </c>
      <c r="L257" s="12">
        <v>7.9661888225493801E-3</v>
      </c>
      <c r="M257" s="12">
        <v>1.2192632360426101E-2</v>
      </c>
      <c r="N257" s="12">
        <v>5.3074118613224101E-5</v>
      </c>
      <c r="O257" s="41">
        <f t="shared" si="64"/>
        <v>3.0791920516316299E-2</v>
      </c>
      <c r="P257" s="41">
        <f t="shared" si="65"/>
        <v>2.9157251604143196E-2</v>
      </c>
      <c r="Q257" s="41">
        <f t="shared" si="66"/>
        <v>1.634668912173105E-3</v>
      </c>
      <c r="R257" s="12">
        <v>1.2192632360426101E-2</v>
      </c>
      <c r="S257" s="12">
        <f t="shared" si="67"/>
        <v>1.2139558241812877E-2</v>
      </c>
      <c r="T257" s="12">
        <v>5.3074118613224101E-5</v>
      </c>
      <c r="U257" s="41">
        <f>'Survival-1cycle NMA'!BR258</f>
        <v>7.9265100828141227E-2</v>
      </c>
      <c r="V257" s="12">
        <f t="shared" si="68"/>
        <v>5.9404734573879708E-2</v>
      </c>
      <c r="W257" s="41">
        <f>'Survival-1cycle NMA'!BS258</f>
        <v>1.9860366254261522E-2</v>
      </c>
      <c r="X257" s="41">
        <f t="shared" si="69"/>
        <v>3.0791920516316299E-2</v>
      </c>
      <c r="Y257" s="41">
        <f t="shared" si="70"/>
        <v>2.9157251604143196E-2</v>
      </c>
      <c r="Z257" s="41">
        <f t="shared" si="71"/>
        <v>1.634668912173105E-3</v>
      </c>
      <c r="AA257" s="41">
        <f>'Survival-1cycle NMA'!BX258</f>
        <v>2.6329529816985602E-2</v>
      </c>
      <c r="AB257" s="12">
        <f t="shared" si="72"/>
        <v>2.4278546594695624E-2</v>
      </c>
      <c r="AC257" s="41">
        <f>'Survival-1cycle NMA'!BY258</f>
        <v>2.0509832222899769E-3</v>
      </c>
      <c r="AD257" s="41">
        <f>'Survival-1cycle NMA'!BT258</f>
        <v>0.14749446650024323</v>
      </c>
      <c r="AE257" s="12">
        <f t="shared" si="73"/>
        <v>0.14218093352284042</v>
      </c>
      <c r="AF257" s="41">
        <f>'Survival-1cycle NMA'!BU258</f>
        <v>5.3135329774028186E-3</v>
      </c>
      <c r="AG257" s="12">
        <v>1.2192632360426101E-2</v>
      </c>
      <c r="AH257" s="12">
        <f t="shared" si="74"/>
        <v>1.2139558241812877E-2</v>
      </c>
      <c r="AI257" s="12">
        <v>5.3074118613224101E-5</v>
      </c>
      <c r="AJ257" s="41">
        <f>'Survival-1cycle NMA'!BV258</f>
        <v>0.11381875092145928</v>
      </c>
      <c r="AK257" s="12">
        <f t="shared" si="75"/>
        <v>9.2273237855617404E-2</v>
      </c>
      <c r="AL257" s="41">
        <f>'Survival-1cycle NMA'!BW258</f>
        <v>2.1545513065841879E-2</v>
      </c>
      <c r="AM257" s="41">
        <f t="shared" si="76"/>
        <v>2.6329529816985602E-2</v>
      </c>
      <c r="AN257" s="41">
        <f t="shared" si="77"/>
        <v>2.4278546594695624E-2</v>
      </c>
      <c r="AO257" s="41">
        <f t="shared" si="78"/>
        <v>2.0509832222899769E-3</v>
      </c>
    </row>
    <row r="258" spans="1:41">
      <c r="A258" s="12">
        <v>255</v>
      </c>
      <c r="B258" s="12">
        <f t="shared" si="60"/>
        <v>14.613698630136986</v>
      </c>
      <c r="C258" s="41">
        <f>'Survival-1cycle NMA'!BN259</f>
        <v>4.8970660604077815E-2</v>
      </c>
      <c r="D258" s="41">
        <f>'Survival-1cycle NMA'!BO259</f>
        <v>5.7960341070241537E-4</v>
      </c>
      <c r="E258" s="12">
        <f t="shared" si="61"/>
        <v>4.83910571933754E-2</v>
      </c>
      <c r="F258" s="12">
        <v>1.20891816237434E-2</v>
      </c>
      <c r="G258" s="12">
        <v>5.2143723242247001E-5</v>
      </c>
      <c r="H258" s="12">
        <f t="shared" si="62"/>
        <v>1.2037037900501153E-2</v>
      </c>
      <c r="I258" s="41">
        <f>'Survival-1cycle NMA'!BP259</f>
        <v>3.0585397784980515E-2</v>
      </c>
      <c r="J258" s="12">
        <f t="shared" si="63"/>
        <v>2.8969464594876398E-2</v>
      </c>
      <c r="K258" s="41">
        <f>'Survival-1cycle NMA'!BQ259</f>
        <v>1.6159331901041166E-3</v>
      </c>
      <c r="L258" s="12">
        <v>7.8839948559780992E-3</v>
      </c>
      <c r="M258" s="12">
        <v>1.20891816237434E-2</v>
      </c>
      <c r="N258" s="12">
        <v>5.2143723242247001E-5</v>
      </c>
      <c r="O258" s="41">
        <f t="shared" si="64"/>
        <v>3.0585397784980515E-2</v>
      </c>
      <c r="P258" s="41">
        <f t="shared" si="65"/>
        <v>2.8969464594876398E-2</v>
      </c>
      <c r="Q258" s="41">
        <f t="shared" si="66"/>
        <v>1.6159331901041166E-3</v>
      </c>
      <c r="R258" s="12">
        <v>1.20891816237434E-2</v>
      </c>
      <c r="S258" s="12">
        <f t="shared" si="67"/>
        <v>1.2037037900501153E-2</v>
      </c>
      <c r="T258" s="12">
        <v>5.2143723242247001E-5</v>
      </c>
      <c r="U258" s="41">
        <f>'Survival-1cycle NMA'!BR259</f>
        <v>7.8877541352053618E-2</v>
      </c>
      <c r="V258" s="12">
        <f t="shared" si="68"/>
        <v>5.9156520763852992E-2</v>
      </c>
      <c r="W258" s="41">
        <f>'Survival-1cycle NMA'!BS259</f>
        <v>1.9721020588200626E-2</v>
      </c>
      <c r="X258" s="41">
        <f t="shared" si="69"/>
        <v>3.0585397784980515E-2</v>
      </c>
      <c r="Y258" s="41">
        <f t="shared" si="70"/>
        <v>2.8969464594876398E-2</v>
      </c>
      <c r="Z258" s="41">
        <f t="shared" si="71"/>
        <v>1.6159331901041166E-3</v>
      </c>
      <c r="AA258" s="41">
        <f>'Survival-1cycle NMA'!BX259</f>
        <v>2.614502084647367E-2</v>
      </c>
      <c r="AB258" s="12">
        <f t="shared" si="72"/>
        <v>2.4116718325727635E-2</v>
      </c>
      <c r="AC258" s="41">
        <f>'Survival-1cycle NMA'!BY259</f>
        <v>2.0283025207460371E-3</v>
      </c>
      <c r="AD258" s="41">
        <f>'Survival-1cycle NMA'!BT259</f>
        <v>0.14694964295937796</v>
      </c>
      <c r="AE258" s="12">
        <f t="shared" si="73"/>
        <v>0.14168587467420499</v>
      </c>
      <c r="AF258" s="41">
        <f>'Survival-1cycle NMA'!BU259</f>
        <v>5.2637682851729593E-3</v>
      </c>
      <c r="AG258" s="12">
        <v>1.20891816237434E-2</v>
      </c>
      <c r="AH258" s="12">
        <f t="shared" si="74"/>
        <v>1.2037037900501153E-2</v>
      </c>
      <c r="AI258" s="12">
        <v>5.2143723242247001E-5</v>
      </c>
      <c r="AJ258" s="41">
        <f>'Survival-1cycle NMA'!BV259</f>
        <v>0.11334150678353525</v>
      </c>
      <c r="AK258" s="12">
        <f t="shared" si="75"/>
        <v>9.1944032193436276E-2</v>
      </c>
      <c r="AL258" s="41">
        <f>'Survival-1cycle NMA'!BW259</f>
        <v>2.1397474590098966E-2</v>
      </c>
      <c r="AM258" s="41">
        <f t="shared" si="76"/>
        <v>2.614502084647367E-2</v>
      </c>
      <c r="AN258" s="41">
        <f t="shared" si="77"/>
        <v>2.4116718325727635E-2</v>
      </c>
      <c r="AO258" s="41">
        <f t="shared" si="78"/>
        <v>2.0283025207460371E-3</v>
      </c>
    </row>
    <row r="259" spans="1:41">
      <c r="A259" s="12">
        <v>256</v>
      </c>
      <c r="B259" s="12">
        <f t="shared" si="60"/>
        <v>14.671232876712329</v>
      </c>
      <c r="C259" s="41">
        <f>'Survival-1cycle NMA'!BN260</f>
        <v>4.868720824790948E-2</v>
      </c>
      <c r="D259" s="41">
        <f>'Survival-1cycle NMA'!BO260</f>
        <v>5.7193010985433993E-4</v>
      </c>
      <c r="E259" s="12">
        <f t="shared" si="61"/>
        <v>4.8115278138055141E-2</v>
      </c>
      <c r="F259" s="12">
        <v>1.19868939432125E-2</v>
      </c>
      <c r="G259" s="12">
        <v>5.1232293773662298E-5</v>
      </c>
      <c r="H259" s="12">
        <f t="shared" si="62"/>
        <v>1.1935661649438838E-2</v>
      </c>
      <c r="I259" s="41">
        <f>'Survival-1cycle NMA'!BP260</f>
        <v>3.0380831314493959E-2</v>
      </c>
      <c r="J259" s="12">
        <f t="shared" si="63"/>
        <v>2.8783365126986492E-2</v>
      </c>
      <c r="K259" s="41">
        <f>'Survival-1cycle NMA'!BQ260</f>
        <v>1.5974661875074656E-3</v>
      </c>
      <c r="L259" s="12">
        <v>7.8028656988298499E-3</v>
      </c>
      <c r="M259" s="12">
        <v>1.19868939432125E-2</v>
      </c>
      <c r="N259" s="12">
        <v>5.1232293773662298E-5</v>
      </c>
      <c r="O259" s="41">
        <f t="shared" si="64"/>
        <v>3.0380831314493959E-2</v>
      </c>
      <c r="P259" s="41">
        <f t="shared" si="65"/>
        <v>2.8783365126986492E-2</v>
      </c>
      <c r="Q259" s="41">
        <f t="shared" si="66"/>
        <v>1.5974661875074656E-3</v>
      </c>
      <c r="R259" s="12">
        <v>1.19868939432125E-2</v>
      </c>
      <c r="S259" s="12">
        <f t="shared" si="67"/>
        <v>1.1935661649438838E-2</v>
      </c>
      <c r="T259" s="12">
        <v>5.1232293773662298E-5</v>
      </c>
      <c r="U259" s="41">
        <f>'Survival-1cycle NMA'!BR260</f>
        <v>7.8492951484797388E-2</v>
      </c>
      <c r="V259" s="12">
        <f t="shared" si="68"/>
        <v>5.8909894690638495E-2</v>
      </c>
      <c r="W259" s="41">
        <f>'Survival-1cycle NMA'!BS260</f>
        <v>1.9583056794158893E-2</v>
      </c>
      <c r="X259" s="41">
        <f t="shared" si="69"/>
        <v>3.0380831314493959E-2</v>
      </c>
      <c r="Y259" s="41">
        <f t="shared" si="70"/>
        <v>2.8783365126986492E-2</v>
      </c>
      <c r="Z259" s="41">
        <f t="shared" si="71"/>
        <v>1.5974661875074656E-3</v>
      </c>
      <c r="AA259" s="41">
        <f>'Survival-1cycle NMA'!BX260</f>
        <v>2.5962314853304941E-2</v>
      </c>
      <c r="AB259" s="12">
        <f t="shared" si="72"/>
        <v>2.3956376834203048E-2</v>
      </c>
      <c r="AC259" s="41">
        <f>'Survival-1cycle NMA'!BY260</f>
        <v>2.0059380191018938E-3</v>
      </c>
      <c r="AD259" s="41">
        <f>'Survival-1cycle NMA'!BT260</f>
        <v>0.14640834539365924</v>
      </c>
      <c r="AE259" s="12">
        <f t="shared" si="73"/>
        <v>0.14119373188648968</v>
      </c>
      <c r="AF259" s="41">
        <f>'Survival-1cycle NMA'!BU260</f>
        <v>5.214613507169558E-3</v>
      </c>
      <c r="AG259" s="12">
        <v>1.19868939432125E-2</v>
      </c>
      <c r="AH259" s="12">
        <f t="shared" si="74"/>
        <v>1.1935661649438838E-2</v>
      </c>
      <c r="AI259" s="12">
        <v>5.1232293773662298E-5</v>
      </c>
      <c r="AJ259" s="41">
        <f>'Survival-1cycle NMA'!BV260</f>
        <v>0.1128675884883112</v>
      </c>
      <c r="AK259" s="12">
        <f t="shared" si="75"/>
        <v>9.1616705712797869E-2</v>
      </c>
      <c r="AL259" s="41">
        <f>'Survival-1cycle NMA'!BW260</f>
        <v>2.1250882775513329E-2</v>
      </c>
      <c r="AM259" s="41">
        <f t="shared" si="76"/>
        <v>2.5962314853304941E-2</v>
      </c>
      <c r="AN259" s="41">
        <f t="shared" si="77"/>
        <v>2.3956376834203048E-2</v>
      </c>
      <c r="AO259" s="41">
        <f t="shared" si="78"/>
        <v>2.0059380191018938E-3</v>
      </c>
    </row>
    <row r="260" spans="1:41">
      <c r="A260" s="12">
        <v>257</v>
      </c>
      <c r="B260" s="12">
        <f t="shared" si="60"/>
        <v>14.728767123287671</v>
      </c>
      <c r="C260" s="41">
        <f>'Survival-1cycle NMA'!BN261</f>
        <v>4.8406178731391247E-2</v>
      </c>
      <c r="D260" s="41">
        <f>'Survival-1cycle NMA'!BO261</f>
        <v>5.6438036381374938E-4</v>
      </c>
      <c r="E260" s="12">
        <f t="shared" si="61"/>
        <v>4.7841798367577501E-2</v>
      </c>
      <c r="F260" s="12">
        <v>1.1885752843977001E-2</v>
      </c>
      <c r="G260" s="12">
        <v>5.0339387993395001E-5</v>
      </c>
      <c r="H260" s="12">
        <f t="shared" si="62"/>
        <v>1.1835413455983606E-2</v>
      </c>
      <c r="I260" s="41">
        <f>'Survival-1cycle NMA'!BP261</f>
        <v>3.0178196775126419E-2</v>
      </c>
      <c r="J260" s="12">
        <f t="shared" si="63"/>
        <v>2.8598933530823451E-2</v>
      </c>
      <c r="K260" s="41">
        <f>'Survival-1cycle NMA'!BQ261</f>
        <v>1.5792632443029689E-3</v>
      </c>
      <c r="L260" s="12">
        <v>7.7227846034794503E-3</v>
      </c>
      <c r="M260" s="12">
        <v>1.1885752843977001E-2</v>
      </c>
      <c r="N260" s="12">
        <v>5.0339387993395001E-5</v>
      </c>
      <c r="O260" s="41">
        <f t="shared" si="64"/>
        <v>3.0178196775126419E-2</v>
      </c>
      <c r="P260" s="41">
        <f t="shared" si="65"/>
        <v>2.8598933530823451E-2</v>
      </c>
      <c r="Q260" s="41">
        <f t="shared" si="66"/>
        <v>1.5792632443029689E-3</v>
      </c>
      <c r="R260" s="12">
        <v>1.1885752843977001E-2</v>
      </c>
      <c r="S260" s="12">
        <f t="shared" si="67"/>
        <v>1.1835413455983606E-2</v>
      </c>
      <c r="T260" s="12">
        <v>5.0339387993395001E-5</v>
      </c>
      <c r="U260" s="41">
        <f>'Survival-1cycle NMA'!BR261</f>
        <v>7.8111299492457792E-2</v>
      </c>
      <c r="V260" s="12">
        <f t="shared" si="68"/>
        <v>5.8664842581460964E-2</v>
      </c>
      <c r="W260" s="41">
        <f>'Survival-1cycle NMA'!BS261</f>
        <v>1.9446456910996827E-2</v>
      </c>
      <c r="X260" s="41">
        <f t="shared" si="69"/>
        <v>3.0178196775126419E-2</v>
      </c>
      <c r="Y260" s="41">
        <f t="shared" si="70"/>
        <v>2.8598933530823451E-2</v>
      </c>
      <c r="Z260" s="41">
        <f t="shared" si="71"/>
        <v>1.5792632443029689E-3</v>
      </c>
      <c r="AA260" s="41">
        <f>'Survival-1cycle NMA'!BX261</f>
        <v>2.5781388888708467E-2</v>
      </c>
      <c r="AB260" s="12">
        <f t="shared" si="72"/>
        <v>2.379750452977189E-2</v>
      </c>
      <c r="AC260" s="41">
        <f>'Survival-1cycle NMA'!BY261</f>
        <v>1.9838843589365771E-3</v>
      </c>
      <c r="AD260" s="41">
        <f>'Survival-1cycle NMA'!BT261</f>
        <v>0.14587054012797507</v>
      </c>
      <c r="AE260" s="12">
        <f t="shared" si="73"/>
        <v>0.14070448080896195</v>
      </c>
      <c r="AF260" s="41">
        <f>'Survival-1cycle NMA'!BU261</f>
        <v>5.166059319013123E-3</v>
      </c>
      <c r="AG260" s="12">
        <v>1.1885752843977001E-2</v>
      </c>
      <c r="AH260" s="12">
        <f t="shared" si="74"/>
        <v>1.1835413455983606E-2</v>
      </c>
      <c r="AI260" s="12">
        <v>5.0339387993395001E-5</v>
      </c>
      <c r="AJ260" s="41">
        <f>'Survival-1cycle NMA'!BV261</f>
        <v>0.11239696270201366</v>
      </c>
      <c r="AK260" s="12">
        <f t="shared" si="75"/>
        <v>9.1291243679134021E-2</v>
      </c>
      <c r="AL260" s="41">
        <f>'Survival-1cycle NMA'!BW261</f>
        <v>2.1105719022879638E-2</v>
      </c>
      <c r="AM260" s="41">
        <f t="shared" si="76"/>
        <v>2.5781388888708467E-2</v>
      </c>
      <c r="AN260" s="41">
        <f t="shared" si="77"/>
        <v>2.379750452977189E-2</v>
      </c>
      <c r="AO260" s="41">
        <f t="shared" si="78"/>
        <v>1.9838843589365771E-3</v>
      </c>
    </row>
    <row r="261" spans="1:41">
      <c r="A261" s="12">
        <v>258</v>
      </c>
      <c r="B261" s="12">
        <f t="shared" ref="B261:B324" si="79">A260*21/365</f>
        <v>14.786301369863013</v>
      </c>
      <c r="C261" s="41">
        <f>'Survival-1cycle NMA'!BN262</f>
        <v>4.8127544123698372E-2</v>
      </c>
      <c r="D261" s="41">
        <f>'Survival-1cycle NMA'!BO262</f>
        <v>5.5695181676863751E-4</v>
      </c>
      <c r="E261" s="12">
        <f t="shared" ref="E261:E324" si="80">IF(C261-D261&gt;0,C261-D261,0)</f>
        <v>4.7570592306929733E-2</v>
      </c>
      <c r="F261" s="12">
        <v>1.17857421345571E-2</v>
      </c>
      <c r="G261" s="12">
        <v>4.9464575320673202E-5</v>
      </c>
      <c r="H261" s="12">
        <f t="shared" ref="H261:H324" si="81">IF(F261-G261&gt;0,F261-G261,0)</f>
        <v>1.1736277559236426E-2</v>
      </c>
      <c r="I261" s="41">
        <f>'Survival-1cycle NMA'!BP262</f>
        <v>2.9977470214961836E-2</v>
      </c>
      <c r="J261" s="12">
        <f t="shared" ref="J261:J324" si="82">IF(I261-K261&gt;0,I261-K261,0)</f>
        <v>2.8416150419371546E-2</v>
      </c>
      <c r="K261" s="41">
        <f>'Survival-1cycle NMA'!BQ262</f>
        <v>1.5613197955902899E-3</v>
      </c>
      <c r="L261" s="12">
        <v>7.6437351338344397E-3</v>
      </c>
      <c r="M261" s="12">
        <v>1.17857421345571E-2</v>
      </c>
      <c r="N261" s="12">
        <v>4.9464575320673202E-5</v>
      </c>
      <c r="O261" s="41">
        <f t="shared" ref="O261:O324" si="83">I261</f>
        <v>2.9977470214961836E-2</v>
      </c>
      <c r="P261" s="41">
        <f t="shared" ref="P261:P324" si="84">J261</f>
        <v>2.8416150419371546E-2</v>
      </c>
      <c r="Q261" s="41">
        <f t="shared" ref="Q261:Q324" si="85">K261</f>
        <v>1.5613197955902899E-3</v>
      </c>
      <c r="R261" s="12">
        <v>1.17857421345571E-2</v>
      </c>
      <c r="S261" s="12">
        <f t="shared" ref="S261:S324" si="86">IF(R261-T261&gt;0,R261-T261,0)</f>
        <v>1.1736277559236426E-2</v>
      </c>
      <c r="T261" s="12">
        <v>4.9464575320673202E-5</v>
      </c>
      <c r="U261" s="41">
        <f>'Survival-1cycle NMA'!BR262</f>
        <v>7.7732554080777561E-2</v>
      </c>
      <c r="V261" s="12">
        <f t="shared" ref="V261:V324" si="87">IF(U261-W261&gt;0,U261-W261,0)</f>
        <v>5.8421350812418241E-2</v>
      </c>
      <c r="W261" s="41">
        <f>'Survival-1cycle NMA'!BS262</f>
        <v>1.931120326835932E-2</v>
      </c>
      <c r="X261" s="41">
        <f t="shared" ref="X261:X324" si="88">O261</f>
        <v>2.9977470214961836E-2</v>
      </c>
      <c r="Y261" s="41">
        <f t="shared" ref="Y261:Y324" si="89">P261</f>
        <v>2.8416150419371546E-2</v>
      </c>
      <c r="Z261" s="41">
        <f t="shared" ref="Z261:Z324" si="90">Q261</f>
        <v>1.5613197955902899E-3</v>
      </c>
      <c r="AA261" s="41">
        <f>'Survival-1cycle NMA'!BX262</f>
        <v>2.5602220366726651E-2</v>
      </c>
      <c r="AB261" s="12">
        <f t="shared" ref="AB261:AB324" si="91">IF(AA261-AC261&gt;0,AA261-AC261,0)</f>
        <v>2.364008407753147E-2</v>
      </c>
      <c r="AC261" s="41">
        <f>'Survival-1cycle NMA'!BY262</f>
        <v>1.9621362891951823E-3</v>
      </c>
      <c r="AD261" s="41">
        <f>'Survival-1cycle NMA'!BT262</f>
        <v>0.14533619391772656</v>
      </c>
      <c r="AE261" s="12">
        <f t="shared" ref="AE261:AE324" si="92">IF(AD261-AF261&gt;0,AD261-AF261,0)</f>
        <v>0.14021809734969046</v>
      </c>
      <c r="AF261" s="41">
        <f>'Survival-1cycle NMA'!BU262</f>
        <v>5.1180965680361042E-3</v>
      </c>
      <c r="AG261" s="12">
        <v>1.17857421345571E-2</v>
      </c>
      <c r="AH261" s="12">
        <f t="shared" ref="AH261:AH324" si="93">IF(AG261-AI261&gt;0,AG261-AI261,0)</f>
        <v>1.1736277559236426E-2</v>
      </c>
      <c r="AI261" s="12">
        <v>4.9464575320673202E-5</v>
      </c>
      <c r="AJ261" s="41">
        <f>'Survival-1cycle NMA'!BV262</f>
        <v>0.11192959653178193</v>
      </c>
      <c r="AK261" s="12">
        <f t="shared" ref="AK261:AK324" si="94">IF(AJ261-AL261&gt;0,AJ261-AL261,0)</f>
        <v>9.0967631500211088E-2</v>
      </c>
      <c r="AL261" s="41">
        <f>'Survival-1cycle NMA'!BW262</f>
        <v>2.0961965031570835E-2</v>
      </c>
      <c r="AM261" s="41">
        <f t="shared" ref="AM261:AM324" si="95">AA261</f>
        <v>2.5602220366726651E-2</v>
      </c>
      <c r="AN261" s="41">
        <f t="shared" ref="AN261:AN324" si="96">AB261</f>
        <v>2.364008407753147E-2</v>
      </c>
      <c r="AO261" s="41">
        <f t="shared" ref="AO261:AO324" si="97">AC261</f>
        <v>1.9621362891951823E-3</v>
      </c>
    </row>
    <row r="262" spans="1:41">
      <c r="A262" s="12">
        <v>259</v>
      </c>
      <c r="B262" s="12">
        <f t="shared" si="79"/>
        <v>14.843835616438357</v>
      </c>
      <c r="C262" s="41">
        <f>'Survival-1cycle NMA'!BN263</f>
        <v>4.7851276903019921E-2</v>
      </c>
      <c r="D262" s="41">
        <f>'Survival-1cycle NMA'!BO263</f>
        <v>5.4964216498595354E-4</v>
      </c>
      <c r="E262" s="12">
        <f t="shared" si="80"/>
        <v>4.7301634738033969E-2</v>
      </c>
      <c r="F262" s="12">
        <v>1.1686845901092599E-2</v>
      </c>
      <c r="G262" s="12">
        <v>4.8607436466672602E-5</v>
      </c>
      <c r="H262" s="12">
        <f t="shared" si="81"/>
        <v>1.1638238464625927E-2</v>
      </c>
      <c r="I262" s="41">
        <f>'Survival-1cycle NMA'!BP263</f>
        <v>2.9778628052830599E-2</v>
      </c>
      <c r="J262" s="12">
        <f t="shared" si="82"/>
        <v>2.8234996683424687E-2</v>
      </c>
      <c r="K262" s="41">
        <f>'Survival-1cycle NMA'!BQ263</f>
        <v>1.5436313694059136E-3</v>
      </c>
      <c r="L262" s="12">
        <v>7.5657011586224097E-3</v>
      </c>
      <c r="M262" s="12">
        <v>1.1686845901092599E-2</v>
      </c>
      <c r="N262" s="12">
        <v>4.8607436466672602E-5</v>
      </c>
      <c r="O262" s="41">
        <f t="shared" si="83"/>
        <v>2.9778628052830599E-2</v>
      </c>
      <c r="P262" s="41">
        <f t="shared" si="84"/>
        <v>2.8234996683424687E-2</v>
      </c>
      <c r="Q262" s="41">
        <f t="shared" si="85"/>
        <v>1.5436313694059136E-3</v>
      </c>
      <c r="R262" s="12">
        <v>1.1686845901092599E-2</v>
      </c>
      <c r="S262" s="12">
        <f t="shared" si="86"/>
        <v>1.1638238464625927E-2</v>
      </c>
      <c r="T262" s="12">
        <v>4.8607436466672602E-5</v>
      </c>
      <c r="U262" s="41">
        <f>'Survival-1cycle NMA'!BR263</f>
        <v>7.7356684387633198E-2</v>
      </c>
      <c r="V262" s="12">
        <f t="shared" si="87"/>
        <v>5.8179405906613642E-2</v>
      </c>
      <c r="W262" s="41">
        <f>'Survival-1cycle NMA'!BS263</f>
        <v>1.9177278481019557E-2</v>
      </c>
      <c r="X262" s="41">
        <f t="shared" si="88"/>
        <v>2.9778628052830599E-2</v>
      </c>
      <c r="Y262" s="41">
        <f t="shared" si="89"/>
        <v>2.8234996683424687E-2</v>
      </c>
      <c r="Z262" s="41">
        <f t="shared" si="90"/>
        <v>1.5436313694059136E-3</v>
      </c>
      <c r="AA262" s="41">
        <f>'Survival-1cycle NMA'!BX263</f>
        <v>2.5424787057330554E-2</v>
      </c>
      <c r="AB262" s="12">
        <f t="shared" si="91"/>
        <v>2.3484098393631248E-2</v>
      </c>
      <c r="AC262" s="41">
        <f>'Survival-1cycle NMA'!BY263</f>
        <v>1.9406886636993068E-3</v>
      </c>
      <c r="AD262" s="41">
        <f>'Survival-1cycle NMA'!BT263</f>
        <v>0.14480527394189321</v>
      </c>
      <c r="AE262" s="12">
        <f t="shared" si="92"/>
        <v>0.13973455767232051</v>
      </c>
      <c r="AF262" s="41">
        <f>'Survival-1cycle NMA'!BU263</f>
        <v>5.0707162695726995E-3</v>
      </c>
      <c r="AG262" s="12">
        <v>1.1686845901092599E-2</v>
      </c>
      <c r="AH262" s="12">
        <f t="shared" si="93"/>
        <v>1.1638238464625927E-2</v>
      </c>
      <c r="AI262" s="12">
        <v>4.8607436466672602E-5</v>
      </c>
      <c r="AJ262" s="41">
        <f>'Survival-1cycle NMA'!BV263</f>
        <v>0.11146545751838291</v>
      </c>
      <c r="AK262" s="12">
        <f t="shared" si="94"/>
        <v>9.0645854724613145E-2</v>
      </c>
      <c r="AL262" s="41">
        <f>'Survival-1cycle NMA'!BW263</f>
        <v>2.0819602793769761E-2</v>
      </c>
      <c r="AM262" s="41">
        <f t="shared" si="95"/>
        <v>2.5424787057330554E-2</v>
      </c>
      <c r="AN262" s="41">
        <f t="shared" si="96"/>
        <v>2.3484098393631248E-2</v>
      </c>
      <c r="AO262" s="41">
        <f t="shared" si="97"/>
        <v>1.9406886636993068E-3</v>
      </c>
    </row>
    <row r="263" spans="1:41">
      <c r="A263" s="12">
        <v>260</v>
      </c>
      <c r="B263" s="12">
        <f t="shared" si="79"/>
        <v>14.901369863013699</v>
      </c>
      <c r="C263" s="41">
        <f>'Survival-1cycle NMA'!BN264</f>
        <v>4.7577349949261334E-2</v>
      </c>
      <c r="D263" s="41">
        <f>'Survival-1cycle NMA'!BO264</f>
        <v>5.4244915549917503E-4</v>
      </c>
      <c r="E263" s="12">
        <f t="shared" si="80"/>
        <v>4.7034900793762158E-2</v>
      </c>
      <c r="F263" s="12">
        <v>1.15890485017219E-2</v>
      </c>
      <c r="G263" s="12">
        <v>4.7767563104225499E-5</v>
      </c>
      <c r="H263" s="12">
        <f t="shared" si="81"/>
        <v>1.1541280938617674E-2</v>
      </c>
      <c r="I263" s="41">
        <f>'Survival-1cycle NMA'!BP264</f>
        <v>2.958164707139866E-2</v>
      </c>
      <c r="J263" s="12">
        <f t="shared" si="82"/>
        <v>2.8055453486858558E-2</v>
      </c>
      <c r="K263" s="41">
        <f>'Survival-1cycle NMA'!BQ264</f>
        <v>1.5261935845401016E-3</v>
      </c>
      <c r="L263" s="12">
        <v>7.4886668448428699E-3</v>
      </c>
      <c r="M263" s="12">
        <v>1.15890485017219E-2</v>
      </c>
      <c r="N263" s="12">
        <v>4.7767563104225499E-5</v>
      </c>
      <c r="O263" s="41">
        <f t="shared" si="83"/>
        <v>2.958164707139866E-2</v>
      </c>
      <c r="P263" s="41">
        <f t="shared" si="84"/>
        <v>2.8055453486858558E-2</v>
      </c>
      <c r="Q263" s="41">
        <f t="shared" si="85"/>
        <v>1.5261935845401016E-3</v>
      </c>
      <c r="R263" s="12">
        <v>1.15890485017219E-2</v>
      </c>
      <c r="S263" s="12">
        <f t="shared" si="86"/>
        <v>1.1541280938617674E-2</v>
      </c>
      <c r="T263" s="12">
        <v>4.7767563104225499E-5</v>
      </c>
      <c r="U263" s="41">
        <f>'Survival-1cycle NMA'!BR264</f>
        <v>7.6983659975667598E-2</v>
      </c>
      <c r="V263" s="12">
        <f t="shared" si="87"/>
        <v>5.7938994532315921E-2</v>
      </c>
      <c r="W263" s="41">
        <f>'Survival-1cycle NMA'!BS264</f>
        <v>1.9044665443351674E-2</v>
      </c>
      <c r="X263" s="41">
        <f t="shared" si="88"/>
        <v>2.958164707139866E-2</v>
      </c>
      <c r="Y263" s="41">
        <f t="shared" si="89"/>
        <v>2.8055453486858558E-2</v>
      </c>
      <c r="Z263" s="41">
        <f t="shared" si="90"/>
        <v>1.5261935845401016E-3</v>
      </c>
      <c r="AA263" s="41">
        <f>'Survival-1cycle NMA'!BX264</f>
        <v>2.5249067079689415E-2</v>
      </c>
      <c r="AB263" s="12">
        <f t="shared" si="91"/>
        <v>2.3329530640966243E-2</v>
      </c>
      <c r="AC263" s="41">
        <f>'Survival-1cycle NMA'!BY264</f>
        <v>1.9195364387231731E-3</v>
      </c>
      <c r="AD263" s="41">
        <f>'Survival-1cycle NMA'!BT264</f>
        <v>0.14427774779623698</v>
      </c>
      <c r="AE263" s="12">
        <f t="shared" si="92"/>
        <v>0.13925383819289616</v>
      </c>
      <c r="AF263" s="41">
        <f>'Survival-1cycle NMA'!BU264</f>
        <v>5.0239096033408252E-3</v>
      </c>
      <c r="AG263" s="12">
        <v>1.15890485017219E-2</v>
      </c>
      <c r="AH263" s="12">
        <f t="shared" si="93"/>
        <v>1.1541280938617674E-2</v>
      </c>
      <c r="AI263" s="12">
        <v>4.7767563104225499E-5</v>
      </c>
      <c r="AJ263" s="41">
        <f>'Survival-1cycle NMA'!BV264</f>
        <v>0.11100451362907456</v>
      </c>
      <c r="AK263" s="12">
        <f t="shared" si="94"/>
        <v>9.0325899040243296E-2</v>
      </c>
      <c r="AL263" s="41">
        <f>'Survival-1cycle NMA'!BW264</f>
        <v>2.0678614588831253E-2</v>
      </c>
      <c r="AM263" s="41">
        <f t="shared" si="95"/>
        <v>2.5249067079689415E-2</v>
      </c>
      <c r="AN263" s="41">
        <f t="shared" si="96"/>
        <v>2.3329530640966243E-2</v>
      </c>
      <c r="AO263" s="41">
        <f t="shared" si="97"/>
        <v>1.9195364387231731E-3</v>
      </c>
    </row>
    <row r="264" spans="1:41">
      <c r="A264" s="12">
        <v>261</v>
      </c>
      <c r="B264" s="12">
        <f t="shared" si="79"/>
        <v>14.95890410958904</v>
      </c>
      <c r="C264" s="41">
        <f>'Survival-1cycle NMA'!BN265</f>
        <v>4.7305736536900157E-2</v>
      </c>
      <c r="D264" s="41">
        <f>'Survival-1cycle NMA'!BO265</f>
        <v>5.3537058483306703E-4</v>
      </c>
      <c r="E264" s="12">
        <f t="shared" si="80"/>
        <v>4.6770365952067093E-2</v>
      </c>
      <c r="F264" s="12">
        <v>1.14923345610924E-2</v>
      </c>
      <c r="G264" s="12">
        <v>4.6944557548200598E-5</v>
      </c>
      <c r="H264" s="12">
        <f t="shared" si="81"/>
        <v>1.1445390003544199E-2</v>
      </c>
      <c r="I264" s="41">
        <f>'Survival-1cycle NMA'!BP265</f>
        <v>2.9386504410407216E-2</v>
      </c>
      <c r="J264" s="12">
        <f t="shared" si="82"/>
        <v>2.7877502261995174E-2</v>
      </c>
      <c r="K264" s="41">
        <f>'Survival-1cycle NMA'!BQ265</f>
        <v>1.5090021484120435E-3</v>
      </c>
      <c r="L264" s="12">
        <v>7.4126166513795297E-3</v>
      </c>
      <c r="M264" s="12">
        <v>1.14923345610924E-2</v>
      </c>
      <c r="N264" s="12">
        <v>4.6944557548200598E-5</v>
      </c>
      <c r="O264" s="41">
        <f t="shared" si="83"/>
        <v>2.9386504410407216E-2</v>
      </c>
      <c r="P264" s="41">
        <f t="shared" si="84"/>
        <v>2.7877502261995174E-2</v>
      </c>
      <c r="Q264" s="41">
        <f t="shared" si="85"/>
        <v>1.5090021484120435E-3</v>
      </c>
      <c r="R264" s="12">
        <v>1.14923345610924E-2</v>
      </c>
      <c r="S264" s="12">
        <f t="shared" si="86"/>
        <v>1.1445390003544199E-2</v>
      </c>
      <c r="T264" s="12">
        <v>4.6944557548200598E-5</v>
      </c>
      <c r="U264" s="41">
        <f>'Survival-1cycle NMA'!BR265</f>
        <v>7.6613450825072316E-2</v>
      </c>
      <c r="V264" s="12">
        <f t="shared" si="87"/>
        <v>5.7700103501143671E-2</v>
      </c>
      <c r="W264" s="41">
        <f>'Survival-1cycle NMA'!BS265</f>
        <v>1.8913347323928641E-2</v>
      </c>
      <c r="X264" s="41">
        <f t="shared" si="88"/>
        <v>2.9386504410407216E-2</v>
      </c>
      <c r="Y264" s="41">
        <f t="shared" si="89"/>
        <v>2.7877502261995174E-2</v>
      </c>
      <c r="Z264" s="41">
        <f t="shared" si="90"/>
        <v>1.5090021484120435E-3</v>
      </c>
      <c r="AA264" s="41">
        <f>'Survival-1cycle NMA'!BX265</f>
        <v>2.5075038895588746E-2</v>
      </c>
      <c r="AB264" s="12">
        <f t="shared" si="91"/>
        <v>2.3176364224955288E-2</v>
      </c>
      <c r="AC264" s="41">
        <f>'Survival-1cycle NMA'!BY265</f>
        <v>1.8986746706334571E-3</v>
      </c>
      <c r="AD264" s="41">
        <f>'Survival-1cycle NMA'!BT265</f>
        <v>0.14375358348663789</v>
      </c>
      <c r="AE264" s="12">
        <f t="shared" si="92"/>
        <v>0.13877591557672422</v>
      </c>
      <c r="AF264" s="41">
        <f>'Survival-1cycle NMA'!BU265</f>
        <v>4.9776679099136521E-3</v>
      </c>
      <c r="AG264" s="12">
        <v>1.14923345610924E-2</v>
      </c>
      <c r="AH264" s="12">
        <f t="shared" si="93"/>
        <v>1.1445390003544199E-2</v>
      </c>
      <c r="AI264" s="12">
        <v>4.6944557548200598E-5</v>
      </c>
      <c r="AJ264" s="41">
        <f>'Survival-1cycle NMA'!BV265</f>
        <v>0.11054673325060985</v>
      </c>
      <c r="AK264" s="12">
        <f t="shared" si="94"/>
        <v>9.0007750272838583E-2</v>
      </c>
      <c r="AL264" s="41">
        <f>'Survival-1cycle NMA'!BW265</f>
        <v>2.0538982977771261E-2</v>
      </c>
      <c r="AM264" s="41">
        <f t="shared" si="95"/>
        <v>2.5075038895588746E-2</v>
      </c>
      <c r="AN264" s="41">
        <f t="shared" si="96"/>
        <v>2.3176364224955288E-2</v>
      </c>
      <c r="AO264" s="41">
        <f t="shared" si="97"/>
        <v>1.8986746706334571E-3</v>
      </c>
    </row>
    <row r="265" spans="1:41">
      <c r="A265" s="12">
        <v>262</v>
      </c>
      <c r="B265" s="12">
        <f t="shared" si="79"/>
        <v>15.016438356164384</v>
      </c>
      <c r="C265" s="41">
        <f>'Survival-1cycle NMA'!BN266</f>
        <v>4.703641032799117E-2</v>
      </c>
      <c r="D265" s="41">
        <f>'Survival-1cycle NMA'!BO266</f>
        <v>5.2840429776446424E-4</v>
      </c>
      <c r="E265" s="12">
        <f t="shared" si="80"/>
        <v>4.6508006030226708E-2</v>
      </c>
      <c r="F265" s="12">
        <v>1.13966889649986E-2</v>
      </c>
      <c r="G265" s="12">
        <v>4.6138032446178398E-5</v>
      </c>
      <c r="H265" s="12">
        <f t="shared" si="81"/>
        <v>1.1350550932552422E-2</v>
      </c>
      <c r="I265" s="41">
        <f>'Survival-1cycle NMA'!BP266</f>
        <v>2.9193177560059076E-2</v>
      </c>
      <c r="J265" s="12">
        <f t="shared" si="82"/>
        <v>2.7701124705057565E-2</v>
      </c>
      <c r="K265" s="41">
        <f>'Survival-1cycle NMA'!BQ266</f>
        <v>1.4920528550015117E-3</v>
      </c>
      <c r="L265" s="12">
        <v>7.3375353227683104E-3</v>
      </c>
      <c r="M265" s="12">
        <v>1.13966889649986E-2</v>
      </c>
      <c r="N265" s="12">
        <v>4.6138032446178398E-5</v>
      </c>
      <c r="O265" s="41">
        <f t="shared" si="83"/>
        <v>2.9193177560059076E-2</v>
      </c>
      <c r="P265" s="41">
        <f t="shared" si="84"/>
        <v>2.7701124705057565E-2</v>
      </c>
      <c r="Q265" s="41">
        <f t="shared" si="85"/>
        <v>1.4920528550015117E-3</v>
      </c>
      <c r="R265" s="12">
        <v>1.13966889649986E-2</v>
      </c>
      <c r="S265" s="12">
        <f t="shared" si="86"/>
        <v>1.1350550932552422E-2</v>
      </c>
      <c r="T265" s="12">
        <v>4.6138032446178398E-5</v>
      </c>
      <c r="U265" s="41">
        <f>'Survival-1cycle NMA'!BR266</f>
        <v>7.6246027326514754E-2</v>
      </c>
      <c r="V265" s="12">
        <f t="shared" si="87"/>
        <v>5.7462719766272277E-2</v>
      </c>
      <c r="W265" s="41">
        <f>'Survival-1cycle NMA'!BS266</f>
        <v>1.8783307560242473E-2</v>
      </c>
      <c r="X265" s="41">
        <f t="shared" si="88"/>
        <v>2.9193177560059076E-2</v>
      </c>
      <c r="Y265" s="41">
        <f t="shared" si="89"/>
        <v>2.7701124705057565E-2</v>
      </c>
      <c r="Z265" s="41">
        <f t="shared" si="90"/>
        <v>1.4920528550015117E-3</v>
      </c>
      <c r="AA265" s="41">
        <f>'Survival-1cycle NMA'!BX266</f>
        <v>2.4902681302992922E-2</v>
      </c>
      <c r="AB265" s="12">
        <f t="shared" si="91"/>
        <v>2.3024582789401914E-2</v>
      </c>
      <c r="AC265" s="41">
        <f>'Survival-1cycle NMA'!BY266</f>
        <v>1.8780985135910097E-3</v>
      </c>
      <c r="AD265" s="41">
        <f>'Survival-1cycle NMA'!BT266</f>
        <v>0.14323274942255601</v>
      </c>
      <c r="AE265" s="12">
        <f t="shared" si="92"/>
        <v>0.13830076673527775</v>
      </c>
      <c r="AF265" s="41">
        <f>'Survival-1cycle NMA'!BU266</f>
        <v>4.93198268727826E-3</v>
      </c>
      <c r="AG265" s="12">
        <v>1.13966889649986E-2</v>
      </c>
      <c r="AH265" s="12">
        <f t="shared" si="93"/>
        <v>1.1350550932552422E-2</v>
      </c>
      <c r="AI265" s="12">
        <v>4.6138032446178398E-5</v>
      </c>
      <c r="AJ265" s="41">
        <f>'Survival-1cycle NMA'!BV266</f>
        <v>0.11009208518237705</v>
      </c>
      <c r="AK265" s="12">
        <f t="shared" si="94"/>
        <v>8.96913943844969E-2</v>
      </c>
      <c r="AL265" s="41">
        <f>'Survival-1cycle NMA'!BW266</f>
        <v>2.0400690797880146E-2</v>
      </c>
      <c r="AM265" s="41">
        <f t="shared" si="95"/>
        <v>2.4902681302992922E-2</v>
      </c>
      <c r="AN265" s="41">
        <f t="shared" si="96"/>
        <v>2.3024582789401914E-2</v>
      </c>
      <c r="AO265" s="41">
        <f t="shared" si="97"/>
        <v>1.8780985135910097E-3</v>
      </c>
    </row>
    <row r="266" spans="1:41">
      <c r="A266" s="12">
        <v>263</v>
      </c>
      <c r="B266" s="12">
        <f t="shared" si="79"/>
        <v>15.073972602739726</v>
      </c>
      <c r="C266" s="41">
        <f>'Survival-1cycle NMA'!BN267</f>
        <v>4.6769345365319903E-2</v>
      </c>
      <c r="D266" s="41">
        <f>'Survival-1cycle NMA'!BO267</f>
        <v>5.2154818611793122E-4</v>
      </c>
      <c r="E266" s="12">
        <f t="shared" si="80"/>
        <v>4.6247797179201973E-2</v>
      </c>
      <c r="F266" s="12">
        <v>1.1302096855145501E-2</v>
      </c>
      <c r="G266" s="12">
        <v>4.5347610479055401E-5</v>
      </c>
      <c r="H266" s="12">
        <f t="shared" si="81"/>
        <v>1.1256749244666445E-2</v>
      </c>
      <c r="I266" s="41">
        <f>'Survival-1cycle NMA'!BP267</f>
        <v>2.9001644354549928E-2</v>
      </c>
      <c r="J266" s="12">
        <f t="shared" si="82"/>
        <v>2.7526302771714674E-2</v>
      </c>
      <c r="K266" s="41">
        <f>'Survival-1cycle NMA'!BQ267</f>
        <v>1.4753415828352543E-3</v>
      </c>
      <c r="L266" s="12">
        <v>7.2634078831169098E-3</v>
      </c>
      <c r="M266" s="12">
        <v>1.1302096855145501E-2</v>
      </c>
      <c r="N266" s="12">
        <v>4.5347610479055401E-5</v>
      </c>
      <c r="O266" s="41">
        <f t="shared" si="83"/>
        <v>2.9001644354549928E-2</v>
      </c>
      <c r="P266" s="41">
        <f t="shared" si="84"/>
        <v>2.7526302771714674E-2</v>
      </c>
      <c r="Q266" s="41">
        <f t="shared" si="85"/>
        <v>1.4753415828352543E-3</v>
      </c>
      <c r="R266" s="12">
        <v>1.1302096855145501E-2</v>
      </c>
      <c r="S266" s="12">
        <f t="shared" si="86"/>
        <v>1.1256749244666445E-2</v>
      </c>
      <c r="T266" s="12">
        <v>4.5347610479055401E-5</v>
      </c>
      <c r="U266" s="41">
        <f>'Survival-1cycle NMA'!BR267</f>
        <v>7.5881360274210385E-2</v>
      </c>
      <c r="V266" s="12">
        <f t="shared" si="87"/>
        <v>5.7226830420667216E-2</v>
      </c>
      <c r="W266" s="41">
        <f>'Survival-1cycle NMA'!BS267</f>
        <v>1.8654529853543173E-2</v>
      </c>
      <c r="X266" s="41">
        <f t="shared" si="88"/>
        <v>2.9001644354549928E-2</v>
      </c>
      <c r="Y266" s="41">
        <f t="shared" si="89"/>
        <v>2.7526302771714674E-2</v>
      </c>
      <c r="Z266" s="41">
        <f t="shared" si="90"/>
        <v>1.4753415828352543E-3</v>
      </c>
      <c r="AA266" s="41">
        <f>'Survival-1cycle NMA'!BX267</f>
        <v>2.4731973429750316E-2</v>
      </c>
      <c r="AB266" s="12">
        <f t="shared" si="91"/>
        <v>2.287417021243774E-2</v>
      </c>
      <c r="AC266" s="41">
        <f>'Survival-1cycle NMA'!BY267</f>
        <v>1.857803217312576E-3</v>
      </c>
      <c r="AD266" s="41">
        <f>'Survival-1cycle NMA'!BT267</f>
        <v>0.14271521441062349</v>
      </c>
      <c r="AE266" s="12">
        <f t="shared" si="92"/>
        <v>0.13782836882314461</v>
      </c>
      <c r="AF266" s="41">
        <f>'Survival-1cycle NMA'!BU267</f>
        <v>4.8868455874788693E-3</v>
      </c>
      <c r="AG266" s="12">
        <v>1.1302096855145501E-2</v>
      </c>
      <c r="AH266" s="12">
        <f t="shared" si="93"/>
        <v>1.1256749244666445E-2</v>
      </c>
      <c r="AI266" s="12">
        <v>4.5347610479055401E-5</v>
      </c>
      <c r="AJ266" s="41">
        <f>'Survival-1cycle NMA'!BV267</f>
        <v>0.10964053862967757</v>
      </c>
      <c r="AK266" s="12">
        <f t="shared" si="94"/>
        <v>8.9376817472221259E-2</v>
      </c>
      <c r="AL266" s="41">
        <f>'Survival-1cycle NMA'!BW267</f>
        <v>2.026372115745631E-2</v>
      </c>
      <c r="AM266" s="41">
        <f t="shared" si="95"/>
        <v>2.4731973429750316E-2</v>
      </c>
      <c r="AN266" s="41">
        <f t="shared" si="96"/>
        <v>2.287417021243774E-2</v>
      </c>
      <c r="AO266" s="41">
        <f t="shared" si="97"/>
        <v>1.857803217312576E-3</v>
      </c>
    </row>
    <row r="267" spans="1:41">
      <c r="A267" s="12">
        <v>264</v>
      </c>
      <c r="B267" s="12">
        <f t="shared" si="79"/>
        <v>15.131506849315068</v>
      </c>
      <c r="C267" s="41">
        <f>'Survival-1cycle NMA'!BN268</f>
        <v>4.6504516065697096E-2</v>
      </c>
      <c r="D267" s="41">
        <f>'Survival-1cycle NMA'!BO268</f>
        <v>5.1480018759521534E-4</v>
      </c>
      <c r="E267" s="12">
        <f t="shared" si="80"/>
        <v>4.5989715878101883E-2</v>
      </c>
      <c r="F267" s="12">
        <v>1.12085436240327E-2</v>
      </c>
      <c r="G267" s="12">
        <v>4.4572924071230999E-5</v>
      </c>
      <c r="H267" s="12">
        <f t="shared" si="81"/>
        <v>1.1163970699961469E-2</v>
      </c>
      <c r="I267" s="41">
        <f>'Survival-1cycle NMA'!BP268</f>
        <v>2.8811882965738105E-2</v>
      </c>
      <c r="J267" s="12">
        <f t="shared" si="82"/>
        <v>2.7353018672711529E-2</v>
      </c>
      <c r="K267" s="41">
        <f>'Survival-1cycle NMA'!BQ268</f>
        <v>1.4588642930265761E-3</v>
      </c>
      <c r="L267" s="12">
        <v>7.19021963017179E-3</v>
      </c>
      <c r="M267" s="12">
        <v>1.12085436240327E-2</v>
      </c>
      <c r="N267" s="12">
        <v>4.4572924071230999E-5</v>
      </c>
      <c r="O267" s="41">
        <f t="shared" si="83"/>
        <v>2.8811882965738105E-2</v>
      </c>
      <c r="P267" s="41">
        <f t="shared" si="84"/>
        <v>2.7353018672711529E-2</v>
      </c>
      <c r="Q267" s="41">
        <f t="shared" si="85"/>
        <v>1.4588642930265761E-3</v>
      </c>
      <c r="R267" s="12">
        <v>1.12085436240327E-2</v>
      </c>
      <c r="S267" s="12">
        <f t="shared" si="86"/>
        <v>1.1163970699961469E-2</v>
      </c>
      <c r="T267" s="12">
        <v>4.4572924071230999E-5</v>
      </c>
      <c r="U267" s="41">
        <f>'Survival-1cycle NMA'!BR268</f>
        <v>7.5519420859132214E-2</v>
      </c>
      <c r="V267" s="12">
        <f t="shared" si="87"/>
        <v>5.6992422695338676E-2</v>
      </c>
      <c r="W267" s="41">
        <f>'Survival-1cycle NMA'!BS268</f>
        <v>1.8526998163793537E-2</v>
      </c>
      <c r="X267" s="41">
        <f t="shared" si="88"/>
        <v>2.8811882965738105E-2</v>
      </c>
      <c r="Y267" s="41">
        <f t="shared" si="89"/>
        <v>2.7353018672711529E-2</v>
      </c>
      <c r="Z267" s="41">
        <f t="shared" si="90"/>
        <v>1.4588642930265761E-3</v>
      </c>
      <c r="AA267" s="41">
        <f>'Survival-1cycle NMA'!BX268</f>
        <v>2.4562894727435024E-2</v>
      </c>
      <c r="AB267" s="12">
        <f t="shared" si="91"/>
        <v>2.2725110602544233E-2</v>
      </c>
      <c r="AC267" s="41">
        <f>'Survival-1cycle NMA'!BY268</f>
        <v>1.8377841248907901E-3</v>
      </c>
      <c r="AD267" s="41">
        <f>'Survival-1cycle NMA'!BT268</f>
        <v>0.14220094764835514</v>
      </c>
      <c r="AE267" s="12">
        <f t="shared" si="92"/>
        <v>0.13735869923501276</v>
      </c>
      <c r="AF267" s="41">
        <f>'Survival-1cycle NMA'!BU268</f>
        <v>4.8422484133423859E-3</v>
      </c>
      <c r="AG267" s="12">
        <v>1.12085436240327E-2</v>
      </c>
      <c r="AH267" s="12">
        <f t="shared" si="93"/>
        <v>1.1163970699961469E-2</v>
      </c>
      <c r="AI267" s="12">
        <v>4.4572924071230999E-5</v>
      </c>
      <c r="AJ267" s="41">
        <f>'Survival-1cycle NMA'!BV268</f>
        <v>0.1091920631971325</v>
      </c>
      <c r="AK267" s="12">
        <f t="shared" si="94"/>
        <v>8.9064005766474996E-2</v>
      </c>
      <c r="AL267" s="41">
        <f>'Survival-1cycle NMA'!BW268</f>
        <v>2.0128057430657504E-2</v>
      </c>
      <c r="AM267" s="41">
        <f t="shared" si="95"/>
        <v>2.4562894727435024E-2</v>
      </c>
      <c r="AN267" s="41">
        <f t="shared" si="96"/>
        <v>2.2725110602544233E-2</v>
      </c>
      <c r="AO267" s="41">
        <f t="shared" si="97"/>
        <v>1.8377841248907901E-3</v>
      </c>
    </row>
    <row r="268" spans="1:41">
      <c r="A268" s="12">
        <v>265</v>
      </c>
      <c r="B268" s="12">
        <f t="shared" si="79"/>
        <v>15.189041095890412</v>
      </c>
      <c r="C268" s="41">
        <f>'Survival-1cycle NMA'!BN269</f>
        <v>4.624189721339507E-2</v>
      </c>
      <c r="D268" s="41">
        <f>'Survival-1cycle NMA'!BO269</f>
        <v>5.0815828463744066E-4</v>
      </c>
      <c r="E268" s="12">
        <f t="shared" si="80"/>
        <v>4.5733738928757629E-2</v>
      </c>
      <c r="F268" s="12">
        <v>1.11160149099574E-2</v>
      </c>
      <c r="G268" s="12">
        <v>4.38136151100392E-5</v>
      </c>
      <c r="H268" s="12">
        <f t="shared" si="81"/>
        <v>1.107220129484736E-2</v>
      </c>
      <c r="I268" s="41">
        <f>'Survival-1cycle NMA'!BP269</f>
        <v>2.8623871896952667E-2</v>
      </c>
      <c r="J268" s="12">
        <f t="shared" si="82"/>
        <v>2.7181254869586172E-2</v>
      </c>
      <c r="K268" s="41">
        <f>'Survival-1cycle NMA'!BQ269</f>
        <v>1.4426170273664936E-3</v>
      </c>
      <c r="L268" s="12">
        <v>7.11795612952859E-3</v>
      </c>
      <c r="M268" s="12">
        <v>1.11160149099574E-2</v>
      </c>
      <c r="N268" s="12">
        <v>4.38136151100392E-5</v>
      </c>
      <c r="O268" s="41">
        <f t="shared" si="83"/>
        <v>2.8623871896952667E-2</v>
      </c>
      <c r="P268" s="41">
        <f t="shared" si="84"/>
        <v>2.7181254869586172E-2</v>
      </c>
      <c r="Q268" s="41">
        <f t="shared" si="85"/>
        <v>1.4426170273664936E-3</v>
      </c>
      <c r="R268" s="12">
        <v>1.11160149099574E-2</v>
      </c>
      <c r="S268" s="12">
        <f t="shared" si="86"/>
        <v>1.107220129484736E-2</v>
      </c>
      <c r="T268" s="12">
        <v>4.38136151100392E-5</v>
      </c>
      <c r="U268" s="41">
        <f>'Survival-1cycle NMA'!BR269</f>
        <v>7.5160180662359521E-2</v>
      </c>
      <c r="V268" s="12">
        <f t="shared" si="87"/>
        <v>5.675948395762255E-2</v>
      </c>
      <c r="W268" s="41">
        <f>'Survival-1cycle NMA'!BS269</f>
        <v>1.8400696704736971E-2</v>
      </c>
      <c r="X268" s="41">
        <f t="shared" si="88"/>
        <v>2.8623871896952667E-2</v>
      </c>
      <c r="Y268" s="41">
        <f t="shared" si="89"/>
        <v>2.7181254869586172E-2</v>
      </c>
      <c r="Z268" s="41">
        <f t="shared" si="90"/>
        <v>1.4426170273664936E-3</v>
      </c>
      <c r="AA268" s="41">
        <f>'Survival-1cycle NMA'!BX269</f>
        <v>2.4395424965324496E-2</v>
      </c>
      <c r="AB268" s="12">
        <f t="shared" si="91"/>
        <v>2.2577388294653739E-2</v>
      </c>
      <c r="AC268" s="41">
        <f>'Survival-1cycle NMA'!BY269</f>
        <v>1.8180366706707571E-3</v>
      </c>
      <c r="AD268" s="41">
        <f>'Survival-1cycle NMA'!BT269</f>
        <v>0.14168991871798439</v>
      </c>
      <c r="AE268" s="12">
        <f t="shared" si="92"/>
        <v>0.13689173560270043</v>
      </c>
      <c r="AF268" s="41">
        <f>'Survival-1cycle NMA'!BU269</f>
        <v>4.7981831152839544E-3</v>
      </c>
      <c r="AG268" s="12">
        <v>1.11160149099574E-2</v>
      </c>
      <c r="AH268" s="12">
        <f t="shared" si="93"/>
        <v>1.107220129484736E-2</v>
      </c>
      <c r="AI268" s="12">
        <v>4.38136151100392E-5</v>
      </c>
      <c r="AJ268" s="41">
        <f>'Survival-1cycle NMA'!BV269</f>
        <v>0.10874662888222147</v>
      </c>
      <c r="AK268" s="12">
        <f t="shared" si="94"/>
        <v>8.8752945629754693E-2</v>
      </c>
      <c r="AL268" s="41">
        <f>'Survival-1cycle NMA'!BW269</f>
        <v>1.9993683252466775E-2</v>
      </c>
      <c r="AM268" s="41">
        <f t="shared" si="95"/>
        <v>2.4395424965324496E-2</v>
      </c>
      <c r="AN268" s="41">
        <f t="shared" si="96"/>
        <v>2.2577388294653739E-2</v>
      </c>
      <c r="AO268" s="41">
        <f t="shared" si="97"/>
        <v>1.8180366706707571E-3</v>
      </c>
    </row>
    <row r="269" spans="1:41">
      <c r="A269" s="12">
        <v>266</v>
      </c>
      <c r="B269" s="12">
        <f t="shared" si="79"/>
        <v>15.246575342465754</v>
      </c>
      <c r="C269" s="41">
        <f>'Survival-1cycle NMA'!BN270</f>
        <v>4.5981463953717425E-2</v>
      </c>
      <c r="D269" s="41">
        <f>'Survival-1cycle NMA'!BO270</f>
        <v>5.016205033190269E-4</v>
      </c>
      <c r="E269" s="12">
        <f t="shared" si="80"/>
        <v>4.5479843450398398E-2</v>
      </c>
      <c r="F269" s="12">
        <v>1.1024496592131601E-2</v>
      </c>
      <c r="G269" s="12">
        <v>4.3069334674103403E-5</v>
      </c>
      <c r="H269" s="12">
        <f t="shared" si="81"/>
        <v>1.0981427257457496E-2</v>
      </c>
      <c r="I269" s="41">
        <f>'Survival-1cycle NMA'!BP270</f>
        <v>2.8437589976932451E-2</v>
      </c>
      <c r="J269" s="12">
        <f t="shared" si="82"/>
        <v>2.7010994070467489E-2</v>
      </c>
      <c r="K269" s="41">
        <f>'Survival-1cycle NMA'!BQ270</f>
        <v>1.4265959064649616E-3</v>
      </c>
      <c r="L269" s="12">
        <v>7.0466032089819804E-3</v>
      </c>
      <c r="M269" s="12">
        <v>1.1024496592131601E-2</v>
      </c>
      <c r="N269" s="12">
        <v>4.3069334674103403E-5</v>
      </c>
      <c r="O269" s="41">
        <f t="shared" si="83"/>
        <v>2.8437589976932451E-2</v>
      </c>
      <c r="P269" s="41">
        <f t="shared" si="84"/>
        <v>2.7010994070467489E-2</v>
      </c>
      <c r="Q269" s="41">
        <f t="shared" si="85"/>
        <v>1.4265959064649616E-3</v>
      </c>
      <c r="R269" s="12">
        <v>1.1024496592131601E-2</v>
      </c>
      <c r="S269" s="12">
        <f t="shared" si="86"/>
        <v>1.0981427257457496E-2</v>
      </c>
      <c r="T269" s="12">
        <v>4.3069334674103403E-5</v>
      </c>
      <c r="U269" s="41">
        <f>'Survival-1cycle NMA'!BR270</f>
        <v>7.4803611648555521E-2</v>
      </c>
      <c r="V269" s="12">
        <f t="shared" si="87"/>
        <v>5.6528001709480344E-2</v>
      </c>
      <c r="W269" s="41">
        <f>'Survival-1cycle NMA'!BS270</f>
        <v>1.8275609939075177E-2</v>
      </c>
      <c r="X269" s="41">
        <f t="shared" si="88"/>
        <v>2.8437589976932451E-2</v>
      </c>
      <c r="Y269" s="41">
        <f t="shared" si="89"/>
        <v>2.7010994070467489E-2</v>
      </c>
      <c r="Z269" s="41">
        <f t="shared" si="90"/>
        <v>1.4265959064649616E-3</v>
      </c>
      <c r="AA269" s="41">
        <f>'Survival-1cycle NMA'!BX270</f>
        <v>2.4229544224506322E-2</v>
      </c>
      <c r="AB269" s="12">
        <f t="shared" si="91"/>
        <v>2.2430987846324777E-2</v>
      </c>
      <c r="AC269" s="41">
        <f>'Survival-1cycle NMA'!BY270</f>
        <v>1.7985563781815449E-3</v>
      </c>
      <c r="AD269" s="41">
        <f>'Survival-1cycle NMA'!BT270</f>
        <v>0.14118209758041075</v>
      </c>
      <c r="AE269" s="12">
        <f t="shared" si="92"/>
        <v>0.13642745579222049</v>
      </c>
      <c r="AF269" s="41">
        <f>'Survival-1cycle NMA'!BU270</f>
        <v>4.7546417881902791E-3</v>
      </c>
      <c r="AG269" s="12">
        <v>1.1024496592131601E-2</v>
      </c>
      <c r="AH269" s="12">
        <f t="shared" si="93"/>
        <v>1.0981427257457496E-2</v>
      </c>
      <c r="AI269" s="12">
        <v>4.3069334674103403E-5</v>
      </c>
      <c r="AJ269" s="41">
        <f>'Survival-1cycle NMA'!BV270</f>
        <v>0.10830420606894259</v>
      </c>
      <c r="AK269" s="12">
        <f t="shared" si="94"/>
        <v>8.8443623555172685E-2</v>
      </c>
      <c r="AL269" s="41">
        <f>'Survival-1cycle NMA'!BW270</f>
        <v>1.98605825137699E-2</v>
      </c>
      <c r="AM269" s="41">
        <f t="shared" si="95"/>
        <v>2.4229544224506322E-2</v>
      </c>
      <c r="AN269" s="41">
        <f t="shared" si="96"/>
        <v>2.2430987846324777E-2</v>
      </c>
      <c r="AO269" s="41">
        <f t="shared" si="97"/>
        <v>1.7985563781815449E-3</v>
      </c>
    </row>
    <row r="270" spans="1:41">
      <c r="A270" s="12">
        <v>267</v>
      </c>
      <c r="B270" s="12">
        <f t="shared" si="79"/>
        <v>15.304109589041095</v>
      </c>
      <c r="C270" s="41">
        <f>'Survival-1cycle NMA'!BN271</f>
        <v>4.5723191786703678E-2</v>
      </c>
      <c r="D270" s="41">
        <f>'Survival-1cycle NMA'!BO271</f>
        <v>4.9518491227233924E-4</v>
      </c>
      <c r="E270" s="12">
        <f t="shared" si="80"/>
        <v>4.5228006874431341E-2</v>
      </c>
      <c r="F270" s="12">
        <v>1.0933974785911901E-2</v>
      </c>
      <c r="G270" s="12">
        <v>4.23397427703028E-5</v>
      </c>
      <c r="H270" s="12">
        <f t="shared" si="81"/>
        <v>1.0891635043141598E-2</v>
      </c>
      <c r="I270" s="41">
        <f>'Survival-1cycle NMA'!BP271</f>
        <v>2.8253016353896529E-2</v>
      </c>
      <c r="J270" s="12">
        <f t="shared" si="82"/>
        <v>2.6842219225955824E-2</v>
      </c>
      <c r="K270" s="41">
        <f>'Survival-1cycle NMA'!BQ271</f>
        <v>1.4107971279407033E-3</v>
      </c>
      <c r="L270" s="12">
        <v>6.9761469530113104E-3</v>
      </c>
      <c r="M270" s="12">
        <v>1.0933974785911901E-2</v>
      </c>
      <c r="N270" s="12">
        <v>4.23397427703028E-5</v>
      </c>
      <c r="O270" s="41">
        <f t="shared" si="83"/>
        <v>2.8253016353896529E-2</v>
      </c>
      <c r="P270" s="41">
        <f t="shared" si="84"/>
        <v>2.6842219225955824E-2</v>
      </c>
      <c r="Q270" s="41">
        <f t="shared" si="85"/>
        <v>1.4107971279407033E-3</v>
      </c>
      <c r="R270" s="12">
        <v>1.0933974785911901E-2</v>
      </c>
      <c r="S270" s="12">
        <f t="shared" si="86"/>
        <v>1.0891635043141598E-2</v>
      </c>
      <c r="T270" s="12">
        <v>4.23397427703028E-5</v>
      </c>
      <c r="U270" s="41">
        <f>'Survival-1cycle NMA'!BR271</f>
        <v>7.4449686159578171E-2</v>
      </c>
      <c r="V270" s="12">
        <f t="shared" si="87"/>
        <v>5.6297963585825124E-2</v>
      </c>
      <c r="W270" s="41">
        <f>'Survival-1cycle NMA'!BS271</f>
        <v>1.8151722573753047E-2</v>
      </c>
      <c r="X270" s="41">
        <f t="shared" si="88"/>
        <v>2.8253016353896529E-2</v>
      </c>
      <c r="Y270" s="41">
        <f t="shared" si="89"/>
        <v>2.6842219225955824E-2</v>
      </c>
      <c r="Z270" s="41">
        <f t="shared" si="90"/>
        <v>1.4107971279407033E-3</v>
      </c>
      <c r="AA270" s="41">
        <f>'Survival-1cycle NMA'!BX271</f>
        <v>2.4065232892114093E-2</v>
      </c>
      <c r="AB270" s="12">
        <f t="shared" si="91"/>
        <v>2.228589403399308E-2</v>
      </c>
      <c r="AC270" s="41">
        <f>'Survival-1cycle NMA'!BY271</f>
        <v>1.7793388581210121E-3</v>
      </c>
      <c r="AD270" s="41">
        <f>'Survival-1cycle NMA'!BT271</f>
        <v>0.14067745456926653</v>
      </c>
      <c r="AE270" s="12">
        <f t="shared" si="92"/>
        <v>0.1359658379008879</v>
      </c>
      <c r="AF270" s="41">
        <f>'Survival-1cycle NMA'!BU271</f>
        <v>4.7116166683786225E-3</v>
      </c>
      <c r="AG270" s="12">
        <v>1.0933974785911901E-2</v>
      </c>
      <c r="AH270" s="12">
        <f t="shared" si="93"/>
        <v>1.0891635043141598E-2</v>
      </c>
      <c r="AI270" s="12">
        <v>4.23397427703028E-5</v>
      </c>
      <c r="AJ270" s="41">
        <f>'Survival-1cycle NMA'!BV271</f>
        <v>0.10786476552159815</v>
      </c>
      <c r="AK270" s="12">
        <f t="shared" si="94"/>
        <v>8.8136026165056419E-2</v>
      </c>
      <c r="AL270" s="41">
        <f>'Survival-1cycle NMA'!BW271</f>
        <v>1.9728739356541736E-2</v>
      </c>
      <c r="AM270" s="41">
        <f t="shared" si="95"/>
        <v>2.4065232892114093E-2</v>
      </c>
      <c r="AN270" s="41">
        <f t="shared" si="96"/>
        <v>2.228589403399308E-2</v>
      </c>
      <c r="AO270" s="41">
        <f t="shared" si="97"/>
        <v>1.7793388581210121E-3</v>
      </c>
    </row>
    <row r="271" spans="1:41">
      <c r="A271" s="12">
        <v>268</v>
      </c>
      <c r="B271" s="12">
        <f t="shared" si="79"/>
        <v>15.361643835616439</v>
      </c>
      <c r="C271" s="41">
        <f>'Survival-1cycle NMA'!BN272</f>
        <v>4.5467056560963448E-2</v>
      </c>
      <c r="D271" s="41">
        <f>'Survival-1cycle NMA'!BO272</f>
        <v>4.8884962164213715E-4</v>
      </c>
      <c r="E271" s="12">
        <f t="shared" si="80"/>
        <v>4.4978206939321308E-2</v>
      </c>
      <c r="F271" s="12">
        <v>1.0844435838138501E-2</v>
      </c>
      <c r="G271" s="12">
        <v>4.1624508079050999E-5</v>
      </c>
      <c r="H271" s="12">
        <f t="shared" si="81"/>
        <v>1.0802811330059449E-2</v>
      </c>
      <c r="I271" s="41">
        <f>'Survival-1cycle NMA'!BP272</f>
        <v>2.8070130489741101E-2</v>
      </c>
      <c r="J271" s="12">
        <f t="shared" si="82"/>
        <v>2.6674913525082899E-2</v>
      </c>
      <c r="K271" s="41">
        <f>'Survival-1cycle NMA'!BQ272</f>
        <v>1.3952169646582015E-3</v>
      </c>
      <c r="L271" s="12">
        <v>6.9065736973982599E-3</v>
      </c>
      <c r="M271" s="12">
        <v>1.0844435838138501E-2</v>
      </c>
      <c r="N271" s="12">
        <v>4.1624508079050999E-5</v>
      </c>
      <c r="O271" s="41">
        <f t="shared" si="83"/>
        <v>2.8070130489741101E-2</v>
      </c>
      <c r="P271" s="41">
        <f t="shared" si="84"/>
        <v>2.6674913525082899E-2</v>
      </c>
      <c r="Q271" s="41">
        <f t="shared" si="85"/>
        <v>1.3952169646582015E-3</v>
      </c>
      <c r="R271" s="12">
        <v>1.0844435838138501E-2</v>
      </c>
      <c r="S271" s="12">
        <f t="shared" si="86"/>
        <v>1.0802811330059449E-2</v>
      </c>
      <c r="T271" s="12">
        <v>4.1624508079050999E-5</v>
      </c>
      <c r="U271" s="41">
        <f>'Survival-1cycle NMA'!BR272</f>
        <v>7.40983769082173E-2</v>
      </c>
      <c r="V271" s="12">
        <f t="shared" si="87"/>
        <v>5.606935735286922E-2</v>
      </c>
      <c r="W271" s="41">
        <f>'Survival-1cycle NMA'!BS272</f>
        <v>1.8029019555348084E-2</v>
      </c>
      <c r="X271" s="41">
        <f t="shared" si="88"/>
        <v>2.8070130489741101E-2</v>
      </c>
      <c r="Y271" s="41">
        <f t="shared" si="89"/>
        <v>2.6674913525082899E-2</v>
      </c>
      <c r="Z271" s="41">
        <f t="shared" si="90"/>
        <v>1.3952169646582015E-3</v>
      </c>
      <c r="AA271" s="41">
        <f>'Survival-1cycle NMA'!BX272</f>
        <v>2.3902471655687714E-2</v>
      </c>
      <c r="AB271" s="12">
        <f t="shared" si="91"/>
        <v>2.2142091849295286E-2</v>
      </c>
      <c r="AC271" s="41">
        <f>'Survival-1cycle NMA'!BY272</f>
        <v>1.7603798063924275E-3</v>
      </c>
      <c r="AD271" s="41">
        <f>'Survival-1cycle NMA'!BT272</f>
        <v>0.14017596038509533</v>
      </c>
      <c r="AE271" s="12">
        <f t="shared" si="92"/>
        <v>0.13550686025446596</v>
      </c>
      <c r="AF271" s="41">
        <f>'Survival-1cycle NMA'!BU272</f>
        <v>4.6691001306293726E-3</v>
      </c>
      <c r="AG271" s="12">
        <v>1.0844435838138501E-2</v>
      </c>
      <c r="AH271" s="12">
        <f t="shared" si="93"/>
        <v>1.0802811330059449E-2</v>
      </c>
      <c r="AI271" s="12">
        <v>4.1624508079050999E-5</v>
      </c>
      <c r="AJ271" s="41">
        <f>'Survival-1cycle NMA'!BV272</f>
        <v>0.10742827837870093</v>
      </c>
      <c r="AK271" s="12">
        <f t="shared" si="94"/>
        <v>8.783014020956241E-2</v>
      </c>
      <c r="AL271" s="41">
        <f>'Survival-1cycle NMA'!BW272</f>
        <v>1.959813816913852E-2</v>
      </c>
      <c r="AM271" s="41">
        <f t="shared" si="95"/>
        <v>2.3902471655687714E-2</v>
      </c>
      <c r="AN271" s="41">
        <f t="shared" si="96"/>
        <v>2.2142091849295286E-2</v>
      </c>
      <c r="AO271" s="41">
        <f t="shared" si="97"/>
        <v>1.7603798063924275E-3</v>
      </c>
    </row>
    <row r="272" spans="1:41">
      <c r="A272" s="12">
        <v>269</v>
      </c>
      <c r="B272" s="12">
        <f t="shared" si="79"/>
        <v>15.419178082191781</v>
      </c>
      <c r="C272" s="41">
        <f>'Survival-1cycle NMA'!BN273</f>
        <v>4.5213034467637914E-2</v>
      </c>
      <c r="D272" s="41">
        <f>'Survival-1cycle NMA'!BO273</f>
        <v>4.8261278206888247E-4</v>
      </c>
      <c r="E272" s="12">
        <f t="shared" si="80"/>
        <v>4.4730421685569031E-2</v>
      </c>
      <c r="F272" s="12">
        <v>1.07558663225806E-2</v>
      </c>
      <c r="G272" s="12">
        <v>4.0923307707600002E-5</v>
      </c>
      <c r="H272" s="12">
        <f t="shared" si="81"/>
        <v>1.0714943014873E-2</v>
      </c>
      <c r="I272" s="41">
        <f>'Survival-1cycle NMA'!BP273</f>
        <v>2.788891215436038E-2</v>
      </c>
      <c r="J272" s="12">
        <f t="shared" si="82"/>
        <v>2.6509060391349891E-2</v>
      </c>
      <c r="K272" s="41">
        <f>'Survival-1cycle NMA'!BQ273</f>
        <v>1.379851763010491E-3</v>
      </c>
      <c r="L272" s="12">
        <v>6.8378700239730399E-3</v>
      </c>
      <c r="M272" s="12">
        <v>1.07558663225806E-2</v>
      </c>
      <c r="N272" s="12">
        <v>4.0923307707600002E-5</v>
      </c>
      <c r="O272" s="41">
        <f t="shared" si="83"/>
        <v>2.788891215436038E-2</v>
      </c>
      <c r="P272" s="41">
        <f t="shared" si="84"/>
        <v>2.6509060391349891E-2</v>
      </c>
      <c r="Q272" s="41">
        <f t="shared" si="85"/>
        <v>1.379851763010491E-3</v>
      </c>
      <c r="R272" s="12">
        <v>1.07558663225806E-2</v>
      </c>
      <c r="S272" s="12">
        <f t="shared" si="86"/>
        <v>1.0714943014873E-2</v>
      </c>
      <c r="T272" s="12">
        <v>4.0923307707600002E-5</v>
      </c>
      <c r="U272" s="41">
        <f>'Survival-1cycle NMA'!BR273</f>
        <v>7.3749656972056682E-2</v>
      </c>
      <c r="V272" s="12">
        <f t="shared" si="87"/>
        <v>5.5842170906495334E-2</v>
      </c>
      <c r="W272" s="41">
        <f>'Survival-1cycle NMA'!BS273</f>
        <v>1.7907486065561348E-2</v>
      </c>
      <c r="X272" s="41">
        <f t="shared" si="88"/>
        <v>2.788891215436038E-2</v>
      </c>
      <c r="Y272" s="41">
        <f t="shared" si="89"/>
        <v>2.6509060391349891E-2</v>
      </c>
      <c r="Z272" s="41">
        <f t="shared" si="90"/>
        <v>1.379851763010491E-3</v>
      </c>
      <c r="AA272" s="41">
        <f>'Survival-1cycle NMA'!BX273</f>
        <v>2.3741241497655597E-2</v>
      </c>
      <c r="AB272" s="12">
        <f t="shared" si="91"/>
        <v>2.1999566495464237E-2</v>
      </c>
      <c r="AC272" s="41">
        <f>'Survival-1cycle NMA'!BY273</f>
        <v>1.7416750021913598E-3</v>
      </c>
      <c r="AD272" s="41">
        <f>'Survival-1cycle NMA'!BT273</f>
        <v>0.13967758608964154</v>
      </c>
      <c r="AE272" s="12">
        <f t="shared" si="92"/>
        <v>0.13505050140435143</v>
      </c>
      <c r="AF272" s="41">
        <f>'Survival-1cycle NMA'!BU273</f>
        <v>4.6270846852901034E-3</v>
      </c>
      <c r="AG272" s="12">
        <v>1.07558663225806E-2</v>
      </c>
      <c r="AH272" s="12">
        <f t="shared" si="93"/>
        <v>1.0714943014873E-2</v>
      </c>
      <c r="AI272" s="12">
        <v>4.0923307707600002E-5</v>
      </c>
      <c r="AJ272" s="41">
        <f>'Survival-1cycle NMA'!BV273</f>
        <v>0.10699471614699775</v>
      </c>
      <c r="AK272" s="12">
        <f t="shared" si="94"/>
        <v>8.7525952565304266E-2</v>
      </c>
      <c r="AL272" s="41">
        <f>'Survival-1cycle NMA'!BW273</f>
        <v>1.9468763581693485E-2</v>
      </c>
      <c r="AM272" s="41">
        <f t="shared" si="95"/>
        <v>2.3741241497655597E-2</v>
      </c>
      <c r="AN272" s="41">
        <f t="shared" si="96"/>
        <v>2.1999566495464237E-2</v>
      </c>
      <c r="AO272" s="41">
        <f t="shared" si="97"/>
        <v>1.7416750021913598E-3</v>
      </c>
    </row>
    <row r="273" spans="1:41">
      <c r="A273" s="12">
        <v>270</v>
      </c>
      <c r="B273" s="12">
        <f t="shared" si="79"/>
        <v>15.476712328767123</v>
      </c>
      <c r="C273" s="41">
        <f>'Survival-1cycle NMA'!BN274</f>
        <v>4.4961102034481649E-2</v>
      </c>
      <c r="D273" s="41">
        <f>'Survival-1cycle NMA'!BO274</f>
        <v>4.7647258370004454E-4</v>
      </c>
      <c r="E273" s="12">
        <f t="shared" si="80"/>
        <v>4.4484629450781604E-2</v>
      </c>
      <c r="F273" s="12">
        <v>1.06682530354843E-2</v>
      </c>
      <c r="G273" s="12">
        <v>4.02358269510921E-5</v>
      </c>
      <c r="H273" s="12">
        <f t="shared" si="81"/>
        <v>1.0628017208533208E-2</v>
      </c>
      <c r="I273" s="41">
        <f>'Survival-1cycle NMA'!BP274</f>
        <v>2.7709341420085694E-2</v>
      </c>
      <c r="J273" s="12">
        <f t="shared" si="82"/>
        <v>2.6344643478839275E-2</v>
      </c>
      <c r="K273" s="41">
        <f>'Survival-1cycle NMA'!BQ274</f>
        <v>1.3646979412464174E-3</v>
      </c>
      <c r="L273" s="12">
        <v>6.7700227554856399E-3</v>
      </c>
      <c r="M273" s="12">
        <v>1.06682530354843E-2</v>
      </c>
      <c r="N273" s="12">
        <v>4.02358269510921E-5</v>
      </c>
      <c r="O273" s="41">
        <f t="shared" si="83"/>
        <v>2.7709341420085694E-2</v>
      </c>
      <c r="P273" s="41">
        <f t="shared" si="84"/>
        <v>2.6344643478839275E-2</v>
      </c>
      <c r="Q273" s="41">
        <f t="shared" si="85"/>
        <v>1.3646979412464174E-3</v>
      </c>
      <c r="R273" s="12">
        <v>1.06682530354843E-2</v>
      </c>
      <c r="S273" s="12">
        <f t="shared" si="86"/>
        <v>1.0628017208533208E-2</v>
      </c>
      <c r="T273" s="12">
        <v>4.02358269510921E-5</v>
      </c>
      <c r="U273" s="41">
        <f>'Survival-1cycle NMA'!BR274</f>
        <v>7.3403499787452864E-2</v>
      </c>
      <c r="V273" s="12">
        <f t="shared" si="87"/>
        <v>5.5616392270644903E-2</v>
      </c>
      <c r="W273" s="41">
        <f>'Survival-1cycle NMA'!BS274</f>
        <v>1.7787107516807961E-2</v>
      </c>
      <c r="X273" s="41">
        <f t="shared" si="88"/>
        <v>2.7709341420085694E-2</v>
      </c>
      <c r="Y273" s="41">
        <f t="shared" si="89"/>
        <v>2.6344643478839275E-2</v>
      </c>
      <c r="Z273" s="41">
        <f t="shared" si="90"/>
        <v>1.3646979412464174E-3</v>
      </c>
      <c r="AA273" s="41">
        <f>'Survival-1cycle NMA'!BX274</f>
        <v>2.3581523689933218E-2</v>
      </c>
      <c r="AB273" s="12">
        <f t="shared" si="91"/>
        <v>2.1858303383791772E-2</v>
      </c>
      <c r="AC273" s="41">
        <f>'Survival-1cycle NMA'!BY274</f>
        <v>1.7232203061414463E-3</v>
      </c>
      <c r="AD273" s="41">
        <f>'Survival-1cycle NMA'!BT274</f>
        <v>0.13918230310024096</v>
      </c>
      <c r="AE273" s="12">
        <f t="shared" si="92"/>
        <v>0.13459674012479161</v>
      </c>
      <c r="AF273" s="41">
        <f>'Survival-1cycle NMA'!BU274</f>
        <v>4.5855629754493416E-3</v>
      </c>
      <c r="AG273" s="12">
        <v>1.06682530354843E-2</v>
      </c>
      <c r="AH273" s="12">
        <f t="shared" si="93"/>
        <v>1.0628017208533208E-2</v>
      </c>
      <c r="AI273" s="12">
        <v>4.02358269510921E-5</v>
      </c>
      <c r="AJ273" s="41">
        <f>'Survival-1cycle NMA'!BV274</f>
        <v>0.10656405069560319</v>
      </c>
      <c r="AK273" s="12">
        <f t="shared" si="94"/>
        <v>8.7223450233989891E-2</v>
      </c>
      <c r="AL273" s="41">
        <f>'Survival-1cycle NMA'!BW274</f>
        <v>1.9340600461613306E-2</v>
      </c>
      <c r="AM273" s="41">
        <f t="shared" si="95"/>
        <v>2.3581523689933218E-2</v>
      </c>
      <c r="AN273" s="41">
        <f t="shared" si="96"/>
        <v>2.1858303383791772E-2</v>
      </c>
      <c r="AO273" s="41">
        <f t="shared" si="97"/>
        <v>1.7232203061414463E-3</v>
      </c>
    </row>
    <row r="274" spans="1:41">
      <c r="A274" s="12">
        <v>271</v>
      </c>
      <c r="B274" s="12">
        <f t="shared" si="79"/>
        <v>15.534246575342467</v>
      </c>
      <c r="C274" s="41">
        <f>'Survival-1cycle NMA'!BN275</f>
        <v>4.4711236120070323E-2</v>
      </c>
      <c r="D274" s="41">
        <f>'Survival-1cycle NMA'!BO275</f>
        <v>4.704272552285335E-4</v>
      </c>
      <c r="E274" s="12">
        <f t="shared" si="80"/>
        <v>4.4240808864841788E-2</v>
      </c>
      <c r="F274" s="12">
        <v>1.0581582991223099E-2</v>
      </c>
      <c r="G274" s="12">
        <v>3.9561759061093402E-5</v>
      </c>
      <c r="H274" s="12">
        <f t="shared" si="81"/>
        <v>1.0542021232162005E-2</v>
      </c>
      <c r="I274" s="41">
        <f>'Survival-1cycle NMA'!BP275</f>
        <v>2.75313986562459E-2</v>
      </c>
      <c r="J274" s="12">
        <f t="shared" si="82"/>
        <v>2.618164666840482E-2</v>
      </c>
      <c r="K274" s="41">
        <f>'Survival-1cycle NMA'!BQ275</f>
        <v>1.3497519878410799E-3</v>
      </c>
      <c r="L274" s="12">
        <v>6.7030189505987896E-3</v>
      </c>
      <c r="M274" s="12">
        <v>1.0581582991223099E-2</v>
      </c>
      <c r="N274" s="12">
        <v>3.9561759061093402E-5</v>
      </c>
      <c r="O274" s="41">
        <f t="shared" si="83"/>
        <v>2.75313986562459E-2</v>
      </c>
      <c r="P274" s="41">
        <f t="shared" si="84"/>
        <v>2.618164666840482E-2</v>
      </c>
      <c r="Q274" s="41">
        <f t="shared" si="85"/>
        <v>1.3497519878410799E-3</v>
      </c>
      <c r="R274" s="12">
        <v>1.0581582991223099E-2</v>
      </c>
      <c r="S274" s="12">
        <f t="shared" si="86"/>
        <v>1.0542021232162005E-2</v>
      </c>
      <c r="T274" s="12">
        <v>3.9561759061093402E-5</v>
      </c>
      <c r="U274" s="41">
        <f>'Survival-1cycle NMA'!BR275</f>
        <v>7.305987914363947E-2</v>
      </c>
      <c r="V274" s="12">
        <f t="shared" si="87"/>
        <v>5.5392009595735377E-2</v>
      </c>
      <c r="W274" s="41">
        <f>'Survival-1cycle NMA'!BS275</f>
        <v>1.7667869547904093E-2</v>
      </c>
      <c r="X274" s="41">
        <f t="shared" si="88"/>
        <v>2.75313986562459E-2</v>
      </c>
      <c r="Y274" s="41">
        <f t="shared" si="89"/>
        <v>2.618164666840482E-2</v>
      </c>
      <c r="Z274" s="41">
        <f t="shared" si="90"/>
        <v>1.3497519878410799E-3</v>
      </c>
      <c r="AA274" s="41">
        <f>'Survival-1cycle NMA'!BX275</f>
        <v>2.3423299788640682E-2</v>
      </c>
      <c r="AB274" s="12">
        <f t="shared" si="91"/>
        <v>2.1718288130163077E-2</v>
      </c>
      <c r="AC274" s="41">
        <f>'Survival-1cycle NMA'!BY275</f>
        <v>1.7050116584776042E-3</v>
      </c>
      <c r="AD274" s="41">
        <f>'Survival-1cycle NMA'!BT275</f>
        <v>0.13869008318432668</v>
      </c>
      <c r="AE274" s="12">
        <f t="shared" si="92"/>
        <v>0.13414555541014869</v>
      </c>
      <c r="AF274" s="41">
        <f>'Survival-1cycle NMA'!BU275</f>
        <v>4.5445277741779904E-3</v>
      </c>
      <c r="AG274" s="12">
        <v>1.0581582991223099E-2</v>
      </c>
      <c r="AH274" s="12">
        <f t="shared" si="93"/>
        <v>1.0542021232162005E-2</v>
      </c>
      <c r="AI274" s="12">
        <v>3.9561759061093402E-5</v>
      </c>
      <c r="AJ274" s="41">
        <f>'Survival-1cycle NMA'!BV275</f>
        <v>0.10613625425025375</v>
      </c>
      <c r="AK274" s="12">
        <f t="shared" si="94"/>
        <v>8.6922620341080933E-2</v>
      </c>
      <c r="AL274" s="41">
        <f>'Survival-1cycle NMA'!BW275</f>
        <v>1.9213633909172811E-2</v>
      </c>
      <c r="AM274" s="41">
        <f t="shared" si="95"/>
        <v>2.3423299788640682E-2</v>
      </c>
      <c r="AN274" s="41">
        <f t="shared" si="96"/>
        <v>2.1718288130163077E-2</v>
      </c>
      <c r="AO274" s="41">
        <f t="shared" si="97"/>
        <v>1.7050116584776042E-3</v>
      </c>
    </row>
    <row r="275" spans="1:41">
      <c r="A275" s="12">
        <v>272</v>
      </c>
      <c r="B275" s="12">
        <f t="shared" si="79"/>
        <v>15.591780821917808</v>
      </c>
      <c r="C275" s="41">
        <f>'Survival-1cycle NMA'!BN276</f>
        <v>4.4463413908121502E-2</v>
      </c>
      <c r="D275" s="41">
        <f>'Survival-1cycle NMA'!BO276</f>
        <v>4.6447506295743023E-4</v>
      </c>
      <c r="E275" s="12">
        <f t="shared" si="80"/>
        <v>4.3998938845164072E-2</v>
      </c>
      <c r="F275" s="12">
        <v>1.0495843418044999E-2</v>
      </c>
      <c r="G275" s="12">
        <v>3.8900805021352202E-5</v>
      </c>
      <c r="H275" s="12">
        <f t="shared" si="81"/>
        <v>1.0456942613023648E-2</v>
      </c>
      <c r="I275" s="41">
        <f>'Survival-1cycle NMA'!BP276</f>
        <v>2.7355064523839002E-2</v>
      </c>
      <c r="J275" s="12">
        <f t="shared" si="82"/>
        <v>2.602005406393082E-2</v>
      </c>
      <c r="K275" s="41">
        <f>'Survival-1cycle NMA'!BQ276</f>
        <v>1.3350104599081825E-3</v>
      </c>
      <c r="L275" s="12">
        <v>6.6368458989994302E-3</v>
      </c>
      <c r="M275" s="12">
        <v>1.0495843418044999E-2</v>
      </c>
      <c r="N275" s="12">
        <v>3.8900805021352202E-5</v>
      </c>
      <c r="O275" s="41">
        <f t="shared" si="83"/>
        <v>2.7355064523839002E-2</v>
      </c>
      <c r="P275" s="41">
        <f t="shared" si="84"/>
        <v>2.602005406393082E-2</v>
      </c>
      <c r="Q275" s="41">
        <f t="shared" si="85"/>
        <v>1.3350104599081825E-3</v>
      </c>
      <c r="R275" s="12">
        <v>1.0495843418044999E-2</v>
      </c>
      <c r="S275" s="12">
        <f t="shared" si="86"/>
        <v>1.0456942613023648E-2</v>
      </c>
      <c r="T275" s="12">
        <v>3.8900805021352202E-5</v>
      </c>
      <c r="U275" s="41">
        <f>'Survival-1cycle NMA'!BR276</f>
        <v>7.2718769176940451E-2</v>
      </c>
      <c r="V275" s="12">
        <f t="shared" si="87"/>
        <v>5.5169011157092107E-2</v>
      </c>
      <c r="W275" s="41">
        <f>'Survival-1cycle NMA'!BS276</f>
        <v>1.7549758019848347E-2</v>
      </c>
      <c r="X275" s="41">
        <f t="shared" si="88"/>
        <v>2.7355064523839002E-2</v>
      </c>
      <c r="Y275" s="41">
        <f t="shared" si="89"/>
        <v>2.602005406393082E-2</v>
      </c>
      <c r="Z275" s="41">
        <f t="shared" si="90"/>
        <v>1.3350104599081825E-3</v>
      </c>
      <c r="AA275" s="41">
        <f>'Survival-1cycle NMA'!BX276</f>
        <v>2.3266551628929804E-2</v>
      </c>
      <c r="AB275" s="12">
        <f t="shared" si="91"/>
        <v>2.1579506551654484E-2</v>
      </c>
      <c r="AC275" s="41">
        <f>'Survival-1cycle NMA'!BY276</f>
        <v>1.6870450772753208E-3</v>
      </c>
      <c r="AD275" s="41">
        <f>'Survival-1cycle NMA'!BT276</f>
        <v>0.13820089845402819</v>
      </c>
      <c r="AE275" s="12">
        <f t="shared" si="92"/>
        <v>0.13369692647219156</v>
      </c>
      <c r="AF275" s="41">
        <f>'Survival-1cycle NMA'!BU276</f>
        <v>4.5039719818366301E-3</v>
      </c>
      <c r="AG275" s="12">
        <v>1.0495843418044999E-2</v>
      </c>
      <c r="AH275" s="12">
        <f t="shared" si="93"/>
        <v>1.0456942613023648E-2</v>
      </c>
      <c r="AI275" s="12">
        <v>3.8900805021352202E-5</v>
      </c>
      <c r="AJ275" s="41">
        <f>'Survival-1cycle NMA'!BV276</f>
        <v>0.1057112993876632</v>
      </c>
      <c r="AK275" s="12">
        <f t="shared" si="94"/>
        <v>8.6623450134457963E-2</v>
      </c>
      <c r="AL275" s="41">
        <f>'Survival-1cycle NMA'!BW276</f>
        <v>1.9087849253205232E-2</v>
      </c>
      <c r="AM275" s="41">
        <f t="shared" si="95"/>
        <v>2.3266551628929804E-2</v>
      </c>
      <c r="AN275" s="41">
        <f t="shared" si="96"/>
        <v>2.1579506551654484E-2</v>
      </c>
      <c r="AO275" s="41">
        <f t="shared" si="97"/>
        <v>1.6870450772753208E-3</v>
      </c>
    </row>
    <row r="276" spans="1:41">
      <c r="A276" s="12">
        <v>273</v>
      </c>
      <c r="B276" s="12">
        <f t="shared" si="79"/>
        <v>15.64931506849315</v>
      </c>
      <c r="C276" s="41">
        <f>'Survival-1cycle NMA'!BN277</f>
        <v>4.421761290193376E-2</v>
      </c>
      <c r="D276" s="41">
        <f>'Survival-1cycle NMA'!BO277</f>
        <v>4.5861430989022739E-4</v>
      </c>
      <c r="E276" s="12">
        <f t="shared" si="80"/>
        <v>4.3758998592043533E-2</v>
      </c>
      <c r="F276" s="12">
        <v>1.04110217539165E-2</v>
      </c>
      <c r="G276" s="12">
        <v>3.82526733305356E-5</v>
      </c>
      <c r="H276" s="12">
        <f t="shared" si="81"/>
        <v>1.0372769080585964E-2</v>
      </c>
      <c r="I276" s="41">
        <f>'Survival-1cycle NMA'!BP277</f>
        <v>2.7180319970318102E-2</v>
      </c>
      <c r="J276" s="12">
        <f t="shared" si="82"/>
        <v>2.5859849988664977E-2</v>
      </c>
      <c r="K276" s="41">
        <f>'Survival-1cycle NMA'!BQ277</f>
        <v>1.3204699816531241E-3</v>
      </c>
      <c r="L276" s="12">
        <v>6.5714911166254398E-3</v>
      </c>
      <c r="M276" s="12">
        <v>1.04110217539165E-2</v>
      </c>
      <c r="N276" s="12">
        <v>3.82526733305356E-5</v>
      </c>
      <c r="O276" s="41">
        <f t="shared" si="83"/>
        <v>2.7180319970318102E-2</v>
      </c>
      <c r="P276" s="41">
        <f t="shared" si="84"/>
        <v>2.5859849988664977E-2</v>
      </c>
      <c r="Q276" s="41">
        <f t="shared" si="85"/>
        <v>1.3204699816531241E-3</v>
      </c>
      <c r="R276" s="12">
        <v>1.04110217539165E-2</v>
      </c>
      <c r="S276" s="12">
        <f t="shared" si="86"/>
        <v>1.0372769080585964E-2</v>
      </c>
      <c r="T276" s="12">
        <v>3.82526733305356E-5</v>
      </c>
      <c r="U276" s="41">
        <f>'Survival-1cycle NMA'!BR277</f>
        <v>7.2380144365100679E-2</v>
      </c>
      <c r="V276" s="12">
        <f t="shared" si="87"/>
        <v>5.4947385353405709E-2</v>
      </c>
      <c r="W276" s="41">
        <f>'Survival-1cycle NMA'!BS277</f>
        <v>1.7432759011694967E-2</v>
      </c>
      <c r="X276" s="41">
        <f t="shared" si="88"/>
        <v>2.7180319970318102E-2</v>
      </c>
      <c r="Y276" s="41">
        <f t="shared" si="89"/>
        <v>2.5859849988664977E-2</v>
      </c>
      <c r="Z276" s="41">
        <f t="shared" si="90"/>
        <v>1.3204699816531241E-3</v>
      </c>
      <c r="AA276" s="41">
        <f>'Survival-1cycle NMA'!BX277</f>
        <v>2.311126131992328E-2</v>
      </c>
      <c r="AB276" s="12">
        <f t="shared" si="91"/>
        <v>2.1441944663198539E-2</v>
      </c>
      <c r="AC276" s="41">
        <f>'Survival-1cycle NMA'!BY277</f>
        <v>1.6693166567247411E-3</v>
      </c>
      <c r="AD276" s="41">
        <f>'Survival-1cycle NMA'!BT277</f>
        <v>0.13771472136087712</v>
      </c>
      <c r="AE276" s="12">
        <f t="shared" si="92"/>
        <v>0.13325083273743016</v>
      </c>
      <c r="AF276" s="41">
        <f>'Survival-1cycle NMA'!BU277</f>
        <v>4.4638886234469512E-3</v>
      </c>
      <c r="AG276" s="12">
        <v>1.04110217539165E-2</v>
      </c>
      <c r="AH276" s="12">
        <f t="shared" si="93"/>
        <v>1.0372769080585964E-2</v>
      </c>
      <c r="AI276" s="12">
        <v>3.82526733305356E-5</v>
      </c>
      <c r="AJ276" s="41">
        <f>'Survival-1cycle NMA'!BV277</f>
        <v>0.10528915902999121</v>
      </c>
      <c r="AK276" s="12">
        <f t="shared" si="94"/>
        <v>8.6325926983105081E-2</v>
      </c>
      <c r="AL276" s="41">
        <f>'Survival-1cycle NMA'!BW277</f>
        <v>1.896323204688613E-2</v>
      </c>
      <c r="AM276" s="41">
        <f t="shared" si="95"/>
        <v>2.311126131992328E-2</v>
      </c>
      <c r="AN276" s="41">
        <f t="shared" si="96"/>
        <v>2.1441944663198539E-2</v>
      </c>
      <c r="AO276" s="41">
        <f t="shared" si="97"/>
        <v>1.6693166567247411E-3</v>
      </c>
    </row>
    <row r="277" spans="1:41">
      <c r="A277" s="12">
        <v>274</v>
      </c>
      <c r="B277" s="12">
        <f t="shared" si="79"/>
        <v>15.706849315068494</v>
      </c>
      <c r="C277" s="41">
        <f>'Survival-1cycle NMA'!BN278</f>
        <v>4.3973810918937054E-2</v>
      </c>
      <c r="D277" s="41">
        <f>'Survival-1cycle NMA'!BO278</f>
        <v>4.5284333484579142E-4</v>
      </c>
      <c r="E277" s="12">
        <f t="shared" si="80"/>
        <v>4.3520967584091262E-2</v>
      </c>
      <c r="F277" s="12">
        <v>1.03271056424595E-2</v>
      </c>
      <c r="G277" s="12">
        <v>3.7617079791705797E-5</v>
      </c>
      <c r="H277" s="12">
        <f t="shared" si="81"/>
        <v>1.0289488562667794E-2</v>
      </c>
      <c r="I277" s="41">
        <f>'Survival-1cycle NMA'!BP278</f>
        <v>2.7007146224485714E-2</v>
      </c>
      <c r="J277" s="12">
        <f t="shared" si="82"/>
        <v>2.570101898162009E-2</v>
      </c>
      <c r="K277" s="41">
        <f>'Survival-1cycle NMA'!BQ278</f>
        <v>1.3061272428656256E-3</v>
      </c>
      <c r="L277" s="12">
        <v>6.5069423410047296E-3</v>
      </c>
      <c r="M277" s="12">
        <v>1.03271056424595E-2</v>
      </c>
      <c r="N277" s="12">
        <v>3.7617079791705797E-5</v>
      </c>
      <c r="O277" s="41">
        <f t="shared" si="83"/>
        <v>2.7007146224485714E-2</v>
      </c>
      <c r="P277" s="41">
        <f t="shared" si="84"/>
        <v>2.570101898162009E-2</v>
      </c>
      <c r="Q277" s="41">
        <f t="shared" si="85"/>
        <v>1.3061272428656256E-3</v>
      </c>
      <c r="R277" s="12">
        <v>1.03271056424595E-2</v>
      </c>
      <c r="S277" s="12">
        <f t="shared" si="86"/>
        <v>1.0289488562667794E-2</v>
      </c>
      <c r="T277" s="12">
        <v>3.7617079791705797E-5</v>
      </c>
      <c r="U277" s="41">
        <f>'Survival-1cycle NMA'!BR278</f>
        <v>7.2043979521725879E-2</v>
      </c>
      <c r="V277" s="12">
        <f t="shared" si="87"/>
        <v>5.4727120705209194E-2</v>
      </c>
      <c r="W277" s="41">
        <f>'Survival-1cycle NMA'!BS278</f>
        <v>1.7316858816516685E-2</v>
      </c>
      <c r="X277" s="41">
        <f t="shared" si="88"/>
        <v>2.7007146224485714E-2</v>
      </c>
      <c r="Y277" s="41">
        <f t="shared" si="89"/>
        <v>2.570101898162009E-2</v>
      </c>
      <c r="Z277" s="41">
        <f t="shared" si="90"/>
        <v>1.3061272428656256E-3</v>
      </c>
      <c r="AA277" s="41">
        <f>'Survival-1cycle NMA'!BX278</f>
        <v>2.2957411239760507E-2</v>
      </c>
      <c r="AB277" s="12">
        <f t="shared" si="91"/>
        <v>2.1305588674312245E-2</v>
      </c>
      <c r="AC277" s="41">
        <f>'Survival-1cycle NMA'!BY278</f>
        <v>1.6518225654482627E-3</v>
      </c>
      <c r="AD277" s="41">
        <f>'Survival-1cycle NMA'!BT278</f>
        <v>0.13723152469060929</v>
      </c>
      <c r="AE277" s="12">
        <f t="shared" si="92"/>
        <v>0.1328072538444838</v>
      </c>
      <c r="AF277" s="41">
        <f>'Survival-1cycle NMA'!BU278</f>
        <v>4.4242708461254953E-3</v>
      </c>
      <c r="AG277" s="12">
        <v>1.03271056424595E-2</v>
      </c>
      <c r="AH277" s="12">
        <f t="shared" si="93"/>
        <v>1.0289488562667794E-2</v>
      </c>
      <c r="AI277" s="12">
        <v>3.7617079791705797E-5</v>
      </c>
      <c r="AJ277" s="41">
        <f>'Survival-1cycle NMA'!BV278</f>
        <v>0.10486980643941425</v>
      </c>
      <c r="AK277" s="12">
        <f t="shared" si="94"/>
        <v>8.6030038375806181E-2</v>
      </c>
      <c r="AL277" s="41">
        <f>'Survival-1cycle NMA'!BW278</f>
        <v>1.8839768063608067E-2</v>
      </c>
      <c r="AM277" s="41">
        <f t="shared" si="95"/>
        <v>2.2957411239760507E-2</v>
      </c>
      <c r="AN277" s="41">
        <f t="shared" si="96"/>
        <v>2.1305588674312245E-2</v>
      </c>
      <c r="AO277" s="41">
        <f t="shared" si="97"/>
        <v>1.6518225654482627E-3</v>
      </c>
    </row>
    <row r="278" spans="1:41">
      <c r="A278" s="12">
        <v>275</v>
      </c>
      <c r="B278" s="12">
        <f t="shared" si="79"/>
        <v>15.764383561643836</v>
      </c>
      <c r="C278" s="41">
        <f>'Survival-1cycle NMA'!BN279</f>
        <v>4.3731986085352663E-2</v>
      </c>
      <c r="D278" s="41">
        <f>'Survival-1cycle NMA'!BO279</f>
        <v>4.4716051159732038E-4</v>
      </c>
      <c r="E278" s="12">
        <f t="shared" si="80"/>
        <v>4.3284825573755341E-2</v>
      </c>
      <c r="F278" s="12">
        <v>1.0244082928978999E-2</v>
      </c>
      <c r="G278" s="12">
        <v>3.6993747308308398E-5</v>
      </c>
      <c r="H278" s="12">
        <f t="shared" si="81"/>
        <v>1.0207089181670691E-2</v>
      </c>
      <c r="I278" s="41">
        <f>'Survival-1cycle NMA'!BP279</f>
        <v>2.6835524791494716E-2</v>
      </c>
      <c r="J278" s="12">
        <f t="shared" si="82"/>
        <v>2.5543545794043929E-2</v>
      </c>
      <c r="K278" s="41">
        <f>'Survival-1cycle NMA'!BQ279</f>
        <v>1.2919789974507872E-3</v>
      </c>
      <c r="L278" s="12">
        <v>6.4431875267035796E-3</v>
      </c>
      <c r="M278" s="12">
        <v>1.0244082928978999E-2</v>
      </c>
      <c r="N278" s="12">
        <v>3.6993747308308398E-5</v>
      </c>
      <c r="O278" s="41">
        <f t="shared" si="83"/>
        <v>2.6835524791494716E-2</v>
      </c>
      <c r="P278" s="41">
        <f t="shared" si="84"/>
        <v>2.5543545794043929E-2</v>
      </c>
      <c r="Q278" s="41">
        <f t="shared" si="85"/>
        <v>1.2919789974507872E-3</v>
      </c>
      <c r="R278" s="12">
        <v>1.0244082928978999E-2</v>
      </c>
      <c r="S278" s="12">
        <f t="shared" si="86"/>
        <v>1.0207089181670691E-2</v>
      </c>
      <c r="T278" s="12">
        <v>3.6993747308308398E-5</v>
      </c>
      <c r="U278" s="41">
        <f>'Survival-1cycle NMA'!BR279</f>
        <v>7.1710249790829794E-2</v>
      </c>
      <c r="V278" s="12">
        <f t="shared" si="87"/>
        <v>5.4508205853374694E-2</v>
      </c>
      <c r="W278" s="41">
        <f>'Survival-1cycle NMA'!BS279</f>
        <v>1.7202043937455096E-2</v>
      </c>
      <c r="X278" s="41">
        <f t="shared" si="88"/>
        <v>2.6835524791494716E-2</v>
      </c>
      <c r="Y278" s="41">
        <f t="shared" si="89"/>
        <v>2.5543545794043929E-2</v>
      </c>
      <c r="Z278" s="41">
        <f t="shared" si="90"/>
        <v>1.2919789974507872E-3</v>
      </c>
      <c r="AA278" s="41">
        <f>'Survival-1cycle NMA'!BX279</f>
        <v>2.2804984030747859E-2</v>
      </c>
      <c r="AB278" s="12">
        <f t="shared" si="91"/>
        <v>2.1170424985887438E-2</v>
      </c>
      <c r="AC278" s="41">
        <f>'Survival-1cycle NMA'!BY279</f>
        <v>1.6345590448604221E-3</v>
      </c>
      <c r="AD278" s="41">
        <f>'Survival-1cycle NMA'!BT279</f>
        <v>0.13675128155806263</v>
      </c>
      <c r="AE278" s="12">
        <f t="shared" si="92"/>
        <v>0.13236616964148443</v>
      </c>
      <c r="AF278" s="41">
        <f>'Survival-1cycle NMA'!BU279</f>
        <v>4.3851119165781976E-3</v>
      </c>
      <c r="AG278" s="12">
        <v>1.0244082928978999E-2</v>
      </c>
      <c r="AH278" s="12">
        <f t="shared" si="93"/>
        <v>1.0207089181670691E-2</v>
      </c>
      <c r="AI278" s="12">
        <v>3.6993747308308398E-5</v>
      </c>
      <c r="AJ278" s="41">
        <f>'Survival-1cycle NMA'!BV279</f>
        <v>0.10445321521279899</v>
      </c>
      <c r="AK278" s="12">
        <f t="shared" si="94"/>
        <v>8.5735771919854639E-2</v>
      </c>
      <c r="AL278" s="41">
        <f>'Survival-1cycle NMA'!BW279</f>
        <v>1.871744329294435E-2</v>
      </c>
      <c r="AM278" s="41">
        <f t="shared" si="95"/>
        <v>2.2804984030747859E-2</v>
      </c>
      <c r="AN278" s="41">
        <f t="shared" si="96"/>
        <v>2.1170424985887438E-2</v>
      </c>
      <c r="AO278" s="41">
        <f t="shared" si="97"/>
        <v>1.6345590448604221E-3</v>
      </c>
    </row>
    <row r="279" spans="1:41">
      <c r="A279" s="12">
        <v>276</v>
      </c>
      <c r="B279" s="12">
        <f t="shared" si="79"/>
        <v>15.821917808219178</v>
      </c>
      <c r="C279" s="41">
        <f>'Survival-1cycle NMA'!BN280</f>
        <v>4.3492116830959958E-2</v>
      </c>
      <c r="D279" s="41">
        <f>'Survival-1cycle NMA'!BO280</f>
        <v>4.4156424803455256E-4</v>
      </c>
      <c r="E279" s="12">
        <f t="shared" si="80"/>
        <v>4.3050552582925408E-2</v>
      </c>
      <c r="F279" s="12">
        <v>1.01619416565793E-2</v>
      </c>
      <c r="G279" s="12">
        <v>3.6382405686450997E-5</v>
      </c>
      <c r="H279" s="12">
        <f t="shared" si="81"/>
        <v>1.0125559250892849E-2</v>
      </c>
      <c r="I279" s="41">
        <f>'Survival-1cycle NMA'!BP280</f>
        <v>2.6665437447952745E-2</v>
      </c>
      <c r="J279" s="12">
        <f t="shared" si="82"/>
        <v>2.5387415385955285E-2</v>
      </c>
      <c r="K279" s="41">
        <f>'Survival-1cycle NMA'!BQ280</f>
        <v>1.2780220619974581E-3</v>
      </c>
      <c r="L279" s="12">
        <v>6.3802148408813502E-3</v>
      </c>
      <c r="M279" s="12">
        <v>1.01619416565793E-2</v>
      </c>
      <c r="N279" s="12">
        <v>3.6382405686450997E-5</v>
      </c>
      <c r="O279" s="41">
        <f t="shared" si="83"/>
        <v>2.6665437447952745E-2</v>
      </c>
      <c r="P279" s="41">
        <f t="shared" si="84"/>
        <v>2.5387415385955285E-2</v>
      </c>
      <c r="Q279" s="41">
        <f t="shared" si="85"/>
        <v>1.2780220619974581E-3</v>
      </c>
      <c r="R279" s="12">
        <v>1.01619416565793E-2</v>
      </c>
      <c r="S279" s="12">
        <f t="shared" si="86"/>
        <v>1.0125559250892849E-2</v>
      </c>
      <c r="T279" s="12">
        <v>3.6382405686450997E-5</v>
      </c>
      <c r="U279" s="41">
        <f>'Survival-1cycle NMA'!BR280</f>
        <v>7.1378930641486329E-2</v>
      </c>
      <c r="V279" s="12">
        <f t="shared" si="87"/>
        <v>5.4290629557630185E-2</v>
      </c>
      <c r="W279" s="41">
        <f>'Survival-1cycle NMA'!BS280</f>
        <v>1.7088301083856141E-2</v>
      </c>
      <c r="X279" s="41">
        <f t="shared" si="88"/>
        <v>2.6665437447952745E-2</v>
      </c>
      <c r="Y279" s="41">
        <f t="shared" si="89"/>
        <v>2.5387415385955285E-2</v>
      </c>
      <c r="Z279" s="41">
        <f t="shared" si="90"/>
        <v>1.2780220619974581E-3</v>
      </c>
      <c r="AA279" s="41">
        <f>'Survival-1cycle NMA'!BX280</f>
        <v>2.2653962594610902E-2</v>
      </c>
      <c r="AB279" s="12">
        <f t="shared" si="91"/>
        <v>2.1036440187042042E-2</v>
      </c>
      <c r="AC279" s="41">
        <f>'Survival-1cycle NMA'!BY280</f>
        <v>1.6175224075688588E-3</v>
      </c>
      <c r="AD279" s="41">
        <f>'Survival-1cycle NMA'!BT280</f>
        <v>0.13627396540216757</v>
      </c>
      <c r="AE279" s="12">
        <f t="shared" si="92"/>
        <v>0.13192756018351365</v>
      </c>
      <c r="AF279" s="41">
        <f>'Survival-1cycle NMA'!BU280</f>
        <v>4.3464052186539121E-3</v>
      </c>
      <c r="AG279" s="12">
        <v>1.01619416565793E-2</v>
      </c>
      <c r="AH279" s="12">
        <f t="shared" si="93"/>
        <v>1.0125559250892849E-2</v>
      </c>
      <c r="AI279" s="12">
        <v>3.6382405686450997E-5</v>
      </c>
      <c r="AJ279" s="41">
        <f>'Survival-1cycle NMA'!BV280</f>
        <v>0.1040393592764747</v>
      </c>
      <c r="AK279" s="12">
        <f t="shared" si="94"/>
        <v>8.5443115339775486E-2</v>
      </c>
      <c r="AL279" s="41">
        <f>'Survival-1cycle NMA'!BW280</f>
        <v>1.859624393669922E-2</v>
      </c>
      <c r="AM279" s="41">
        <f t="shared" si="95"/>
        <v>2.2653962594610902E-2</v>
      </c>
      <c r="AN279" s="41">
        <f t="shared" si="96"/>
        <v>2.1036440187042042E-2</v>
      </c>
      <c r="AO279" s="41">
        <f t="shared" si="97"/>
        <v>1.6175224075688588E-3</v>
      </c>
    </row>
    <row r="280" spans="1:41">
      <c r="A280" s="12">
        <v>277</v>
      </c>
      <c r="B280" s="12">
        <f t="shared" si="79"/>
        <v>15.87945205479452</v>
      </c>
      <c r="C280" s="41">
        <f>'Survival-1cycle NMA'!BN281</f>
        <v>4.3254181883970733E-2</v>
      </c>
      <c r="D280" s="41">
        <f>'Survival-1cycle NMA'!BO281</f>
        <v>4.3605298534854135E-4</v>
      </c>
      <c r="E280" s="12">
        <f t="shared" si="80"/>
        <v>4.2818128898622194E-2</v>
      </c>
      <c r="F280" s="12">
        <v>1.0080670062367601E-2</v>
      </c>
      <c r="G280" s="12">
        <v>3.5782791443259701E-5</v>
      </c>
      <c r="H280" s="12">
        <f t="shared" si="81"/>
        <v>1.0044887270924341E-2</v>
      </c>
      <c r="I280" s="41">
        <f>'Survival-1cycle NMA'!BP281</f>
        <v>2.6496866237130597E-2</v>
      </c>
      <c r="J280" s="12">
        <f t="shared" si="82"/>
        <v>2.523261292274773E-2</v>
      </c>
      <c r="K280" s="41">
        <f>'Survival-1cycle NMA'!BQ281</f>
        <v>1.264253314382868E-3</v>
      </c>
      <c r="L280" s="12">
        <v>6.3180126589489696E-3</v>
      </c>
      <c r="M280" s="12">
        <v>1.0080670062367601E-2</v>
      </c>
      <c r="N280" s="12">
        <v>3.5782791443259701E-5</v>
      </c>
      <c r="O280" s="41">
        <f t="shared" si="83"/>
        <v>2.6496866237130597E-2</v>
      </c>
      <c r="P280" s="41">
        <f t="shared" si="84"/>
        <v>2.523261292274773E-2</v>
      </c>
      <c r="Q280" s="41">
        <f t="shared" si="85"/>
        <v>1.264253314382868E-3</v>
      </c>
      <c r="R280" s="12">
        <v>1.0080670062367601E-2</v>
      </c>
      <c r="S280" s="12">
        <f t="shared" si="86"/>
        <v>1.0044887270924341E-2</v>
      </c>
      <c r="T280" s="12">
        <v>3.5782791443259701E-5</v>
      </c>
      <c r="U280" s="41">
        <f>'Survival-1cycle NMA'!BR281</f>
        <v>7.1049997862589018E-2</v>
      </c>
      <c r="V280" s="12">
        <f t="shared" si="87"/>
        <v>5.4074380695100399E-2</v>
      </c>
      <c r="W280" s="41">
        <f>'Survival-1cycle NMA'!BS281</f>
        <v>1.6975617167488619E-2</v>
      </c>
      <c r="X280" s="41">
        <f t="shared" si="88"/>
        <v>2.6496866237130597E-2</v>
      </c>
      <c r="Y280" s="41">
        <f t="shared" si="89"/>
        <v>2.523261292274773E-2</v>
      </c>
      <c r="Z280" s="41">
        <f t="shared" si="90"/>
        <v>1.264253314382868E-3</v>
      </c>
      <c r="AA280" s="41">
        <f>'Survival-1cycle NMA'!BX281</f>
        <v>2.2504330087848152E-2</v>
      </c>
      <c r="AB280" s="12">
        <f t="shared" si="91"/>
        <v>2.0903621052032931E-2</v>
      </c>
      <c r="AC280" s="41">
        <f>'Survival-1cycle NMA'!BY281</f>
        <v>1.6007090358152196E-3</v>
      </c>
      <c r="AD280" s="41">
        <f>'Survival-1cycle NMA'!BT281</f>
        <v>0.13579954998103616</v>
      </c>
      <c r="AE280" s="12">
        <f t="shared" si="92"/>
        <v>0.13149140573008067</v>
      </c>
      <c r="AF280" s="41">
        <f>'Survival-1cycle NMA'!BU281</f>
        <v>4.3081442509554854E-3</v>
      </c>
      <c r="AG280" s="12">
        <v>1.0080670062367601E-2</v>
      </c>
      <c r="AH280" s="12">
        <f t="shared" si="93"/>
        <v>1.0044887270924341E-2</v>
      </c>
      <c r="AI280" s="12">
        <v>3.5782791443259701E-5</v>
      </c>
      <c r="AJ280" s="41">
        <f>'Survival-1cycle NMA'!BV281</f>
        <v>0.10362821288110939</v>
      </c>
      <c r="AK280" s="12">
        <f t="shared" si="94"/>
        <v>8.5152056476066884E-2</v>
      </c>
      <c r="AL280" s="41">
        <f>'Survival-1cycle NMA'!BW281</f>
        <v>1.8476156405042504E-2</v>
      </c>
      <c r="AM280" s="41">
        <f t="shared" si="95"/>
        <v>2.2504330087848152E-2</v>
      </c>
      <c r="AN280" s="41">
        <f t="shared" si="96"/>
        <v>2.0903621052032931E-2</v>
      </c>
      <c r="AO280" s="41">
        <f t="shared" si="97"/>
        <v>1.6007090358152196E-3</v>
      </c>
    </row>
    <row r="281" spans="1:41">
      <c r="A281" s="12">
        <v>278</v>
      </c>
      <c r="B281" s="12">
        <f t="shared" si="79"/>
        <v>15.936986301369863</v>
      </c>
      <c r="C281" s="41">
        <f>'Survival-1cycle NMA'!BN282</f>
        <v>4.3018160266001658E-2</v>
      </c>
      <c r="D281" s="41">
        <f>'Survival-1cycle NMA'!BO282</f>
        <v>4.3062519723831825E-4</v>
      </c>
      <c r="E281" s="12">
        <f t="shared" si="80"/>
        <v>4.2587535068763338E-2</v>
      </c>
      <c r="F281" s="12">
        <v>1.00002565737402E-2</v>
      </c>
      <c r="G281" s="12">
        <v>3.5194647621110197E-5</v>
      </c>
      <c r="H281" s="12">
        <f t="shared" si="81"/>
        <v>9.9650619261190902E-3</v>
      </c>
      <c r="I281" s="41">
        <f>'Survival-1cycle NMA'!BP282</f>
        <v>2.6329793464266463E-2</v>
      </c>
      <c r="J281" s="12">
        <f t="shared" si="82"/>
        <v>2.5079123771853964E-2</v>
      </c>
      <c r="K281" s="41">
        <f>'Survival-1cycle NMA'!BQ282</f>
        <v>1.2506696924124974E-3</v>
      </c>
      <c r="L281" s="12">
        <v>6.2565695603282101E-3</v>
      </c>
      <c r="M281" s="12">
        <v>1.00002565737402E-2</v>
      </c>
      <c r="N281" s="12">
        <v>3.5194647621110197E-5</v>
      </c>
      <c r="O281" s="41">
        <f t="shared" si="83"/>
        <v>2.6329793464266463E-2</v>
      </c>
      <c r="P281" s="41">
        <f t="shared" si="84"/>
        <v>2.5079123771853964E-2</v>
      </c>
      <c r="Q281" s="41">
        <f t="shared" si="85"/>
        <v>1.2506696924124974E-3</v>
      </c>
      <c r="R281" s="12">
        <v>1.00002565737402E-2</v>
      </c>
      <c r="S281" s="12">
        <f t="shared" si="86"/>
        <v>9.9650619261190902E-3</v>
      </c>
      <c r="T281" s="12">
        <v>3.5194647621110197E-5</v>
      </c>
      <c r="U281" s="41">
        <f>'Survival-1cycle NMA'!BR282</f>
        <v>7.0723427557705262E-2</v>
      </c>
      <c r="V281" s="12">
        <f t="shared" si="87"/>
        <v>5.3859448258861305E-2</v>
      </c>
      <c r="W281" s="41">
        <f>'Survival-1cycle NMA'!BS282</f>
        <v>1.6863979298843958E-2</v>
      </c>
      <c r="X281" s="41">
        <f t="shared" si="88"/>
        <v>2.6329793464266463E-2</v>
      </c>
      <c r="Y281" s="41">
        <f t="shared" si="89"/>
        <v>2.5079123771853964E-2</v>
      </c>
      <c r="Z281" s="41">
        <f t="shared" si="90"/>
        <v>1.2506696924124974E-3</v>
      </c>
      <c r="AA281" s="41">
        <f>'Survival-1cycle NMA'!BX282</f>
        <v>2.2356069917179342E-2</v>
      </c>
      <c r="AB281" s="12">
        <f t="shared" si="91"/>
        <v>2.0771954537224468E-2</v>
      </c>
      <c r="AC281" s="41">
        <f>'Survival-1cycle NMA'!BY282</f>
        <v>1.5841153799548736E-3</v>
      </c>
      <c r="AD281" s="41">
        <f>'Survival-1cycle NMA'!BT282</f>
        <v>0.13532800936713207</v>
      </c>
      <c r="AE281" s="12">
        <f t="shared" si="92"/>
        <v>0.1310576867426253</v>
      </c>
      <c r="AF281" s="41">
        <f>'Survival-1cycle NMA'!BU282</f>
        <v>4.2703226245067727E-3</v>
      </c>
      <c r="AG281" s="12">
        <v>1.00002565737402E-2</v>
      </c>
      <c r="AH281" s="12">
        <f t="shared" si="93"/>
        <v>9.9650619261190902E-3</v>
      </c>
      <c r="AI281" s="12">
        <v>3.5194647621110197E-5</v>
      </c>
      <c r="AJ281" s="41">
        <f>'Survival-1cycle NMA'!BV282</f>
        <v>0.10321975059667346</v>
      </c>
      <c r="AK281" s="12">
        <f t="shared" si="94"/>
        <v>8.4862583283946719E-2</v>
      </c>
      <c r="AL281" s="41">
        <f>'Survival-1cycle NMA'!BW282</f>
        <v>1.8357167312726737E-2</v>
      </c>
      <c r="AM281" s="41">
        <f t="shared" si="95"/>
        <v>2.2356069917179342E-2</v>
      </c>
      <c r="AN281" s="41">
        <f t="shared" si="96"/>
        <v>2.0771954537224468E-2</v>
      </c>
      <c r="AO281" s="41">
        <f t="shared" si="97"/>
        <v>1.5841153799548736E-3</v>
      </c>
    </row>
    <row r="282" spans="1:41">
      <c r="A282" s="12">
        <v>279</v>
      </c>
      <c r="B282" s="12">
        <f t="shared" si="79"/>
        <v>15.994520547945205</v>
      </c>
      <c r="C282" s="41">
        <f>'Survival-1cycle NMA'!BN283</f>
        <v>4.2784031287149145E-2</v>
      </c>
      <c r="D282" s="41">
        <f>'Survival-1cycle NMA'!BO283</f>
        <v>4.2527938913880075E-4</v>
      </c>
      <c r="E282" s="12">
        <f t="shared" si="80"/>
        <v>4.2358751898010347E-2</v>
      </c>
      <c r="F282" s="12">
        <v>9.9206898047516992E-3</v>
      </c>
      <c r="G282" s="12">
        <v>3.4617723607535298E-5</v>
      </c>
      <c r="H282" s="12">
        <f t="shared" si="81"/>
        <v>9.8860720811441635E-3</v>
      </c>
      <c r="I282" s="41">
        <f>'Survival-1cycle NMA'!BP283</f>
        <v>2.6164201691968897E-2</v>
      </c>
      <c r="J282" s="12">
        <f t="shared" si="82"/>
        <v>2.4926933499474703E-2</v>
      </c>
      <c r="K282" s="41">
        <f>'Survival-1cycle NMA'!BQ283</f>
        <v>1.2372681924941937E-3</v>
      </c>
      <c r="L282" s="12">
        <v>6.1958743243093204E-3</v>
      </c>
      <c r="M282" s="12">
        <v>9.9206898047516992E-3</v>
      </c>
      <c r="N282" s="12">
        <v>3.4617723607535298E-5</v>
      </c>
      <c r="O282" s="41">
        <f t="shared" si="83"/>
        <v>2.6164201691968897E-2</v>
      </c>
      <c r="P282" s="41">
        <f t="shared" si="84"/>
        <v>2.4926933499474703E-2</v>
      </c>
      <c r="Q282" s="41">
        <f t="shared" si="85"/>
        <v>1.2372681924941937E-3</v>
      </c>
      <c r="R282" s="12">
        <v>9.9206898047516992E-3</v>
      </c>
      <c r="S282" s="12">
        <f t="shared" si="86"/>
        <v>9.8860720811441635E-3</v>
      </c>
      <c r="T282" s="12">
        <v>3.4617723607535298E-5</v>
      </c>
      <c r="U282" s="41">
        <f>'Survival-1cycle NMA'!BR283</f>
        <v>7.0399196140032594E-2</v>
      </c>
      <c r="V282" s="12">
        <f t="shared" si="87"/>
        <v>5.3645821356517492E-2</v>
      </c>
      <c r="W282" s="41">
        <f>'Survival-1cycle NMA'!BS283</f>
        <v>1.6753374783515101E-2</v>
      </c>
      <c r="X282" s="41">
        <f t="shared" si="88"/>
        <v>2.6164201691968897E-2</v>
      </c>
      <c r="Y282" s="41">
        <f t="shared" si="89"/>
        <v>2.4926933499474703E-2</v>
      </c>
      <c r="Z282" s="41">
        <f t="shared" si="90"/>
        <v>1.2372681924941937E-3</v>
      </c>
      <c r="AA282" s="41">
        <f>'Survival-1cycle NMA'!BX283</f>
        <v>2.2209165735090335E-2</v>
      </c>
      <c r="AB282" s="12">
        <f t="shared" si="91"/>
        <v>2.064142777811593E-2</v>
      </c>
      <c r="AC282" s="41">
        <f>'Survival-1cycle NMA'!BY283</f>
        <v>1.5677379569744056E-3</v>
      </c>
      <c r="AD282" s="41">
        <f>'Survival-1cycle NMA'!BT283</f>
        <v>0.13485931794253378</v>
      </c>
      <c r="AE282" s="12">
        <f t="shared" si="92"/>
        <v>0.13062638388205955</v>
      </c>
      <c r="AF282" s="41">
        <f>'Survival-1cycle NMA'!BU283</f>
        <v>4.2329340604742435E-3</v>
      </c>
      <c r="AG282" s="12">
        <v>9.9206898047516992E-3</v>
      </c>
      <c r="AH282" s="12">
        <f t="shared" si="93"/>
        <v>9.8860720811441635E-3</v>
      </c>
      <c r="AI282" s="12">
        <v>3.4617723607535298E-5</v>
      </c>
      <c r="AJ282" s="41">
        <f>'Survival-1cycle NMA'!BV283</f>
        <v>0.10281394730750237</v>
      </c>
      <c r="AK282" s="12">
        <f t="shared" si="94"/>
        <v>8.4574683832117553E-2</v>
      </c>
      <c r="AL282" s="41">
        <f>'Survival-1cycle NMA'!BW283</f>
        <v>1.823926347538482E-2</v>
      </c>
      <c r="AM282" s="41">
        <f t="shared" si="95"/>
        <v>2.2209165735090335E-2</v>
      </c>
      <c r="AN282" s="41">
        <f t="shared" si="96"/>
        <v>2.064142777811593E-2</v>
      </c>
      <c r="AO282" s="41">
        <f t="shared" si="97"/>
        <v>1.5677379569744056E-3</v>
      </c>
    </row>
    <row r="283" spans="1:41">
      <c r="A283" s="12">
        <v>280</v>
      </c>
      <c r="B283" s="12">
        <f t="shared" si="79"/>
        <v>16.052054794520547</v>
      </c>
      <c r="C283" s="41">
        <f>'Survival-1cycle NMA'!BN284</f>
        <v>4.255177454116283E-2</v>
      </c>
      <c r="D283" s="41">
        <f>'Survival-1cycle NMA'!BO284</f>
        <v>4.2001409746927762E-4</v>
      </c>
      <c r="E283" s="12">
        <f t="shared" si="80"/>
        <v>4.2131760443693551E-2</v>
      </c>
      <c r="F283" s="12">
        <v>9.8419585525645805E-3</v>
      </c>
      <c r="G283" s="12">
        <v>3.4051774960617701E-5</v>
      </c>
      <c r="H283" s="12">
        <f t="shared" si="81"/>
        <v>9.807906777603962E-3</v>
      </c>
      <c r="I283" s="41">
        <f>'Survival-1cycle NMA'!BP284</f>
        <v>2.6000073735714915E-2</v>
      </c>
      <c r="J283" s="12">
        <f t="shared" si="82"/>
        <v>2.4776027867369401E-2</v>
      </c>
      <c r="K283" s="41">
        <f>'Survival-1cycle NMA'!BQ284</f>
        <v>1.2240458683455138E-3</v>
      </c>
      <c r="L283" s="12">
        <v>6.1359159260043102E-3</v>
      </c>
      <c r="M283" s="12">
        <v>9.8419585525645805E-3</v>
      </c>
      <c r="N283" s="12">
        <v>3.4051774960617701E-5</v>
      </c>
      <c r="O283" s="41">
        <f t="shared" si="83"/>
        <v>2.6000073735714915E-2</v>
      </c>
      <c r="P283" s="41">
        <f t="shared" si="84"/>
        <v>2.4776027867369401E-2</v>
      </c>
      <c r="Q283" s="41">
        <f t="shared" si="85"/>
        <v>1.2240458683455138E-3</v>
      </c>
      <c r="R283" s="12">
        <v>9.8419585525645805E-3</v>
      </c>
      <c r="S283" s="12">
        <f t="shared" si="86"/>
        <v>9.807906777603962E-3</v>
      </c>
      <c r="T283" s="12">
        <v>3.4051774960617701E-5</v>
      </c>
      <c r="U283" s="41">
        <f>'Survival-1cycle NMA'!BR284</f>
        <v>7.0077280327452862E-2</v>
      </c>
      <c r="V283" s="12">
        <f t="shared" si="87"/>
        <v>5.3433489208800714E-2</v>
      </c>
      <c r="W283" s="41">
        <f>'Survival-1cycle NMA'!BS284</f>
        <v>1.6643791118652152E-2</v>
      </c>
      <c r="X283" s="41">
        <f t="shared" si="88"/>
        <v>2.6000073735714915E-2</v>
      </c>
      <c r="Y283" s="41">
        <f t="shared" si="89"/>
        <v>2.4776027867369401E-2</v>
      </c>
      <c r="Z283" s="41">
        <f t="shared" si="90"/>
        <v>1.2240458683455138E-3</v>
      </c>
      <c r="AA283" s="41">
        <f>'Survival-1cycle NMA'!BX284</f>
        <v>2.2063601435471265E-2</v>
      </c>
      <c r="AB283" s="12">
        <f t="shared" si="91"/>
        <v>2.0512028086425573E-2</v>
      </c>
      <c r="AC283" s="41">
        <f>'Survival-1cycle NMA'!BY284</f>
        <v>1.5515733490456935E-3</v>
      </c>
      <c r="AD283" s="41">
        <f>'Survival-1cycle NMA'!BT284</f>
        <v>0.13439345039428616</v>
      </c>
      <c r="AE283" s="12">
        <f t="shared" si="92"/>
        <v>0.13019747800634474</v>
      </c>
      <c r="AF283" s="41">
        <f>'Survival-1cycle NMA'!BU284</f>
        <v>4.1959723879414308E-3</v>
      </c>
      <c r="AG283" s="12">
        <v>9.8419585525645805E-3</v>
      </c>
      <c r="AH283" s="12">
        <f t="shared" si="93"/>
        <v>9.807906777603962E-3</v>
      </c>
      <c r="AI283" s="12">
        <v>3.4051774960617701E-5</v>
      </c>
      <c r="AJ283" s="41">
        <f>'Survival-1cycle NMA'!BV284</f>
        <v>0.10241077820745197</v>
      </c>
      <c r="AK283" s="12">
        <f t="shared" si="94"/>
        <v>8.4288346301546357E-2</v>
      </c>
      <c r="AL283" s="41">
        <f>'Survival-1cycle NMA'!BW284</f>
        <v>1.8122431905905605E-2</v>
      </c>
      <c r="AM283" s="41">
        <f t="shared" si="95"/>
        <v>2.2063601435471265E-2</v>
      </c>
      <c r="AN283" s="41">
        <f t="shared" si="96"/>
        <v>2.0512028086425573E-2</v>
      </c>
      <c r="AO283" s="41">
        <f t="shared" si="97"/>
        <v>1.5515733490456935E-3</v>
      </c>
    </row>
    <row r="284" spans="1:41">
      <c r="A284" s="12">
        <v>281</v>
      </c>
      <c r="B284" s="12">
        <f t="shared" si="79"/>
        <v>16.109589041095891</v>
      </c>
      <c r="C284" s="41">
        <f>'Survival-1cycle NMA'!BN285</f>
        <v>4.232136990071194E-2</v>
      </c>
      <c r="D284" s="41">
        <f>'Survival-1cycle NMA'!BO285</f>
        <v>4.1482788890191891E-4</v>
      </c>
      <c r="E284" s="12">
        <f t="shared" si="80"/>
        <v>4.1906542011810023E-2</v>
      </c>
      <c r="F284" s="12">
        <v>9.7640517939757508E-3</v>
      </c>
      <c r="G284" s="12">
        <v>3.3496563239688599E-5</v>
      </c>
      <c r="H284" s="12">
        <f t="shared" si="81"/>
        <v>9.7305552307360623E-3</v>
      </c>
      <c r="I284" s="41">
        <f>'Survival-1cycle NMA'!BP285</f>
        <v>2.5837392659438525E-2</v>
      </c>
      <c r="J284" s="12">
        <f t="shared" si="82"/>
        <v>2.4626392829705059E-2</v>
      </c>
      <c r="K284" s="41">
        <f>'Survival-1cycle NMA'!BQ285</f>
        <v>1.2109998297334678E-3</v>
      </c>
      <c r="L284" s="12">
        <v>6.0766835323935904E-3</v>
      </c>
      <c r="M284" s="12">
        <v>9.7640517939757508E-3</v>
      </c>
      <c r="N284" s="12">
        <v>3.3496563239688599E-5</v>
      </c>
      <c r="O284" s="41">
        <f t="shared" si="83"/>
        <v>2.5837392659438525E-2</v>
      </c>
      <c r="P284" s="41">
        <f t="shared" si="84"/>
        <v>2.4626392829705059E-2</v>
      </c>
      <c r="Q284" s="41">
        <f t="shared" si="85"/>
        <v>1.2109998297334678E-3</v>
      </c>
      <c r="R284" s="12">
        <v>9.7640517939757508E-3</v>
      </c>
      <c r="S284" s="12">
        <f t="shared" si="86"/>
        <v>9.7305552307360623E-3</v>
      </c>
      <c r="T284" s="12">
        <v>3.3496563239688599E-5</v>
      </c>
      <c r="U284" s="41">
        <f>'Survival-1cycle NMA'!BR285</f>
        <v>6.9757657137676607E-2</v>
      </c>
      <c r="V284" s="12">
        <f t="shared" si="87"/>
        <v>5.3222441148182822E-2</v>
      </c>
      <c r="W284" s="41">
        <f>'Survival-1cycle NMA'!BS285</f>
        <v>1.6535215989493781E-2</v>
      </c>
      <c r="X284" s="41">
        <f t="shared" si="88"/>
        <v>2.5837392659438525E-2</v>
      </c>
      <c r="Y284" s="41">
        <f t="shared" si="89"/>
        <v>2.4626392829705059E-2</v>
      </c>
      <c r="Z284" s="41">
        <f t="shared" si="90"/>
        <v>1.2109998297334678E-3</v>
      </c>
      <c r="AA284" s="41">
        <f>'Survival-1cycle NMA'!BX285</f>
        <v>2.1919361149343532E-2</v>
      </c>
      <c r="AB284" s="12">
        <f t="shared" si="91"/>
        <v>2.0383742947227768E-2</v>
      </c>
      <c r="AC284" s="41">
        <f>'Survival-1cycle NMA'!BY285</f>
        <v>1.5356182021157654E-3</v>
      </c>
      <c r="AD284" s="41">
        <f>'Survival-1cycle NMA'!BT285</f>
        <v>0.13393038170983093</v>
      </c>
      <c r="AE284" s="12">
        <f t="shared" si="92"/>
        <v>0.12977095016809564</v>
      </c>
      <c r="AF284" s="41">
        <f>'Survival-1cycle NMA'!BU285</f>
        <v>4.1594315417352807E-3</v>
      </c>
      <c r="AG284" s="12">
        <v>9.7640517939757508E-3</v>
      </c>
      <c r="AH284" s="12">
        <f t="shared" si="93"/>
        <v>9.7305552307360623E-3</v>
      </c>
      <c r="AI284" s="12">
        <v>3.3496563239688599E-5</v>
      </c>
      <c r="AJ284" s="41">
        <f>'Survival-1cycle NMA'!BV285</f>
        <v>0.10201021879513944</v>
      </c>
      <c r="AK284" s="12">
        <f t="shared" si="94"/>
        <v>8.4003558984252769E-2</v>
      </c>
      <c r="AL284" s="41">
        <f>'Survival-1cycle NMA'!BW285</f>
        <v>1.8006659810886668E-2</v>
      </c>
      <c r="AM284" s="41">
        <f t="shared" si="95"/>
        <v>2.1919361149343532E-2</v>
      </c>
      <c r="AN284" s="41">
        <f t="shared" si="96"/>
        <v>2.0383742947227768E-2</v>
      </c>
      <c r="AO284" s="41">
        <f t="shared" si="97"/>
        <v>1.5356182021157654E-3</v>
      </c>
    </row>
    <row r="285" spans="1:41">
      <c r="A285" s="12">
        <v>282</v>
      </c>
      <c r="B285" s="12">
        <f t="shared" si="79"/>
        <v>16.167123287671235</v>
      </c>
      <c r="C285" s="41">
        <f>'Survival-1cycle NMA'!BN286</f>
        <v>4.2092797512746638E-2</v>
      </c>
      <c r="D285" s="41">
        <f>'Survival-1cycle NMA'!BO286</f>
        <v>4.0971935964966667E-4</v>
      </c>
      <c r="E285" s="12">
        <f t="shared" si="80"/>
        <v>4.1683078153096971E-2</v>
      </c>
      <c r="F285" s="12">
        <v>9.6869586820198996E-3</v>
      </c>
      <c r="G285" s="12">
        <v>3.2951855841152203E-5</v>
      </c>
      <c r="H285" s="12">
        <f t="shared" si="81"/>
        <v>9.6540068261787466E-3</v>
      </c>
      <c r="I285" s="41">
        <f>'Survival-1cycle NMA'!BP286</f>
        <v>2.5676141771210706E-2</v>
      </c>
      <c r="J285" s="12">
        <f t="shared" si="82"/>
        <v>2.4478014529965054E-2</v>
      </c>
      <c r="K285" s="41">
        <f>'Survival-1cycle NMA'!BQ286</f>
        <v>1.1981272412456526E-3</v>
      </c>
      <c r="L285" s="12">
        <v>6.0181664984633402E-3</v>
      </c>
      <c r="M285" s="12">
        <v>9.6869586820198996E-3</v>
      </c>
      <c r="N285" s="12">
        <v>3.2951855841152203E-5</v>
      </c>
      <c r="O285" s="41">
        <f t="shared" si="83"/>
        <v>2.5676141771210706E-2</v>
      </c>
      <c r="P285" s="41">
        <f t="shared" si="84"/>
        <v>2.4478014529965054E-2</v>
      </c>
      <c r="Q285" s="41">
        <f t="shared" si="85"/>
        <v>1.1981272412456526E-3</v>
      </c>
      <c r="R285" s="12">
        <v>9.6869586820198996E-3</v>
      </c>
      <c r="S285" s="12">
        <f t="shared" si="86"/>
        <v>9.6540068261787466E-3</v>
      </c>
      <c r="T285" s="12">
        <v>3.2951855841152203E-5</v>
      </c>
      <c r="U285" s="41">
        <f>'Survival-1cycle NMA'!BR286</f>
        <v>6.9440303883482601E-2</v>
      </c>
      <c r="V285" s="12">
        <f t="shared" si="87"/>
        <v>5.3012666617510876E-2</v>
      </c>
      <c r="W285" s="41">
        <f>'Survival-1cycle NMA'!BS286</f>
        <v>1.6427637265971722E-2</v>
      </c>
      <c r="X285" s="41">
        <f t="shared" si="88"/>
        <v>2.5676141771210706E-2</v>
      </c>
      <c r="Y285" s="41">
        <f t="shared" si="89"/>
        <v>2.4478014529965054E-2</v>
      </c>
      <c r="Z285" s="41">
        <f t="shared" si="90"/>
        <v>1.1981272412456526E-3</v>
      </c>
      <c r="AA285" s="41">
        <f>'Survival-1cycle NMA'!BX286</f>
        <v>2.177642924067625E-2</v>
      </c>
      <c r="AB285" s="12">
        <f t="shared" si="91"/>
        <v>2.0256560016144988E-2</v>
      </c>
      <c r="AC285" s="41">
        <f>'Survival-1cycle NMA'!BY286</f>
        <v>1.5198692245312606E-3</v>
      </c>
      <c r="AD285" s="41">
        <f>'Survival-1cycle NMA'!BT286</f>
        <v>0.13347008717252365</v>
      </c>
      <c r="AE285" s="12">
        <f t="shared" si="92"/>
        <v>0.12934678161222102</v>
      </c>
      <c r="AF285" s="41">
        <f>'Survival-1cycle NMA'!BU286</f>
        <v>4.1233055603026279E-3</v>
      </c>
      <c r="AG285" s="12">
        <v>9.6869586820198996E-3</v>
      </c>
      <c r="AH285" s="12">
        <f t="shared" si="93"/>
        <v>9.6540068261787466E-3</v>
      </c>
      <c r="AI285" s="12">
        <v>3.2951855841152203E-5</v>
      </c>
      <c r="AJ285" s="41">
        <f>'Survival-1cycle NMA'!BV286</f>
        <v>0.10161224486927496</v>
      </c>
      <c r="AK285" s="12">
        <f t="shared" si="94"/>
        <v>8.37203102821137E-2</v>
      </c>
      <c r="AL285" s="41">
        <f>'Survival-1cycle NMA'!BW286</f>
        <v>1.7891934587161259E-2</v>
      </c>
      <c r="AM285" s="41">
        <f t="shared" si="95"/>
        <v>2.177642924067625E-2</v>
      </c>
      <c r="AN285" s="41">
        <f t="shared" si="96"/>
        <v>2.0256560016144988E-2</v>
      </c>
      <c r="AO285" s="41">
        <f t="shared" si="97"/>
        <v>1.5198692245312606E-3</v>
      </c>
    </row>
    <row r="286" spans="1:41">
      <c r="A286" s="12">
        <v>283</v>
      </c>
      <c r="B286" s="12">
        <f t="shared" si="79"/>
        <v>16.224657534246575</v>
      </c>
      <c r="C286" s="41">
        <f>'Survival-1cycle NMA'!BN287</f>
        <v>4.1866037793950088E-2</v>
      </c>
      <c r="D286" s="41">
        <f>'Survival-1cycle NMA'!BO287</f>
        <v>4.046871347729597E-4</v>
      </c>
      <c r="E286" s="12">
        <f t="shared" si="80"/>
        <v>4.1461350659177131E-2</v>
      </c>
      <c r="F286" s="12">
        <v>9.6106685426468105E-3</v>
      </c>
      <c r="G286" s="12">
        <v>3.2417425839267397E-5</v>
      </c>
      <c r="H286" s="12">
        <f t="shared" si="81"/>
        <v>9.5782511168075422E-3</v>
      </c>
      <c r="I286" s="41">
        <f>'Survival-1cycle NMA'!BP287</f>
        <v>2.5516304619006967E-2</v>
      </c>
      <c r="J286" s="12">
        <f t="shared" si="82"/>
        <v>2.4330879297915026E-2</v>
      </c>
      <c r="K286" s="41">
        <f>'Survival-1cycle NMA'!BQ287</f>
        <v>1.1854253210919409E-3</v>
      </c>
      <c r="L286" s="12">
        <v>5.9603543634313702E-3</v>
      </c>
      <c r="M286" s="12">
        <v>9.6106685426468105E-3</v>
      </c>
      <c r="N286" s="12">
        <v>3.2417425839267397E-5</v>
      </c>
      <c r="O286" s="41">
        <f t="shared" si="83"/>
        <v>2.5516304619006967E-2</v>
      </c>
      <c r="P286" s="41">
        <f t="shared" si="84"/>
        <v>2.4330879297915026E-2</v>
      </c>
      <c r="Q286" s="41">
        <f t="shared" si="85"/>
        <v>1.1854253210919409E-3</v>
      </c>
      <c r="R286" s="12">
        <v>9.6106685426468105E-3</v>
      </c>
      <c r="S286" s="12">
        <f t="shared" si="86"/>
        <v>9.5782511168075422E-3</v>
      </c>
      <c r="T286" s="12">
        <v>3.2417425839267397E-5</v>
      </c>
      <c r="U286" s="41">
        <f>'Survival-1cycle NMA'!BR287</f>
        <v>6.9125198168046492E-2</v>
      </c>
      <c r="V286" s="12">
        <f t="shared" si="87"/>
        <v>5.2804155168659488E-2</v>
      </c>
      <c r="W286" s="41">
        <f>'Survival-1cycle NMA'!BS287</f>
        <v>1.6321042999387005E-2</v>
      </c>
      <c r="X286" s="41">
        <f t="shared" si="88"/>
        <v>2.5516304619006967E-2</v>
      </c>
      <c r="Y286" s="41">
        <f t="shared" si="89"/>
        <v>2.4330879297915026E-2</v>
      </c>
      <c r="Z286" s="41">
        <f t="shared" si="90"/>
        <v>1.1854253210919409E-3</v>
      </c>
      <c r="AA286" s="41">
        <f>'Survival-1cycle NMA'!BX287</f>
        <v>2.1634790302288705E-2</v>
      </c>
      <c r="AB286" s="12">
        <f t="shared" si="91"/>
        <v>2.0130467116592075E-2</v>
      </c>
      <c r="AC286" s="41">
        <f>'Survival-1cycle NMA'!BY287</f>
        <v>1.5043231856966294E-3</v>
      </c>
      <c r="AD286" s="41">
        <f>'Survival-1cycle NMA'!BT287</f>
        <v>0.13301254235723009</v>
      </c>
      <c r="AE286" s="12">
        <f t="shared" si="92"/>
        <v>0.12892495377359439</v>
      </c>
      <c r="AF286" s="41">
        <f>'Survival-1cycle NMA'!BU287</f>
        <v>4.0875885836356993E-3</v>
      </c>
      <c r="AG286" s="12">
        <v>9.6106685426468105E-3</v>
      </c>
      <c r="AH286" s="12">
        <f t="shared" si="93"/>
        <v>9.5782511168075422E-3</v>
      </c>
      <c r="AI286" s="12">
        <v>3.2417425839267397E-5</v>
      </c>
      <c r="AJ286" s="41">
        <f>'Survival-1cycle NMA'!BV287</f>
        <v>0.10121683252407877</v>
      </c>
      <c r="AK286" s="12">
        <f t="shared" si="94"/>
        <v>8.3438588705680494E-2</v>
      </c>
      <c r="AL286" s="41">
        <f>'Survival-1cycle NMA'!BW287</f>
        <v>1.7778243818398272E-2</v>
      </c>
      <c r="AM286" s="41">
        <f t="shared" si="95"/>
        <v>2.1634790302288705E-2</v>
      </c>
      <c r="AN286" s="41">
        <f t="shared" si="96"/>
        <v>2.0130467116592075E-2</v>
      </c>
      <c r="AO286" s="41">
        <f t="shared" si="97"/>
        <v>1.5043231856966294E-3</v>
      </c>
    </row>
    <row r="287" spans="1:41">
      <c r="A287" s="12">
        <v>284</v>
      </c>
      <c r="B287" s="12">
        <f t="shared" si="79"/>
        <v>16.282191780821918</v>
      </c>
      <c r="C287" s="41">
        <f>'Survival-1cycle NMA'!BN288</f>
        <v>4.1641071426279534E-2</v>
      </c>
      <c r="D287" s="41">
        <f>'Survival-1cycle NMA'!BO288</f>
        <v>3.9972986750474375E-4</v>
      </c>
      <c r="E287" s="12">
        <f t="shared" si="80"/>
        <v>4.1241341558774791E-2</v>
      </c>
      <c r="F287" s="12">
        <v>9.5351708714709795E-3</v>
      </c>
      <c r="G287" s="12">
        <v>3.1893051831723701E-5</v>
      </c>
      <c r="H287" s="12">
        <f t="shared" si="81"/>
        <v>9.503277819639255E-3</v>
      </c>
      <c r="I287" s="41">
        <f>'Survival-1cycle NMA'!BP288</f>
        <v>2.5357864986560941E-2</v>
      </c>
      <c r="J287" s="12">
        <f t="shared" si="82"/>
        <v>2.4184973646625044E-2</v>
      </c>
      <c r="K287" s="41">
        <f>'Survival-1cycle NMA'!BQ288</f>
        <v>1.172891339935897E-3</v>
      </c>
      <c r="L287" s="12">
        <v>5.9032368470593203E-3</v>
      </c>
      <c r="M287" s="12">
        <v>9.5351708714709795E-3</v>
      </c>
      <c r="N287" s="12">
        <v>3.1893051831723701E-5</v>
      </c>
      <c r="O287" s="41">
        <f t="shared" si="83"/>
        <v>2.5357864986560941E-2</v>
      </c>
      <c r="P287" s="41">
        <f t="shared" si="84"/>
        <v>2.4184973646625044E-2</v>
      </c>
      <c r="Q287" s="41">
        <f t="shared" si="85"/>
        <v>1.172891339935897E-3</v>
      </c>
      <c r="R287" s="12">
        <v>9.5351708714709795E-3</v>
      </c>
      <c r="S287" s="12">
        <f t="shared" si="86"/>
        <v>9.503277819639255E-3</v>
      </c>
      <c r="T287" s="12">
        <v>3.1893051831723701E-5</v>
      </c>
      <c r="U287" s="41">
        <f>'Survival-1cycle NMA'!BR288</f>
        <v>6.8812317880357798E-2</v>
      </c>
      <c r="V287" s="12">
        <f t="shared" si="87"/>
        <v>5.2596896461201581E-2</v>
      </c>
      <c r="W287" s="41">
        <f>'Survival-1cycle NMA'!BS288</f>
        <v>1.6215421419156217E-2</v>
      </c>
      <c r="X287" s="41">
        <f t="shared" si="88"/>
        <v>2.5357864986560941E-2</v>
      </c>
      <c r="Y287" s="41">
        <f t="shared" si="89"/>
        <v>2.4184973646625044E-2</v>
      </c>
      <c r="Z287" s="41">
        <f t="shared" si="90"/>
        <v>1.172891339935897E-3</v>
      </c>
      <c r="AA287" s="41">
        <f>'Survival-1cycle NMA'!BX288</f>
        <v>2.1494429151836927E-2</v>
      </c>
      <c r="AB287" s="12">
        <f t="shared" si="91"/>
        <v>2.0005452237071782E-2</v>
      </c>
      <c r="AC287" s="41">
        <f>'Survival-1cycle NMA'!BY288</f>
        <v>1.4889769147651466E-3</v>
      </c>
      <c r="AD287" s="41">
        <f>'Survival-1cycle NMA'!BT288</f>
        <v>0.13255772312600236</v>
      </c>
      <c r="AE287" s="12">
        <f t="shared" si="92"/>
        <v>0.12850544827475699</v>
      </c>
      <c r="AF287" s="41">
        <f>'Survival-1cycle NMA'!BU288</f>
        <v>4.0522748512453795E-3</v>
      </c>
      <c r="AG287" s="12">
        <v>9.5351708714709795E-3</v>
      </c>
      <c r="AH287" s="12">
        <f t="shared" si="93"/>
        <v>9.503277819639255E-3</v>
      </c>
      <c r="AI287" s="12">
        <v>3.1893051831723701E-5</v>
      </c>
      <c r="AJ287" s="41">
        <f>'Survival-1cycle NMA'!BV288</f>
        <v>0.10082395814478176</v>
      </c>
      <c r="AK287" s="12">
        <f t="shared" si="94"/>
        <v>8.3158382873008321E-2</v>
      </c>
      <c r="AL287" s="41">
        <f>'Survival-1cycle NMA'!BW288</f>
        <v>1.7665575271773436E-2</v>
      </c>
      <c r="AM287" s="41">
        <f t="shared" si="95"/>
        <v>2.1494429151836927E-2</v>
      </c>
      <c r="AN287" s="41">
        <f t="shared" si="96"/>
        <v>2.0005452237071782E-2</v>
      </c>
      <c r="AO287" s="41">
        <f t="shared" si="97"/>
        <v>1.4889769147651466E-3</v>
      </c>
    </row>
    <row r="288" spans="1:41">
      <c r="A288" s="12">
        <v>285</v>
      </c>
      <c r="B288" s="12">
        <f t="shared" si="79"/>
        <v>16.339726027397262</v>
      </c>
      <c r="C288" s="41">
        <f>'Survival-1cycle NMA'!BN289</f>
        <v>4.1417879352594403E-2</v>
      </c>
      <c r="D288" s="41">
        <f>'Survival-1cycle NMA'!BO289</f>
        <v>3.9484623859321205E-4</v>
      </c>
      <c r="E288" s="12">
        <f t="shared" si="80"/>
        <v>4.1023033114001191E-2</v>
      </c>
      <c r="F288" s="12">
        <v>9.4604553305917792E-3</v>
      </c>
      <c r="G288" s="12">
        <v>3.1378517789851797E-5</v>
      </c>
      <c r="H288" s="12">
        <f t="shared" si="81"/>
        <v>9.429076812801928E-3</v>
      </c>
      <c r="I288" s="41">
        <f>'Survival-1cycle NMA'!BP289</f>
        <v>2.5200806889301805E-2</v>
      </c>
      <c r="J288" s="12">
        <f t="shared" si="82"/>
        <v>2.4040284269546755E-2</v>
      </c>
      <c r="K288" s="41">
        <f>'Survival-1cycle NMA'!BQ289</f>
        <v>1.1605226197550507E-3</v>
      </c>
      <c r="L288" s="12">
        <v>5.8468038460486498E-3</v>
      </c>
      <c r="M288" s="12">
        <v>9.4604553305917792E-3</v>
      </c>
      <c r="N288" s="12">
        <v>3.1378517789851797E-5</v>
      </c>
      <c r="O288" s="41">
        <f t="shared" si="83"/>
        <v>2.5200806889301805E-2</v>
      </c>
      <c r="P288" s="41">
        <f t="shared" si="84"/>
        <v>2.4040284269546755E-2</v>
      </c>
      <c r="Q288" s="41">
        <f t="shared" si="85"/>
        <v>1.1605226197550507E-3</v>
      </c>
      <c r="R288" s="12">
        <v>9.4604553305917792E-3</v>
      </c>
      <c r="S288" s="12">
        <f t="shared" si="86"/>
        <v>9.429076812801928E-3</v>
      </c>
      <c r="T288" s="12">
        <v>3.1378517789851797E-5</v>
      </c>
      <c r="U288" s="41">
        <f>'Survival-1cycle NMA'!BR289</f>
        <v>6.8501641190722926E-2</v>
      </c>
      <c r="V288" s="12">
        <f t="shared" si="87"/>
        <v>5.2390880261097159E-2</v>
      </c>
      <c r="W288" s="41">
        <f>'Survival-1cycle NMA'!BS289</f>
        <v>1.6110760929625764E-2</v>
      </c>
      <c r="X288" s="41">
        <f t="shared" si="88"/>
        <v>2.5200806889301805E-2</v>
      </c>
      <c r="Y288" s="41">
        <f t="shared" si="89"/>
        <v>2.4040284269546755E-2</v>
      </c>
      <c r="Z288" s="41">
        <f t="shared" si="90"/>
        <v>1.1605226197550507E-3</v>
      </c>
      <c r="AA288" s="41">
        <f>'Survival-1cycle NMA'!BX289</f>
        <v>2.1355330827882515E-2</v>
      </c>
      <c r="AB288" s="12">
        <f t="shared" si="91"/>
        <v>1.9881503528520719E-2</v>
      </c>
      <c r="AC288" s="41">
        <f>'Survival-1cycle NMA'!BY289</f>
        <v>1.4738272993617965E-3</v>
      </c>
      <c r="AD288" s="41">
        <f>'Survival-1cycle NMA'!BT289</f>
        <v>0.13210560562383181</v>
      </c>
      <c r="AE288" s="12">
        <f t="shared" si="92"/>
        <v>0.12808824692365098</v>
      </c>
      <c r="AF288" s="41">
        <f>'Survival-1cycle NMA'!BU289</f>
        <v>4.0173587001808373E-3</v>
      </c>
      <c r="AG288" s="12">
        <v>9.4604553305917792E-3</v>
      </c>
      <c r="AH288" s="12">
        <f t="shared" si="93"/>
        <v>9.429076812801928E-3</v>
      </c>
      <c r="AI288" s="12">
        <v>3.1378517789851797E-5</v>
      </c>
      <c r="AJ288" s="41">
        <f>'Survival-1cycle NMA'!BV289</f>
        <v>0.10043359840320881</v>
      </c>
      <c r="AK288" s="12">
        <f t="shared" si="94"/>
        <v>8.2879681508499087E-2</v>
      </c>
      <c r="AL288" s="41">
        <f>'Survival-1cycle NMA'!BW289</f>
        <v>1.7553916894709726E-2</v>
      </c>
      <c r="AM288" s="41">
        <f t="shared" si="95"/>
        <v>2.1355330827882515E-2</v>
      </c>
      <c r="AN288" s="41">
        <f t="shared" si="96"/>
        <v>1.9881503528520719E-2</v>
      </c>
      <c r="AO288" s="41">
        <f t="shared" si="97"/>
        <v>1.4738272993617965E-3</v>
      </c>
    </row>
    <row r="289" spans="1:41">
      <c r="A289" s="12">
        <v>286</v>
      </c>
      <c r="B289" s="12">
        <f t="shared" si="79"/>
        <v>16.397260273972602</v>
      </c>
      <c r="C289" s="41">
        <f>'Survival-1cycle NMA'!BN290</f>
        <v>4.1196442772369626E-2</v>
      </c>
      <c r="D289" s="41">
        <f>'Survival-1cycle NMA'!BO290</f>
        <v>3.9003495566177849E-4</v>
      </c>
      <c r="E289" s="12">
        <f t="shared" si="80"/>
        <v>4.080640781670785E-2</v>
      </c>
      <c r="F289" s="12">
        <v>9.3865117454824502E-3</v>
      </c>
      <c r="G289" s="12">
        <v>3.0873612913317797E-5</v>
      </c>
      <c r="H289" s="12">
        <f t="shared" si="81"/>
        <v>9.3556381325691322E-3</v>
      </c>
      <c r="I289" s="41">
        <f>'Survival-1cycle NMA'!BP290</f>
        <v>2.5045114570373773E-2</v>
      </c>
      <c r="J289" s="12">
        <f t="shared" si="82"/>
        <v>2.3896798037644509E-2</v>
      </c>
      <c r="K289" s="41">
        <f>'Survival-1cycle NMA'!BQ290</f>
        <v>1.1483165327292628E-3</v>
      </c>
      <c r="L289" s="12">
        <v>5.7910454305186597E-3</v>
      </c>
      <c r="M289" s="12">
        <v>9.3865117454824502E-3</v>
      </c>
      <c r="N289" s="12">
        <v>3.0873612913317797E-5</v>
      </c>
      <c r="O289" s="41">
        <f t="shared" si="83"/>
        <v>2.5045114570373773E-2</v>
      </c>
      <c r="P289" s="41">
        <f t="shared" si="84"/>
        <v>2.3896798037644509E-2</v>
      </c>
      <c r="Q289" s="41">
        <f t="shared" si="85"/>
        <v>1.1483165327292628E-3</v>
      </c>
      <c r="R289" s="12">
        <v>9.3865117454824502E-3</v>
      </c>
      <c r="S289" s="12">
        <f t="shared" si="86"/>
        <v>9.3556381325691322E-3</v>
      </c>
      <c r="T289" s="12">
        <v>3.0873612913317797E-5</v>
      </c>
      <c r="U289" s="41">
        <f>'Survival-1cycle NMA'!BR290</f>
        <v>6.8193146546352501E-2</v>
      </c>
      <c r="V289" s="12">
        <f t="shared" si="87"/>
        <v>5.2186096439399546E-2</v>
      </c>
      <c r="W289" s="41">
        <f>'Survival-1cycle NMA'!BS290</f>
        <v>1.6007050106952952E-2</v>
      </c>
      <c r="X289" s="41">
        <f t="shared" si="88"/>
        <v>2.5045114570373773E-2</v>
      </c>
      <c r="Y289" s="41">
        <f t="shared" si="89"/>
        <v>2.3896798037644509E-2</v>
      </c>
      <c r="Z289" s="41">
        <f t="shared" si="90"/>
        <v>1.1483165327292628E-3</v>
      </c>
      <c r="AA289" s="41">
        <f>'Survival-1cycle NMA'!BX290</f>
        <v>2.1217480586041781E-2</v>
      </c>
      <c r="AB289" s="12">
        <f t="shared" si="91"/>
        <v>1.9758609301704578E-2</v>
      </c>
      <c r="AC289" s="41">
        <f>'Survival-1cycle NMA'!BY290</f>
        <v>1.4588712843372025E-3</v>
      </c>
      <c r="AD289" s="41">
        <f>'Survival-1cycle NMA'!BT290</f>
        <v>0.13165616627447835</v>
      </c>
      <c r="AE289" s="12">
        <f t="shared" si="92"/>
        <v>0.12767333171138381</v>
      </c>
      <c r="AF289" s="41">
        <f>'Survival-1cycle NMA'!BU290</f>
        <v>3.9828345630945226E-3</v>
      </c>
      <c r="AG289" s="12">
        <v>9.3865117454824502E-3</v>
      </c>
      <c r="AH289" s="12">
        <f t="shared" si="93"/>
        <v>9.3556381325691322E-3</v>
      </c>
      <c r="AI289" s="12">
        <v>3.0873612913317797E-5</v>
      </c>
      <c r="AJ289" s="41">
        <f>'Survival-1cycle NMA'!BV290</f>
        <v>0.1000457302534422</v>
      </c>
      <c r="AK289" s="12">
        <f t="shared" si="94"/>
        <v>8.2602473441756502E-2</v>
      </c>
      <c r="AL289" s="41">
        <f>'Survival-1cycle NMA'!BW290</f>
        <v>1.7443256811685692E-2</v>
      </c>
      <c r="AM289" s="41">
        <f t="shared" si="95"/>
        <v>2.1217480586041781E-2</v>
      </c>
      <c r="AN289" s="41">
        <f t="shared" si="96"/>
        <v>1.9758609301704578E-2</v>
      </c>
      <c r="AO289" s="41">
        <f t="shared" si="97"/>
        <v>1.4588712843372025E-3</v>
      </c>
    </row>
    <row r="290" spans="1:41">
      <c r="A290" s="12">
        <v>287</v>
      </c>
      <c r="B290" s="12">
        <f t="shared" si="79"/>
        <v>16.454794520547946</v>
      </c>
      <c r="C290" s="41">
        <f>'Survival-1cycle NMA'!BN291</f>
        <v>4.097674313749209E-2</v>
      </c>
      <c r="D290" s="41">
        <f>'Survival-1cycle NMA'!BO291</f>
        <v>3.8529475258577034E-4</v>
      </c>
      <c r="E290" s="12">
        <f t="shared" si="80"/>
        <v>4.0591448384906317E-2</v>
      </c>
      <c r="F290" s="12">
        <v>9.3133301019462395E-3</v>
      </c>
      <c r="G290" s="12">
        <v>3.0378131489153E-5</v>
      </c>
      <c r="H290" s="12">
        <f t="shared" si="81"/>
        <v>9.2829519704570873E-3</v>
      </c>
      <c r="I290" s="41">
        <f>'Survival-1cycle NMA'!BP291</f>
        <v>2.4890772496735734E-2</v>
      </c>
      <c r="J290" s="12">
        <f t="shared" si="82"/>
        <v>2.3754501996579341E-2</v>
      </c>
      <c r="K290" s="41">
        <f>'Survival-1cycle NMA'!BQ291</f>
        <v>1.1362705001563935E-3</v>
      </c>
      <c r="L290" s="12">
        <v>5.7359518405642098E-3</v>
      </c>
      <c r="M290" s="12">
        <v>9.3133301019462395E-3</v>
      </c>
      <c r="N290" s="12">
        <v>3.0378131489153E-5</v>
      </c>
      <c r="O290" s="41">
        <f t="shared" si="83"/>
        <v>2.4890772496735734E-2</v>
      </c>
      <c r="P290" s="41">
        <f t="shared" si="84"/>
        <v>2.3754501996579341E-2</v>
      </c>
      <c r="Q290" s="41">
        <f t="shared" si="85"/>
        <v>1.1362705001563935E-3</v>
      </c>
      <c r="R290" s="12">
        <v>9.3133301019462395E-3</v>
      </c>
      <c r="S290" s="12">
        <f t="shared" si="86"/>
        <v>9.2829519704570873E-3</v>
      </c>
      <c r="T290" s="12">
        <v>3.0378131489153E-5</v>
      </c>
      <c r="U290" s="41">
        <f>'Survival-1cycle NMA'!BR291</f>
        <v>6.788681266703174E-2</v>
      </c>
      <c r="V290" s="12">
        <f t="shared" si="87"/>
        <v>5.1982534970979787E-2</v>
      </c>
      <c r="W290" s="41">
        <f>'Survival-1cycle NMA'!BS291</f>
        <v>1.5904277696051954E-2</v>
      </c>
      <c r="X290" s="41">
        <f t="shared" si="88"/>
        <v>2.4890772496735734E-2</v>
      </c>
      <c r="Y290" s="41">
        <f t="shared" si="89"/>
        <v>2.3754501996579341E-2</v>
      </c>
      <c r="Z290" s="41">
        <f t="shared" si="90"/>
        <v>1.1362705001563935E-3</v>
      </c>
      <c r="AA290" s="41">
        <f>'Survival-1cycle NMA'!BX291</f>
        <v>2.1080863895213367E-2</v>
      </c>
      <c r="AB290" s="12">
        <f t="shared" si="91"/>
        <v>1.9636758024661641E-2</v>
      </c>
      <c r="AC290" s="41">
        <f>'Survival-1cycle NMA'!BY291</f>
        <v>1.4441058705517262E-3</v>
      </c>
      <c r="AD290" s="41">
        <f>'Survival-1cycle NMA'!BT291</f>
        <v>0.13120938177637409</v>
      </c>
      <c r="AE290" s="12">
        <f t="shared" si="92"/>
        <v>0.12726068481002292</v>
      </c>
      <c r="AF290" s="41">
        <f>'Survival-1cycle NMA'!BU291</f>
        <v>3.9486969663511725E-3</v>
      </c>
      <c r="AG290" s="12">
        <v>9.3133301019462395E-3</v>
      </c>
      <c r="AH290" s="12">
        <f t="shared" si="93"/>
        <v>9.2829519704570873E-3</v>
      </c>
      <c r="AI290" s="12">
        <v>3.0378131489153E-5</v>
      </c>
      <c r="AJ290" s="41">
        <f>'Survival-1cycle NMA'!BV291</f>
        <v>9.9660330927564447E-2</v>
      </c>
      <c r="AK290" s="12">
        <f t="shared" si="94"/>
        <v>8.2326747606454614E-2</v>
      </c>
      <c r="AL290" s="41">
        <f>'Survival-1cycle NMA'!BW291</f>
        <v>1.7333583321109826E-2</v>
      </c>
      <c r="AM290" s="41">
        <f t="shared" si="95"/>
        <v>2.1080863895213367E-2</v>
      </c>
      <c r="AN290" s="41">
        <f t="shared" si="96"/>
        <v>1.9636758024661641E-2</v>
      </c>
      <c r="AO290" s="41">
        <f t="shared" si="97"/>
        <v>1.4441058705517262E-3</v>
      </c>
    </row>
    <row r="291" spans="1:41">
      <c r="A291" s="12">
        <v>288</v>
      </c>
      <c r="B291" s="12">
        <f t="shared" si="79"/>
        <v>16.512328767123286</v>
      </c>
      <c r="C291" s="41">
        <f>'Survival-1cycle NMA'!BN292</f>
        <v>4.0758762148138367E-2</v>
      </c>
      <c r="D291" s="41">
        <f>'Survival-1cycle NMA'!BO292</f>
        <v>3.8062438888535386E-4</v>
      </c>
      <c r="E291" s="12">
        <f t="shared" si="80"/>
        <v>4.0378137759253016E-2</v>
      </c>
      <c r="F291" s="12">
        <v>9.2409005431379095E-3</v>
      </c>
      <c r="G291" s="12">
        <v>2.9891872754978698E-5</v>
      </c>
      <c r="H291" s="12">
        <f t="shared" si="81"/>
        <v>9.2110086703829312E-3</v>
      </c>
      <c r="I291" s="41">
        <f>'Survival-1cycle NMA'!BP292</f>
        <v>2.473776535533909E-2</v>
      </c>
      <c r="J291" s="12">
        <f t="shared" si="82"/>
        <v>2.3613383363944564E-2</v>
      </c>
      <c r="K291" s="41">
        <f>'Survival-1cycle NMA'!BQ292</f>
        <v>1.1243819913945251E-3</v>
      </c>
      <c r="L291" s="12">
        <v>5.6815134828911203E-3</v>
      </c>
      <c r="M291" s="12">
        <v>9.2409005431379095E-3</v>
      </c>
      <c r="N291" s="12">
        <v>2.9891872754978698E-5</v>
      </c>
      <c r="O291" s="41">
        <f t="shared" si="83"/>
        <v>2.473776535533909E-2</v>
      </c>
      <c r="P291" s="41">
        <f t="shared" si="84"/>
        <v>2.3613383363944564E-2</v>
      </c>
      <c r="Q291" s="41">
        <f t="shared" si="85"/>
        <v>1.1243819913945251E-3</v>
      </c>
      <c r="R291" s="12">
        <v>9.2409005431379095E-3</v>
      </c>
      <c r="S291" s="12">
        <f t="shared" si="86"/>
        <v>9.2110086703829312E-3</v>
      </c>
      <c r="T291" s="12">
        <v>2.9891872754978698E-5</v>
      </c>
      <c r="U291" s="41">
        <f>'Survival-1cycle NMA'!BR292</f>
        <v>6.7582618540870762E-2</v>
      </c>
      <c r="V291" s="12">
        <f t="shared" si="87"/>
        <v>5.1780185933267581E-2</v>
      </c>
      <c r="W291" s="41">
        <f>'Survival-1cycle NMA'!BS292</f>
        <v>1.5802432607603178E-2</v>
      </c>
      <c r="X291" s="41">
        <f t="shared" si="88"/>
        <v>2.473776535533909E-2</v>
      </c>
      <c r="Y291" s="41">
        <f t="shared" si="89"/>
        <v>2.3613383363944564E-2</v>
      </c>
      <c r="Z291" s="41">
        <f t="shared" si="90"/>
        <v>1.1243819913945251E-3</v>
      </c>
      <c r="AA291" s="41">
        <f>'Survival-1cycle NMA'!BX292</f>
        <v>2.094546643388236E-2</v>
      </c>
      <c r="AB291" s="12">
        <f t="shared" si="91"/>
        <v>1.9515938320193441E-2</v>
      </c>
      <c r="AC291" s="41">
        <f>'Survival-1cycle NMA'!BY292</f>
        <v>1.4295281136889192E-3</v>
      </c>
      <c r="AD291" s="41">
        <f>'Survival-1cycle NMA'!BT292</f>
        <v>0.13076522909859906</v>
      </c>
      <c r="AE291" s="12">
        <f t="shared" si="92"/>
        <v>0.12685028857041927</v>
      </c>
      <c r="AF291" s="41">
        <f>'Survival-1cycle NMA'!BU292</f>
        <v>3.9149405281797963E-3</v>
      </c>
      <c r="AG291" s="12">
        <v>9.2409005431379095E-3</v>
      </c>
      <c r="AH291" s="12">
        <f t="shared" si="93"/>
        <v>9.2110086703829312E-3</v>
      </c>
      <c r="AI291" s="12">
        <v>2.9891872754978698E-5</v>
      </c>
      <c r="AJ291" s="41">
        <f>'Survival-1cycle NMA'!BV292</f>
        <v>9.9277377931477659E-2</v>
      </c>
      <c r="AK291" s="12">
        <f t="shared" si="94"/>
        <v>8.2052493039218161E-2</v>
      </c>
      <c r="AL291" s="41">
        <f>'Survival-1cycle NMA'!BW292</f>
        <v>1.7224884892259495E-2</v>
      </c>
      <c r="AM291" s="41">
        <f t="shared" si="95"/>
        <v>2.094546643388236E-2</v>
      </c>
      <c r="AN291" s="41">
        <f t="shared" si="96"/>
        <v>1.9515938320193441E-2</v>
      </c>
      <c r="AO291" s="41">
        <f t="shared" si="97"/>
        <v>1.4295281136889192E-3</v>
      </c>
    </row>
    <row r="292" spans="1:41">
      <c r="A292" s="12">
        <v>289</v>
      </c>
      <c r="B292" s="12">
        <f t="shared" si="79"/>
        <v>16.56986301369863</v>
      </c>
      <c r="C292" s="41">
        <f>'Survival-1cycle NMA'!BN293</f>
        <v>4.054248174873186E-2</v>
      </c>
      <c r="D292" s="41">
        <f>'Survival-1cycle NMA'!BO293</f>
        <v>3.7602264913423535E-4</v>
      </c>
      <c r="E292" s="12">
        <f t="shared" si="80"/>
        <v>4.0166459099597623E-2</v>
      </c>
      <c r="F292" s="12">
        <v>9.1692133666491996E-3</v>
      </c>
      <c r="G292" s="12">
        <v>2.9414640766289E-5</v>
      </c>
      <c r="H292" s="12">
        <f t="shared" si="81"/>
        <v>9.1397987258829104E-3</v>
      </c>
      <c r="I292" s="41">
        <f>'Survival-1cycle NMA'!BP293</f>
        <v>2.458607804938184E-2</v>
      </c>
      <c r="J292" s="12">
        <f t="shared" si="82"/>
        <v>2.347342952655182E-2</v>
      </c>
      <c r="K292" s="41">
        <f>'Survival-1cycle NMA'!BQ293</f>
        <v>1.1126485228300199E-3</v>
      </c>
      <c r="L292" s="12">
        <v>5.6277209275274699E-3</v>
      </c>
      <c r="M292" s="12">
        <v>9.1692133666491996E-3</v>
      </c>
      <c r="N292" s="12">
        <v>2.9414640766289E-5</v>
      </c>
      <c r="O292" s="41">
        <f t="shared" si="83"/>
        <v>2.458607804938184E-2</v>
      </c>
      <c r="P292" s="41">
        <f t="shared" si="84"/>
        <v>2.347342952655182E-2</v>
      </c>
      <c r="Q292" s="41">
        <f t="shared" si="85"/>
        <v>1.1126485228300199E-3</v>
      </c>
      <c r="R292" s="12">
        <v>9.1692133666491996E-3</v>
      </c>
      <c r="S292" s="12">
        <f t="shared" si="86"/>
        <v>9.1397987258829104E-3</v>
      </c>
      <c r="T292" s="12">
        <v>2.9414640766289E-5</v>
      </c>
      <c r="U292" s="41">
        <f>'Survival-1cycle NMA'!BR293</f>
        <v>6.7280543420134162E-2</v>
      </c>
      <c r="V292" s="12">
        <f t="shared" si="87"/>
        <v>5.1579039505009472E-2</v>
      </c>
      <c r="W292" s="41">
        <f>'Survival-1cycle NMA'!BS293</f>
        <v>1.5701503915124686E-2</v>
      </c>
      <c r="X292" s="41">
        <f t="shared" si="88"/>
        <v>2.458607804938184E-2</v>
      </c>
      <c r="Y292" s="41">
        <f t="shared" si="89"/>
        <v>2.347342952655182E-2</v>
      </c>
      <c r="Z292" s="41">
        <f t="shared" si="90"/>
        <v>1.1126485228300199E-3</v>
      </c>
      <c r="AA292" s="41">
        <f>'Survival-1cycle NMA'!BX293</f>
        <v>2.0811274086499125E-2</v>
      </c>
      <c r="AB292" s="12">
        <f t="shared" si="91"/>
        <v>1.9396138963401564E-2</v>
      </c>
      <c r="AC292" s="41">
        <f>'Survival-1cycle NMA'!BY293</f>
        <v>1.4151351230975628E-3</v>
      </c>
      <c r="AD292" s="41">
        <f>'Survival-1cycle NMA'!BT293</f>
        <v>0.13032368547692846</v>
      </c>
      <c r="AE292" s="12">
        <f t="shared" si="92"/>
        <v>0.12644212552006093</v>
      </c>
      <c r="AF292" s="41">
        <f>'Survival-1cycle NMA'!BU293</f>
        <v>3.8815599568675389E-3</v>
      </c>
      <c r="AG292" s="12">
        <v>9.1692133666491996E-3</v>
      </c>
      <c r="AH292" s="12">
        <f t="shared" si="93"/>
        <v>9.1397987258829104E-3</v>
      </c>
      <c r="AI292" s="12">
        <v>2.9414640766289E-5</v>
      </c>
      <c r="AJ292" s="41">
        <f>'Survival-1cycle NMA'!BV293</f>
        <v>9.8896849040798443E-2</v>
      </c>
      <c r="AK292" s="12">
        <f t="shared" si="94"/>
        <v>8.1779698878515522E-2</v>
      </c>
      <c r="AL292" s="41">
        <f>'Survival-1cycle NMA'!BW293</f>
        <v>1.7117150162282917E-2</v>
      </c>
      <c r="AM292" s="41">
        <f t="shared" si="95"/>
        <v>2.0811274086499125E-2</v>
      </c>
      <c r="AN292" s="41">
        <f t="shared" si="96"/>
        <v>1.9396138963401564E-2</v>
      </c>
      <c r="AO292" s="41">
        <f t="shared" si="97"/>
        <v>1.4151351230975628E-3</v>
      </c>
    </row>
    <row r="293" spans="1:41">
      <c r="A293" s="12">
        <v>290</v>
      </c>
      <c r="B293" s="12">
        <f t="shared" si="79"/>
        <v>16.627397260273973</v>
      </c>
      <c r="C293" s="41">
        <f>'Survival-1cycle NMA'!BN294</f>
        <v>4.0327884123977954E-2</v>
      </c>
      <c r="D293" s="41">
        <f>'Survival-1cycle NMA'!BO294</f>
        <v>3.7148834238366933E-4</v>
      </c>
      <c r="E293" s="12">
        <f t="shared" si="80"/>
        <v>3.9956395781594288E-2</v>
      </c>
      <c r="F293" s="12">
        <v>9.0982590216565993E-3</v>
      </c>
      <c r="G293" s="12">
        <v>2.8946244267659299E-5</v>
      </c>
      <c r="H293" s="12">
        <f t="shared" si="81"/>
        <v>9.0693127773889392E-3</v>
      </c>
      <c r="I293" s="41">
        <f>'Survival-1cycle NMA'!BP294</f>
        <v>2.4435695694637768E-2</v>
      </c>
      <c r="J293" s="12">
        <f t="shared" si="82"/>
        <v>2.3334628037767074E-2</v>
      </c>
      <c r="K293" s="41">
        <f>'Survival-1cycle NMA'!BQ294</f>
        <v>1.1010676568706935E-3</v>
      </c>
      <c r="L293" s="12">
        <v>5.5745649046086204E-3</v>
      </c>
      <c r="M293" s="12">
        <v>9.0982590216565993E-3</v>
      </c>
      <c r="N293" s="12">
        <v>2.8946244267659299E-5</v>
      </c>
      <c r="O293" s="41">
        <f t="shared" si="83"/>
        <v>2.4435695694637768E-2</v>
      </c>
      <c r="P293" s="41">
        <f t="shared" si="84"/>
        <v>2.3334628037767074E-2</v>
      </c>
      <c r="Q293" s="41">
        <f t="shared" si="85"/>
        <v>1.1010676568706935E-3</v>
      </c>
      <c r="R293" s="12">
        <v>9.0982590216565993E-3</v>
      </c>
      <c r="S293" s="12">
        <f t="shared" si="86"/>
        <v>9.0693127773889392E-3</v>
      </c>
      <c r="T293" s="12">
        <v>2.8946244267659299E-5</v>
      </c>
      <c r="U293" s="41">
        <f>'Survival-1cycle NMA'!BR294</f>
        <v>6.6980566817148063E-2</v>
      </c>
      <c r="V293" s="12">
        <f t="shared" si="87"/>
        <v>5.1379085965044043E-2</v>
      </c>
      <c r="W293" s="41">
        <f>'Survival-1cycle NMA'!BS294</f>
        <v>1.5601480852104018E-2</v>
      </c>
      <c r="X293" s="41">
        <f t="shared" si="88"/>
        <v>2.4435695694637768E-2</v>
      </c>
      <c r="Y293" s="41">
        <f t="shared" si="89"/>
        <v>2.3334628037767074E-2</v>
      </c>
      <c r="Z293" s="41">
        <f t="shared" si="90"/>
        <v>1.1010676568706935E-3</v>
      </c>
      <c r="AA293" s="41">
        <f>'Survival-1cycle NMA'!BX294</f>
        <v>2.067827293993155E-2</v>
      </c>
      <c r="AB293" s="12">
        <f t="shared" si="91"/>
        <v>1.9277348879270063E-2</v>
      </c>
      <c r="AC293" s="41">
        <f>'Survival-1cycle NMA'!BY294</f>
        <v>1.4009240606614863E-3</v>
      </c>
      <c r="AD293" s="41">
        <f>'Survival-1cycle NMA'!BT294</f>
        <v>0.12988472840995013</v>
      </c>
      <c r="AE293" s="12">
        <f t="shared" si="92"/>
        <v>0.12603617836095582</v>
      </c>
      <c r="AF293" s="41">
        <f>'Survival-1cycle NMA'!BU294</f>
        <v>3.8485500489943048E-3</v>
      </c>
      <c r="AG293" s="12">
        <v>9.0982590216565993E-3</v>
      </c>
      <c r="AH293" s="12">
        <f t="shared" si="93"/>
        <v>9.0693127773889392E-3</v>
      </c>
      <c r="AI293" s="12">
        <v>2.8946244267659299E-5</v>
      </c>
      <c r="AJ293" s="41">
        <f>'Survival-1cycle NMA'!BV294</f>
        <v>9.8518722296827219E-2</v>
      </c>
      <c r="AK293" s="12">
        <f t="shared" si="94"/>
        <v>8.150835436356442E-2</v>
      </c>
      <c r="AL293" s="41">
        <f>'Survival-1cycle NMA'!BW294</f>
        <v>1.7010367933262799E-2</v>
      </c>
      <c r="AM293" s="41">
        <f t="shared" si="95"/>
        <v>2.067827293993155E-2</v>
      </c>
      <c r="AN293" s="41">
        <f t="shared" si="96"/>
        <v>1.9277348879270063E-2</v>
      </c>
      <c r="AO293" s="41">
        <f t="shared" si="97"/>
        <v>1.4009240606614863E-3</v>
      </c>
    </row>
    <row r="294" spans="1:41">
      <c r="A294" s="12">
        <v>291</v>
      </c>
      <c r="B294" s="12">
        <f t="shared" si="79"/>
        <v>16.684931506849313</v>
      </c>
      <c r="C294" s="41">
        <f>'Survival-1cycle NMA'!BN295</f>
        <v>4.0114951694974921E-2</v>
      </c>
      <c r="D294" s="41">
        <f>'Survival-1cycle NMA'!BO295</f>
        <v>3.6702030160134011E-4</v>
      </c>
      <c r="E294" s="12">
        <f t="shared" si="80"/>
        <v>3.9747931393373584E-2</v>
      </c>
      <c r="F294" s="12">
        <v>9.0280281061298605E-3</v>
      </c>
      <c r="G294" s="12">
        <v>2.8486496567754199E-5</v>
      </c>
      <c r="H294" s="12">
        <f t="shared" si="81"/>
        <v>8.9995416095621072E-3</v>
      </c>
      <c r="I294" s="41">
        <f>'Survival-1cycle NMA'!BP295</f>
        <v>2.4286603615858226E-2</v>
      </c>
      <c r="J294" s="12">
        <f t="shared" si="82"/>
        <v>2.3196966614894801E-2</v>
      </c>
      <c r="K294" s="41">
        <f>'Survival-1cycle NMA'!BQ295</f>
        <v>1.0896370009634254E-3</v>
      </c>
      <c r="L294" s="12">
        <v>5.5220363012342902E-3</v>
      </c>
      <c r="M294" s="12">
        <v>9.0280281061298605E-3</v>
      </c>
      <c r="N294" s="12">
        <v>2.8486496567754199E-5</v>
      </c>
      <c r="O294" s="41">
        <f t="shared" si="83"/>
        <v>2.4286603615858226E-2</v>
      </c>
      <c r="P294" s="41">
        <f t="shared" si="84"/>
        <v>2.3196966614894801E-2</v>
      </c>
      <c r="Q294" s="41">
        <f t="shared" si="85"/>
        <v>1.0896370009634254E-3</v>
      </c>
      <c r="R294" s="12">
        <v>9.0280281061298605E-3</v>
      </c>
      <c r="S294" s="12">
        <f t="shared" si="86"/>
        <v>8.9995416095621072E-3</v>
      </c>
      <c r="T294" s="12">
        <v>2.8486496567754199E-5</v>
      </c>
      <c r="U294" s="41">
        <f>'Survival-1cycle NMA'!BR295</f>
        <v>6.6682668500282427E-2</v>
      </c>
      <c r="V294" s="12">
        <f t="shared" si="87"/>
        <v>5.1180315691093416E-2</v>
      </c>
      <c r="W294" s="41">
        <f>'Survival-1cycle NMA'!BS295</f>
        <v>1.5502352809189011E-2</v>
      </c>
      <c r="X294" s="41">
        <f t="shared" si="88"/>
        <v>2.4286603615858226E-2</v>
      </c>
      <c r="Y294" s="41">
        <f t="shared" si="89"/>
        <v>2.3196966614894801E-2</v>
      </c>
      <c r="Z294" s="41">
        <f t="shared" si="90"/>
        <v>1.0896370009634254E-3</v>
      </c>
      <c r="AA294" s="41">
        <f>'Survival-1cycle NMA'!BX295</f>
        <v>2.0546449279988263E-2</v>
      </c>
      <c r="AB294" s="12">
        <f t="shared" si="91"/>
        <v>1.9159557140291838E-2</v>
      </c>
      <c r="AC294" s="41">
        <f>'Survival-1cycle NMA'!BY295</f>
        <v>1.386892139696425E-3</v>
      </c>
      <c r="AD294" s="41">
        <f>'Survival-1cycle NMA'!BT295</f>
        <v>0.12944833565524924</v>
      </c>
      <c r="AE294" s="12">
        <f t="shared" si="92"/>
        <v>0.12563242996754215</v>
      </c>
      <c r="AF294" s="41">
        <f>'Survival-1cycle NMA'!BU295</f>
        <v>3.8159056877071044E-3</v>
      </c>
      <c r="AG294" s="12">
        <v>9.0280281061298605E-3</v>
      </c>
      <c r="AH294" s="12">
        <f t="shared" si="93"/>
        <v>8.9995416095621072E-3</v>
      </c>
      <c r="AI294" s="12">
        <v>2.8486496567754199E-5</v>
      </c>
      <c r="AJ294" s="41">
        <f>'Survival-1cycle NMA'!BV295</f>
        <v>9.814297600258913E-2</v>
      </c>
      <c r="AK294" s="12">
        <f t="shared" si="94"/>
        <v>8.1238448833249308E-2</v>
      </c>
      <c r="AL294" s="41">
        <f>'Survival-1cycle NMA'!BW295</f>
        <v>1.6904527169339819E-2</v>
      </c>
      <c r="AM294" s="41">
        <f t="shared" si="95"/>
        <v>2.0546449279988263E-2</v>
      </c>
      <c r="AN294" s="41">
        <f t="shared" si="96"/>
        <v>1.9159557140291838E-2</v>
      </c>
      <c r="AO294" s="41">
        <f t="shared" si="97"/>
        <v>1.386892139696425E-3</v>
      </c>
    </row>
    <row r="295" spans="1:41">
      <c r="A295" s="12">
        <v>292</v>
      </c>
      <c r="B295" s="12">
        <f t="shared" si="79"/>
        <v>16.742465753424657</v>
      </c>
      <c r="C295" s="41">
        <f>'Survival-1cycle NMA'!BN296</f>
        <v>3.9903667115399187E-2</v>
      </c>
      <c r="D295" s="41">
        <f>'Survival-1cycle NMA'!BO296</f>
        <v>3.6261738312468885E-4</v>
      </c>
      <c r="E295" s="12">
        <f t="shared" si="80"/>
        <v>3.95410497322745E-2</v>
      </c>
      <c r="F295" s="12">
        <v>8.95851136409994E-3</v>
      </c>
      <c r="G295" s="12">
        <v>2.8035215418011501E-5</v>
      </c>
      <c r="H295" s="12">
        <f t="shared" si="81"/>
        <v>8.9304761486819293E-3</v>
      </c>
      <c r="I295" s="41">
        <f>'Survival-1cycle NMA'!BP296</f>
        <v>2.413878734324542E-2</v>
      </c>
      <c r="J295" s="12">
        <f t="shared" si="82"/>
        <v>2.3060433136609871E-2</v>
      </c>
      <c r="K295" s="41">
        <f>'Survival-1cycle NMA'!BQ296</f>
        <v>1.0783542066355504E-3</v>
      </c>
      <c r="L295" s="12">
        <v>5.4701261583957796E-3</v>
      </c>
      <c r="M295" s="12">
        <v>8.95851136409994E-3</v>
      </c>
      <c r="N295" s="12">
        <v>2.8035215418011501E-5</v>
      </c>
      <c r="O295" s="41">
        <f t="shared" si="83"/>
        <v>2.413878734324542E-2</v>
      </c>
      <c r="P295" s="41">
        <f t="shared" si="84"/>
        <v>2.3060433136609871E-2</v>
      </c>
      <c r="Q295" s="41">
        <f t="shared" si="85"/>
        <v>1.0783542066355504E-3</v>
      </c>
      <c r="R295" s="12">
        <v>8.95851136409994E-3</v>
      </c>
      <c r="S295" s="12">
        <f t="shared" si="86"/>
        <v>8.9304761486819293E-3</v>
      </c>
      <c r="T295" s="12">
        <v>2.8035215418011501E-5</v>
      </c>
      <c r="U295" s="41">
        <f>'Survival-1cycle NMA'!BR296</f>
        <v>6.638682849000746E-2</v>
      </c>
      <c r="V295" s="12">
        <f t="shared" si="87"/>
        <v>5.098271915857109E-2</v>
      </c>
      <c r="W295" s="41">
        <f>'Survival-1cycle NMA'!BS296</f>
        <v>1.5404109331436372E-2</v>
      </c>
      <c r="X295" s="41">
        <f t="shared" si="88"/>
        <v>2.413878734324542E-2</v>
      </c>
      <c r="Y295" s="41">
        <f t="shared" si="89"/>
        <v>2.3060433136609871E-2</v>
      </c>
      <c r="Z295" s="41">
        <f t="shared" si="90"/>
        <v>1.0783542066355504E-3</v>
      </c>
      <c r="AA295" s="41">
        <f>'Survival-1cycle NMA'!BX296</f>
        <v>2.0415789588011879E-2</v>
      </c>
      <c r="AB295" s="12">
        <f t="shared" si="91"/>
        <v>1.9042752964138654E-2</v>
      </c>
      <c r="AC295" s="41">
        <f>'Survival-1cycle NMA'!BY296</f>
        <v>1.3730366238732244E-3</v>
      </c>
      <c r="AD295" s="41">
        <f>'Survival-1cycle NMA'!BT296</f>
        <v>0.12901448522566089</v>
      </c>
      <c r="AE295" s="12">
        <f t="shared" si="92"/>
        <v>0.12523086338462772</v>
      </c>
      <c r="AF295" s="41">
        <f>'Survival-1cycle NMA'!BU296</f>
        <v>3.7836218410331615E-3</v>
      </c>
      <c r="AG295" s="12">
        <v>8.95851136409994E-3</v>
      </c>
      <c r="AH295" s="12">
        <f t="shared" si="93"/>
        <v>8.9304761486819293E-3</v>
      </c>
      <c r="AI295" s="12">
        <v>2.8035215418011501E-5</v>
      </c>
      <c r="AJ295" s="41">
        <f>'Survival-1cycle NMA'!BV296</f>
        <v>9.7769588718946504E-2</v>
      </c>
      <c r="AK295" s="12">
        <f t="shared" si="94"/>
        <v>8.0969971725051437E-2</v>
      </c>
      <c r="AL295" s="41">
        <f>'Survival-1cycle NMA'!BW296</f>
        <v>1.6799616993895063E-2</v>
      </c>
      <c r="AM295" s="41">
        <f t="shared" si="95"/>
        <v>2.0415789588011879E-2</v>
      </c>
      <c r="AN295" s="41">
        <f t="shared" si="96"/>
        <v>1.9042752964138654E-2</v>
      </c>
      <c r="AO295" s="41">
        <f t="shared" si="97"/>
        <v>1.3730366238732244E-3</v>
      </c>
    </row>
    <row r="296" spans="1:41">
      <c r="A296" s="12">
        <v>293</v>
      </c>
      <c r="B296" s="12">
        <f t="shared" si="79"/>
        <v>16.8</v>
      </c>
      <c r="C296" s="41">
        <f>'Survival-1cycle NMA'!BN297</f>
        <v>3.969401326776336E-2</v>
      </c>
      <c r="D296" s="41">
        <f>'Survival-1cycle NMA'!BO297</f>
        <v>3.582784661282738E-4</v>
      </c>
      <c r="E296" s="12">
        <f t="shared" si="80"/>
        <v>3.9335734801635089E-2</v>
      </c>
      <c r="F296" s="12">
        <v>8.8896996829847409E-3</v>
      </c>
      <c r="G296" s="12">
        <v>2.75922228948844E-5</v>
      </c>
      <c r="H296" s="12">
        <f t="shared" si="81"/>
        <v>8.8621074600898561E-3</v>
      </c>
      <c r="I296" s="41">
        <f>'Survival-1cycle NMA'!BP297</f>
        <v>2.3992232608995339E-2</v>
      </c>
      <c r="J296" s="12">
        <f t="shared" si="82"/>
        <v>2.2925015640435968E-2</v>
      </c>
      <c r="K296" s="41">
        <f>'Survival-1cycle NMA'!BQ297</f>
        <v>1.067216968559372E-3</v>
      </c>
      <c r="L296" s="12">
        <v>5.4188256679716801E-3</v>
      </c>
      <c r="M296" s="12">
        <v>8.8896996829847409E-3</v>
      </c>
      <c r="N296" s="12">
        <v>2.75922228948844E-5</v>
      </c>
      <c r="O296" s="41">
        <f t="shared" si="83"/>
        <v>2.3992232608995339E-2</v>
      </c>
      <c r="P296" s="41">
        <f t="shared" si="84"/>
        <v>2.2925015640435968E-2</v>
      </c>
      <c r="Q296" s="41">
        <f t="shared" si="85"/>
        <v>1.067216968559372E-3</v>
      </c>
      <c r="R296" s="12">
        <v>8.8896996829847409E-3</v>
      </c>
      <c r="S296" s="12">
        <f t="shared" si="86"/>
        <v>8.8621074600898561E-3</v>
      </c>
      <c r="T296" s="12">
        <v>2.75922228948844E-5</v>
      </c>
      <c r="U296" s="41">
        <f>'Survival-1cycle NMA'!BR297</f>
        <v>6.6093027055022263E-2</v>
      </c>
      <c r="V296" s="12">
        <f t="shared" si="87"/>
        <v>5.0786286939405859E-2</v>
      </c>
      <c r="W296" s="41">
        <f>'Survival-1cycle NMA'!BS297</f>
        <v>1.5306740115616401E-2</v>
      </c>
      <c r="X296" s="41">
        <f t="shared" si="88"/>
        <v>2.3992232608995339E-2</v>
      </c>
      <c r="Y296" s="41">
        <f t="shared" si="89"/>
        <v>2.2925015640435968E-2</v>
      </c>
      <c r="Z296" s="41">
        <f t="shared" si="90"/>
        <v>1.067216968559372E-3</v>
      </c>
      <c r="AA296" s="41">
        <f>'Survival-1cycle NMA'!BX297</f>
        <v>2.0286280537540221E-2</v>
      </c>
      <c r="AB296" s="12">
        <f t="shared" si="91"/>
        <v>1.8926925711373593E-2</v>
      </c>
      <c r="AC296" s="41">
        <f>'Survival-1cycle NMA'!BY297</f>
        <v>1.3593548261666268E-3</v>
      </c>
      <c r="AD296" s="41">
        <f>'Survival-1cycle NMA'!BT297</f>
        <v>0.12858315538558737</v>
      </c>
      <c r="AE296" s="12">
        <f t="shared" si="92"/>
        <v>0.12483146182535663</v>
      </c>
      <c r="AF296" s="41">
        <f>'Survival-1cycle NMA'!BU297</f>
        <v>3.7516935602307424E-3</v>
      </c>
      <c r="AG296" s="12">
        <v>8.8896996829847409E-3</v>
      </c>
      <c r="AH296" s="12">
        <f t="shared" si="93"/>
        <v>8.8621074600898561E-3</v>
      </c>
      <c r="AI296" s="12">
        <v>2.75922228948844E-5</v>
      </c>
      <c r="AJ296" s="41">
        <f>'Survival-1cycle NMA'!BV297</f>
        <v>9.7398539260779973E-2</v>
      </c>
      <c r="AK296" s="12">
        <f t="shared" si="94"/>
        <v>8.0702912573990357E-2</v>
      </c>
      <c r="AL296" s="41">
        <f>'Survival-1cycle NMA'!BW297</f>
        <v>1.669562668678962E-2</v>
      </c>
      <c r="AM296" s="41">
        <f t="shared" si="95"/>
        <v>2.0286280537540221E-2</v>
      </c>
      <c r="AN296" s="41">
        <f t="shared" si="96"/>
        <v>1.8926925711373593E-2</v>
      </c>
      <c r="AO296" s="41">
        <f t="shared" si="97"/>
        <v>1.3593548261666268E-3</v>
      </c>
    </row>
    <row r="297" spans="1:41">
      <c r="A297" s="12">
        <v>294</v>
      </c>
      <c r="B297" s="12">
        <f t="shared" si="79"/>
        <v>16.857534246575341</v>
      </c>
      <c r="C297" s="41">
        <f>'Survival-1cycle NMA'!BN298</f>
        <v>3.9485973259745247E-2</v>
      </c>
      <c r="D297" s="41">
        <f>'Survival-1cycle NMA'!BO298</f>
        <v>3.5400245210476461E-4</v>
      </c>
      <c r="E297" s="12">
        <f t="shared" si="80"/>
        <v>3.9131970807640484E-2</v>
      </c>
      <c r="F297" s="12">
        <v>8.8215840909714096E-3</v>
      </c>
      <c r="G297" s="12">
        <v>2.71573452855275E-5</v>
      </c>
      <c r="H297" s="12">
        <f t="shared" si="81"/>
        <v>8.7944267456858821E-3</v>
      </c>
      <c r="I297" s="41">
        <f>'Survival-1cycle NMA'!BP298</f>
        <v>2.3846925343908785E-2</v>
      </c>
      <c r="J297" s="12">
        <f t="shared" si="82"/>
        <v>2.2790702320269595E-2</v>
      </c>
      <c r="K297" s="41">
        <f>'Survival-1cycle NMA'!BQ298</f>
        <v>1.05622302363919E-3</v>
      </c>
      <c r="L297" s="12">
        <v>5.3681261697902096E-3</v>
      </c>
      <c r="M297" s="12">
        <v>8.8215840909714096E-3</v>
      </c>
      <c r="N297" s="12">
        <v>2.71573452855275E-5</v>
      </c>
      <c r="O297" s="41">
        <f t="shared" si="83"/>
        <v>2.3846925343908785E-2</v>
      </c>
      <c r="P297" s="41">
        <f t="shared" si="84"/>
        <v>2.2790702320269595E-2</v>
      </c>
      <c r="Q297" s="41">
        <f t="shared" si="85"/>
        <v>1.05622302363919E-3</v>
      </c>
      <c r="R297" s="12">
        <v>8.8215840909714096E-3</v>
      </c>
      <c r="S297" s="12">
        <f t="shared" si="86"/>
        <v>8.7944267456858821E-3</v>
      </c>
      <c r="T297" s="12">
        <v>2.71573452855275E-5</v>
      </c>
      <c r="U297" s="41">
        <f>'Survival-1cycle NMA'!BR298</f>
        <v>6.5801244708454665E-2</v>
      </c>
      <c r="V297" s="12">
        <f t="shared" si="87"/>
        <v>5.0591009700881831E-2</v>
      </c>
      <c r="W297" s="41">
        <f>'Survival-1cycle NMA'!BS298</f>
        <v>1.5210235007572832E-2</v>
      </c>
      <c r="X297" s="41">
        <f t="shared" si="88"/>
        <v>2.3846925343908785E-2</v>
      </c>
      <c r="Y297" s="41">
        <f t="shared" si="89"/>
        <v>2.2790702320269595E-2</v>
      </c>
      <c r="Z297" s="41">
        <f t="shared" si="90"/>
        <v>1.05622302363919E-3</v>
      </c>
      <c r="AA297" s="41">
        <f>'Survival-1cycle NMA'!BX298</f>
        <v>2.0157908991034215E-2</v>
      </c>
      <c r="AB297" s="12">
        <f t="shared" si="91"/>
        <v>1.8812064883205186E-2</v>
      </c>
      <c r="AC297" s="41">
        <f>'Survival-1cycle NMA'!BY298</f>
        <v>1.345844107829029E-3</v>
      </c>
      <c r="AD297" s="41">
        <f>'Survival-1cycle NMA'!BT298</f>
        <v>0.12815432464738005</v>
      </c>
      <c r="AE297" s="12">
        <f t="shared" si="92"/>
        <v>0.12443420866920325</v>
      </c>
      <c r="AF297" s="41">
        <f>'Survival-1cycle NMA'!BU298</f>
        <v>3.7201159781768056E-3</v>
      </c>
      <c r="AG297" s="12">
        <v>8.8215840909714096E-3</v>
      </c>
      <c r="AH297" s="12">
        <f t="shared" si="93"/>
        <v>8.7944267456858821E-3</v>
      </c>
      <c r="AI297" s="12">
        <v>2.71573452855275E-5</v>
      </c>
      <c r="AJ297" s="41">
        <f>'Survival-1cycle NMA'!BV298</f>
        <v>9.7029806693237949E-2</v>
      </c>
      <c r="AK297" s="12">
        <f t="shared" si="94"/>
        <v>8.0437261011577735E-2</v>
      </c>
      <c r="AL297" s="41">
        <f>'Survival-1cycle NMA'!BW298</f>
        <v>1.6592545681660215E-2</v>
      </c>
      <c r="AM297" s="41">
        <f t="shared" si="95"/>
        <v>2.0157908991034215E-2</v>
      </c>
      <c r="AN297" s="41">
        <f t="shared" si="96"/>
        <v>1.8812064883205186E-2</v>
      </c>
      <c r="AO297" s="41">
        <f t="shared" si="97"/>
        <v>1.345844107829029E-3</v>
      </c>
    </row>
    <row r="298" spans="1:41">
      <c r="A298" s="12">
        <v>295</v>
      </c>
      <c r="B298" s="12">
        <f t="shared" si="79"/>
        <v>16.915068493150685</v>
      </c>
      <c r="C298" s="41">
        <f>'Survival-1cycle NMA'!BN299</f>
        <v>3.9279530420586552E-2</v>
      </c>
      <c r="D298" s="41">
        <f>'Survival-1cycle NMA'!BO299</f>
        <v>3.4978826435917563E-4</v>
      </c>
      <c r="E298" s="12">
        <f t="shared" si="80"/>
        <v>3.8929742156227375E-2</v>
      </c>
      <c r="F298" s="12">
        <v>8.7541557544538497E-3</v>
      </c>
      <c r="G298" s="12">
        <v>2.6730412976815901E-5</v>
      </c>
      <c r="H298" s="12">
        <f t="shared" si="81"/>
        <v>8.7274253414770346E-3</v>
      </c>
      <c r="I298" s="41">
        <f>'Survival-1cycle NMA'!BP299</f>
        <v>2.370285167406902E-2</v>
      </c>
      <c r="J298" s="12">
        <f t="shared" si="82"/>
        <v>2.2657481523948801E-2</v>
      </c>
      <c r="K298" s="41">
        <f>'Survival-1cycle NMA'!BQ299</f>
        <v>1.0453701501202174E-3</v>
      </c>
      <c r="L298" s="12">
        <v>5.3180191487566201E-3</v>
      </c>
      <c r="M298" s="12">
        <v>8.7541557544538497E-3</v>
      </c>
      <c r="N298" s="12">
        <v>2.6730412976815901E-5</v>
      </c>
      <c r="O298" s="41">
        <f t="shared" si="83"/>
        <v>2.370285167406902E-2</v>
      </c>
      <c r="P298" s="41">
        <f t="shared" si="84"/>
        <v>2.2657481523948801E-2</v>
      </c>
      <c r="Q298" s="41">
        <f t="shared" si="85"/>
        <v>1.0453701501202174E-3</v>
      </c>
      <c r="R298" s="12">
        <v>8.7541557544538497E-3</v>
      </c>
      <c r="S298" s="12">
        <f t="shared" si="86"/>
        <v>8.7274253414770346E-3</v>
      </c>
      <c r="T298" s="12">
        <v>2.6730412976815901E-5</v>
      </c>
      <c r="U298" s="41">
        <f>'Survival-1cycle NMA'!BR299</f>
        <v>6.55114622041299E-2</v>
      </c>
      <c r="V298" s="12">
        <f t="shared" si="87"/>
        <v>5.0396878204493692E-2</v>
      </c>
      <c r="W298" s="41">
        <f>'Survival-1cycle NMA'!BS299</f>
        <v>1.5114583999636208E-2</v>
      </c>
      <c r="X298" s="41">
        <f t="shared" si="88"/>
        <v>2.370285167406902E-2</v>
      </c>
      <c r="Y298" s="41">
        <f t="shared" si="89"/>
        <v>2.2657481523948801E-2</v>
      </c>
      <c r="Z298" s="41">
        <f t="shared" si="90"/>
        <v>1.0453701501202174E-3</v>
      </c>
      <c r="AA298" s="41">
        <f>'Survival-1cycle NMA'!BX299</f>
        <v>2.0030661996670803E-2</v>
      </c>
      <c r="AB298" s="12">
        <f t="shared" si="91"/>
        <v>1.8698160119282329E-2</v>
      </c>
      <c r="AC298" s="41">
        <f>'Survival-1cycle NMA'!BY299</f>
        <v>1.3325018773884742E-3</v>
      </c>
      <c r="AD298" s="41">
        <f>'Survival-1cycle NMA'!BT299</f>
        <v>0.12772797176778408</v>
      </c>
      <c r="AE298" s="12">
        <f t="shared" si="92"/>
        <v>0.1240390874599936</v>
      </c>
      <c r="AF298" s="41">
        <f>'Survival-1cycle NMA'!BU299</f>
        <v>3.6888843077904731E-3</v>
      </c>
      <c r="AG298" s="12">
        <v>8.7541557544538497E-3</v>
      </c>
      <c r="AH298" s="12">
        <f t="shared" si="93"/>
        <v>8.7274253414770346E-3</v>
      </c>
      <c r="AI298" s="12">
        <v>2.6730412976815901E-5</v>
      </c>
      <c r="AJ298" s="41">
        <f>'Survival-1cycle NMA'!BV299</f>
        <v>9.6663370328052597E-2</v>
      </c>
      <c r="AK298" s="12">
        <f t="shared" si="94"/>
        <v>8.0173006764783158E-2</v>
      </c>
      <c r="AL298" s="41">
        <f>'Survival-1cycle NMA'!BW299</f>
        <v>1.6490363563269439E-2</v>
      </c>
      <c r="AM298" s="41">
        <f t="shared" si="95"/>
        <v>2.0030661996670803E-2</v>
      </c>
      <c r="AN298" s="41">
        <f t="shared" si="96"/>
        <v>1.8698160119282329E-2</v>
      </c>
      <c r="AO298" s="41">
        <f t="shared" si="97"/>
        <v>1.3325018773884742E-3</v>
      </c>
    </row>
    <row r="299" spans="1:41">
      <c r="A299" s="12">
        <v>296</v>
      </c>
      <c r="B299" s="12">
        <f t="shared" si="79"/>
        <v>16.972602739726028</v>
      </c>
      <c r="C299" s="41">
        <f>'Survival-1cycle NMA'!BN300</f>
        <v>3.9074668297559283E-2</v>
      </c>
      <c r="D299" s="41">
        <f>'Survival-1cycle NMA'!BO300</f>
        <v>3.4563484751598013E-4</v>
      </c>
      <c r="E299" s="12">
        <f t="shared" si="80"/>
        <v>3.8729033450043304E-2</v>
      </c>
      <c r="F299" s="12">
        <v>8.6874059755238896E-3</v>
      </c>
      <c r="G299" s="12">
        <v>2.63112603475923E-5</v>
      </c>
      <c r="H299" s="12">
        <f t="shared" si="81"/>
        <v>8.6610947151762978E-3</v>
      </c>
      <c r="I299" s="41">
        <f>'Survival-1cycle NMA'!BP300</f>
        <v>2.3559997917584383E-2</v>
      </c>
      <c r="J299" s="12">
        <f t="shared" si="82"/>
        <v>2.2525341750865562E-2</v>
      </c>
      <c r="K299" s="41">
        <f>'Survival-1cycle NMA'!BQ300</f>
        <v>1.0346561667188229E-3</v>
      </c>
      <c r="L299" s="12">
        <v>5.2684962320441097E-3</v>
      </c>
      <c r="M299" s="12">
        <v>8.6874059755238896E-3</v>
      </c>
      <c r="N299" s="12">
        <v>2.63112603475923E-5</v>
      </c>
      <c r="O299" s="41">
        <f t="shared" si="83"/>
        <v>2.3559997917584383E-2</v>
      </c>
      <c r="P299" s="41">
        <f t="shared" si="84"/>
        <v>2.2525341750865562E-2</v>
      </c>
      <c r="Q299" s="41">
        <f t="shared" si="85"/>
        <v>1.0346561667188229E-3</v>
      </c>
      <c r="R299" s="12">
        <v>8.6874059755238896E-3</v>
      </c>
      <c r="S299" s="12">
        <f t="shared" si="86"/>
        <v>8.6610947151762978E-3</v>
      </c>
      <c r="T299" s="12">
        <v>2.63112603475923E-5</v>
      </c>
      <c r="U299" s="41">
        <f>'Survival-1cycle NMA'!BR300</f>
        <v>6.5223660532907471E-2</v>
      </c>
      <c r="V299" s="12">
        <f t="shared" si="87"/>
        <v>5.0203883304817606E-2</v>
      </c>
      <c r="W299" s="41">
        <f>'Survival-1cycle NMA'!BS300</f>
        <v>1.5019777228089868E-2</v>
      </c>
      <c r="X299" s="41">
        <f t="shared" si="88"/>
        <v>2.3559997917584383E-2</v>
      </c>
      <c r="Y299" s="41">
        <f t="shared" si="89"/>
        <v>2.2525341750865562E-2</v>
      </c>
      <c r="Z299" s="41">
        <f t="shared" si="90"/>
        <v>1.0346561667188229E-3</v>
      </c>
      <c r="AA299" s="41">
        <f>'Survival-1cycle NMA'!BX300</f>
        <v>1.9904526785199352E-2</v>
      </c>
      <c r="AB299" s="12">
        <f t="shared" si="91"/>
        <v>1.8585201195529047E-2</v>
      </c>
      <c r="AC299" s="41">
        <f>'Survival-1cycle NMA'!BY300</f>
        <v>1.3193255896703044E-3</v>
      </c>
      <c r="AD299" s="41">
        <f>'Survival-1cycle NMA'!BT300</f>
        <v>0.12730407574444433</v>
      </c>
      <c r="AE299" s="12">
        <f t="shared" si="92"/>
        <v>0.12364608190395281</v>
      </c>
      <c r="AF299" s="41">
        <f>'Survival-1cycle NMA'!BU300</f>
        <v>3.6579938404915193E-3</v>
      </c>
      <c r="AG299" s="12">
        <v>8.6874059755238896E-3</v>
      </c>
      <c r="AH299" s="12">
        <f t="shared" si="93"/>
        <v>8.6610947151762978E-3</v>
      </c>
      <c r="AI299" s="12">
        <v>2.63112603475923E-5</v>
      </c>
      <c r="AJ299" s="41">
        <f>'Survival-1cycle NMA'!BV300</f>
        <v>9.6299209719920398E-2</v>
      </c>
      <c r="AK299" s="12">
        <f t="shared" si="94"/>
        <v>7.9910139655010828E-2</v>
      </c>
      <c r="AL299" s="41">
        <f>'Survival-1cycle NMA'!BW300</f>
        <v>1.6389070064909566E-2</v>
      </c>
      <c r="AM299" s="41">
        <f t="shared" si="95"/>
        <v>1.9904526785199352E-2</v>
      </c>
      <c r="AN299" s="41">
        <f t="shared" si="96"/>
        <v>1.8585201195529047E-2</v>
      </c>
      <c r="AO299" s="41">
        <f t="shared" si="97"/>
        <v>1.3193255896703044E-3</v>
      </c>
    </row>
    <row r="300" spans="1:41">
      <c r="A300" s="12">
        <v>297</v>
      </c>
      <c r="B300" s="12">
        <f t="shared" si="79"/>
        <v>17.030136986301368</v>
      </c>
      <c r="C300" s="41">
        <f>'Survival-1cycle NMA'!BN301</f>
        <v>3.887137065249914E-2</v>
      </c>
      <c r="D300" s="41">
        <f>'Survival-1cycle NMA'!BO301</f>
        <v>3.4154116703871424E-4</v>
      </c>
      <c r="E300" s="12">
        <f t="shared" si="80"/>
        <v>3.8529829485460423E-2</v>
      </c>
      <c r="F300" s="12">
        <v>8.6213261895152406E-3</v>
      </c>
      <c r="G300" s="12">
        <v>2.5899725664037399E-5</v>
      </c>
      <c r="H300" s="12">
        <f t="shared" si="81"/>
        <v>8.5954264638512037E-3</v>
      </c>
      <c r="I300" s="41">
        <f>'Survival-1cycle NMA'!BP301</f>
        <v>2.3418350581394756E-2</v>
      </c>
      <c r="J300" s="12">
        <f t="shared" si="82"/>
        <v>2.2394271649621267E-2</v>
      </c>
      <c r="K300" s="41">
        <f>'Survival-1cycle NMA'!BQ301</f>
        <v>1.0240789317734909E-3</v>
      </c>
      <c r="L300" s="12">
        <v>5.2195491863464899E-3</v>
      </c>
      <c r="M300" s="12">
        <v>8.6213261895152406E-3</v>
      </c>
      <c r="N300" s="12">
        <v>2.5899725664037399E-5</v>
      </c>
      <c r="O300" s="41">
        <f t="shared" si="83"/>
        <v>2.3418350581394756E-2</v>
      </c>
      <c r="P300" s="41">
        <f t="shared" si="84"/>
        <v>2.2394271649621267E-2</v>
      </c>
      <c r="Q300" s="41">
        <f t="shared" si="85"/>
        <v>1.0240789317734909E-3</v>
      </c>
      <c r="R300" s="12">
        <v>8.6213261895152406E-3</v>
      </c>
      <c r="S300" s="12">
        <f t="shared" si="86"/>
        <v>8.5954264638512037E-3</v>
      </c>
      <c r="T300" s="12">
        <v>2.5899725664037399E-5</v>
      </c>
      <c r="U300" s="41">
        <f>'Survival-1cycle NMA'!BR301</f>
        <v>6.4937820919084538E-2</v>
      </c>
      <c r="V300" s="12">
        <f t="shared" si="87"/>
        <v>5.0012015948397701E-2</v>
      </c>
      <c r="W300" s="41">
        <f>'Survival-1cycle NMA'!BS301</f>
        <v>1.4925804970686836E-2</v>
      </c>
      <c r="X300" s="41">
        <f t="shared" si="88"/>
        <v>2.3418350581394756E-2</v>
      </c>
      <c r="Y300" s="41">
        <f t="shared" si="89"/>
        <v>2.2394271649621267E-2</v>
      </c>
      <c r="Z300" s="41">
        <f t="shared" si="90"/>
        <v>1.0240789317734909E-3</v>
      </c>
      <c r="AA300" s="41">
        <f>'Survival-1cycle NMA'!BX301</f>
        <v>1.9779490766860433E-2</v>
      </c>
      <c r="AB300" s="12">
        <f t="shared" si="91"/>
        <v>1.8473178022018658E-2</v>
      </c>
      <c r="AC300" s="41">
        <f>'Survival-1cycle NMA'!BY301</f>
        <v>1.3063127448417738E-3</v>
      </c>
      <c r="AD300" s="41">
        <f>'Survival-1cycle NMA'!BT301</f>
        <v>0.12688261581247209</v>
      </c>
      <c r="AE300" s="12">
        <f t="shared" si="92"/>
        <v>0.12325517586777925</v>
      </c>
      <c r="AF300" s="41">
        <f>'Survival-1cycle NMA'!BU301</f>
        <v>3.6274399446928457E-3</v>
      </c>
      <c r="AG300" s="12">
        <v>8.6213261895152406E-3</v>
      </c>
      <c r="AH300" s="12">
        <f t="shared" si="93"/>
        <v>8.5954264638512037E-3</v>
      </c>
      <c r="AI300" s="12">
        <v>2.5899725664037399E-5</v>
      </c>
      <c r="AJ300" s="41">
        <f>'Survival-1cycle NMA'!BV301</f>
        <v>9.5937304662947406E-2</v>
      </c>
      <c r="AK300" s="12">
        <f t="shared" si="94"/>
        <v>7.9648649597089199E-2</v>
      </c>
      <c r="AL300" s="41">
        <f>'Survival-1cycle NMA'!BW301</f>
        <v>1.6288655065858203E-2</v>
      </c>
      <c r="AM300" s="41">
        <f t="shared" si="95"/>
        <v>1.9779490766860433E-2</v>
      </c>
      <c r="AN300" s="41">
        <f t="shared" si="96"/>
        <v>1.8473178022018658E-2</v>
      </c>
      <c r="AO300" s="41">
        <f t="shared" si="97"/>
        <v>1.3063127448417738E-3</v>
      </c>
    </row>
    <row r="301" spans="1:41">
      <c r="A301" s="12">
        <v>298</v>
      </c>
      <c r="B301" s="12">
        <f t="shared" si="79"/>
        <v>17.087671232876712</v>
      </c>
      <c r="C301" s="41">
        <f>'Survival-1cycle NMA'!BN302</f>
        <v>3.8669621458403282E-2</v>
      </c>
      <c r="D301" s="41">
        <f>'Survival-1cycle NMA'!BO302</f>
        <v>3.3750620876175707E-4</v>
      </c>
      <c r="E301" s="12">
        <f t="shared" si="80"/>
        <v>3.8332115249641523E-2</v>
      </c>
      <c r="F301" s="12">
        <v>8.5559079625984902E-3</v>
      </c>
      <c r="G301" s="12">
        <v>2.5495650978067301E-5</v>
      </c>
      <c r="H301" s="12">
        <f t="shared" si="81"/>
        <v>8.5304123116204233E-3</v>
      </c>
      <c r="I301" s="41">
        <f>'Survival-1cycle NMA'!BP302</f>
        <v>2.3277896358139708E-2</v>
      </c>
      <c r="J301" s="12">
        <f t="shared" si="82"/>
        <v>2.2264260015723694E-2</v>
      </c>
      <c r="K301" s="41">
        <f>'Survival-1cycle NMA'!BQ302</f>
        <v>1.0136363424160149E-3</v>
      </c>
      <c r="L301" s="12">
        <v>5.1711699151912602E-3</v>
      </c>
      <c r="M301" s="12">
        <v>8.5559079625984902E-3</v>
      </c>
      <c r="N301" s="12">
        <v>2.5495650978067301E-5</v>
      </c>
      <c r="O301" s="41">
        <f t="shared" si="83"/>
        <v>2.3277896358139708E-2</v>
      </c>
      <c r="P301" s="41">
        <f t="shared" si="84"/>
        <v>2.2264260015723694E-2</v>
      </c>
      <c r="Q301" s="41">
        <f t="shared" si="85"/>
        <v>1.0136363424160149E-3</v>
      </c>
      <c r="R301" s="12">
        <v>8.5559079625984902E-3</v>
      </c>
      <c r="S301" s="12">
        <f t="shared" si="86"/>
        <v>8.5304123116204233E-3</v>
      </c>
      <c r="T301" s="12">
        <v>2.5495650978067301E-5</v>
      </c>
      <c r="U301" s="41">
        <f>'Survival-1cycle NMA'!BR302</f>
        <v>6.4653924816863648E-2</v>
      </c>
      <c r="V301" s="12">
        <f t="shared" si="87"/>
        <v>4.9821267172646337E-2</v>
      </c>
      <c r="W301" s="41">
        <f>'Survival-1cycle NMA'!BS302</f>
        <v>1.4832657644217309E-2</v>
      </c>
      <c r="X301" s="41">
        <f t="shared" si="88"/>
        <v>2.3277896358139708E-2</v>
      </c>
      <c r="Y301" s="41">
        <f t="shared" si="89"/>
        <v>2.2264260015723694E-2</v>
      </c>
      <c r="Z301" s="41">
        <f t="shared" si="90"/>
        <v>1.0136363424160149E-3</v>
      </c>
      <c r="AA301" s="41">
        <f>'Survival-1cycle NMA'!BX302</f>
        <v>1.9655541528364875E-2</v>
      </c>
      <c r="AB301" s="12">
        <f t="shared" si="91"/>
        <v>1.836208064088575E-2</v>
      </c>
      <c r="AC301" s="41">
        <f>'Survival-1cycle NMA'!BY302</f>
        <v>1.2934608874791262E-3</v>
      </c>
      <c r="AD301" s="41">
        <f>'Survival-1cycle NMA'!BT302</f>
        <v>0.12646357144107004</v>
      </c>
      <c r="AE301" s="12">
        <f t="shared" si="92"/>
        <v>0.12286635337674366</v>
      </c>
      <c r="AF301" s="41">
        <f>'Survival-1cycle NMA'!BU302</f>
        <v>3.5972180643263764E-3</v>
      </c>
      <c r="AG301" s="12">
        <v>8.5559079625984902E-3</v>
      </c>
      <c r="AH301" s="12">
        <f t="shared" si="93"/>
        <v>8.5304123116204233E-3</v>
      </c>
      <c r="AI301" s="12">
        <v>2.5495650978067301E-5</v>
      </c>
      <c r="AJ301" s="41">
        <f>'Survival-1cycle NMA'!BV302</f>
        <v>9.5577635187155563E-2</v>
      </c>
      <c r="AK301" s="12">
        <f t="shared" si="94"/>
        <v>7.9388526598270101E-2</v>
      </c>
      <c r="AL301" s="41">
        <f>'Survival-1cycle NMA'!BW302</f>
        <v>1.6189108588885465E-2</v>
      </c>
      <c r="AM301" s="41">
        <f t="shared" si="95"/>
        <v>1.9655541528364875E-2</v>
      </c>
      <c r="AN301" s="41">
        <f t="shared" si="96"/>
        <v>1.836208064088575E-2</v>
      </c>
      <c r="AO301" s="41">
        <f t="shared" si="97"/>
        <v>1.2934608874791262E-3</v>
      </c>
    </row>
    <row r="302" spans="1:41">
      <c r="A302" s="12">
        <v>299</v>
      </c>
      <c r="B302" s="12">
        <f t="shared" si="79"/>
        <v>17.145205479452056</v>
      </c>
      <c r="C302" s="41">
        <f>'Survival-1cycle NMA'!BN303</f>
        <v>3.8469404896092622E-2</v>
      </c>
      <c r="D302" s="41">
        <f>'Survival-1cycle NMA'!BO303</f>
        <v>3.3352897843389861E-4</v>
      </c>
      <c r="E302" s="12">
        <f t="shared" si="80"/>
        <v>3.8135875917658726E-2</v>
      </c>
      <c r="F302" s="12">
        <v>8.4911429894264402E-3</v>
      </c>
      <c r="G302" s="12">
        <v>2.5098882028658501E-5</v>
      </c>
      <c r="H302" s="12">
        <f t="shared" si="81"/>
        <v>8.4660441073977823E-3</v>
      </c>
      <c r="I302" s="41">
        <f>'Survival-1cycle NMA'!BP303</f>
        <v>2.3138622123088131E-2</v>
      </c>
      <c r="J302" s="12">
        <f t="shared" si="82"/>
        <v>2.2135295789325844E-2</v>
      </c>
      <c r="K302" s="41">
        <f>'Survival-1cycle NMA'!BQ303</f>
        <v>1.0033263337622862E-3</v>
      </c>
      <c r="L302" s="12">
        <v>5.12335045631147E-3</v>
      </c>
      <c r="M302" s="12">
        <v>8.4911429894264402E-3</v>
      </c>
      <c r="N302" s="12">
        <v>2.5098882028658501E-5</v>
      </c>
      <c r="O302" s="41">
        <f t="shared" si="83"/>
        <v>2.3138622123088131E-2</v>
      </c>
      <c r="P302" s="41">
        <f t="shared" si="84"/>
        <v>2.2135295789325844E-2</v>
      </c>
      <c r="Q302" s="41">
        <f t="shared" si="85"/>
        <v>1.0033263337622862E-3</v>
      </c>
      <c r="R302" s="12">
        <v>8.4911429894264402E-3</v>
      </c>
      <c r="S302" s="12">
        <f t="shared" si="86"/>
        <v>8.4660441073977823E-3</v>
      </c>
      <c r="T302" s="12">
        <v>2.5098882028658501E-5</v>
      </c>
      <c r="U302" s="41">
        <f>'Survival-1cycle NMA'!BR303</f>
        <v>6.4371953906885132E-2</v>
      </c>
      <c r="V302" s="12">
        <f t="shared" si="87"/>
        <v>4.9631628104760787E-2</v>
      </c>
      <c r="W302" s="41">
        <f>'Survival-1cycle NMA'!BS303</f>
        <v>1.4740325802124343E-2</v>
      </c>
      <c r="X302" s="41">
        <f t="shared" si="88"/>
        <v>2.3138622123088131E-2</v>
      </c>
      <c r="Y302" s="41">
        <f t="shared" si="89"/>
        <v>2.2135295789325844E-2</v>
      </c>
      <c r="Z302" s="41">
        <f t="shared" si="90"/>
        <v>1.0033263337622862E-3</v>
      </c>
      <c r="AA302" s="41">
        <f>'Survival-1cycle NMA'!BX303</f>
        <v>1.9532666829932779E-2</v>
      </c>
      <c r="AB302" s="12">
        <f t="shared" si="91"/>
        <v>1.8251899224276384E-2</v>
      </c>
      <c r="AC302" s="41">
        <f>'Survival-1cycle NMA'!BY303</f>
        <v>1.2807676056563941E-3</v>
      </c>
      <c r="AD302" s="41">
        <f>'Survival-1cycle NMA'!BT303</f>
        <v>0.12604692233021642</v>
      </c>
      <c r="AE302" s="12">
        <f t="shared" si="92"/>
        <v>0.12247959861281529</v>
      </c>
      <c r="AF302" s="41">
        <f>'Survival-1cycle NMA'!BU303</f>
        <v>3.567323717401118E-3</v>
      </c>
      <c r="AG302" s="12">
        <v>8.4911429894264402E-3</v>
      </c>
      <c r="AH302" s="12">
        <f t="shared" si="93"/>
        <v>8.4660441073977823E-3</v>
      </c>
      <c r="AI302" s="12">
        <v>2.5098882028658501E-5</v>
      </c>
      <c r="AJ302" s="41">
        <f>'Survival-1cycle NMA'!BV303</f>
        <v>9.522018155505188E-2</v>
      </c>
      <c r="AK302" s="12">
        <f t="shared" si="94"/>
        <v>7.9129760757241513E-2</v>
      </c>
      <c r="AL302" s="41">
        <f>'Survival-1cycle NMA'!BW303</f>
        <v>1.6090420797810361E-2</v>
      </c>
      <c r="AM302" s="41">
        <f t="shared" si="95"/>
        <v>1.9532666829932779E-2</v>
      </c>
      <c r="AN302" s="41">
        <f t="shared" si="96"/>
        <v>1.8251899224276384E-2</v>
      </c>
      <c r="AO302" s="41">
        <f t="shared" si="97"/>
        <v>1.2807676056563941E-3</v>
      </c>
    </row>
    <row r="303" spans="1:41">
      <c r="A303" s="12">
        <v>300</v>
      </c>
      <c r="B303" s="12">
        <f t="shared" si="79"/>
        <v>17.202739726027396</v>
      </c>
      <c r="C303" s="41">
        <f>'Survival-1cycle NMA'!BN304</f>
        <v>3.8270705350935671E-2</v>
      </c>
      <c r="D303" s="41">
        <f>'Survival-1cycle NMA'!BO304</f>
        <v>3.2960850127340777E-4</v>
      </c>
      <c r="E303" s="12">
        <f t="shared" si="80"/>
        <v>3.7941096849662265E-2</v>
      </c>
      <c r="F303" s="12">
        <v>8.4270230908281406E-3</v>
      </c>
      <c r="G303" s="12">
        <v>2.47092681460116E-5</v>
      </c>
      <c r="H303" s="12">
        <f t="shared" si="81"/>
        <v>8.4023138226821288E-3</v>
      </c>
      <c r="I303" s="41">
        <f>'Survival-1cycle NMA'!BP304</f>
        <v>2.3000514931126724E-2</v>
      </c>
      <c r="J303" s="12">
        <f t="shared" si="82"/>
        <v>2.2007368053004475E-2</v>
      </c>
      <c r="K303" s="41">
        <f>'Survival-1cycle NMA'!BQ304</f>
        <v>9.9314687812224992E-4</v>
      </c>
      <c r="L303" s="12">
        <v>5.0760829790750198E-3</v>
      </c>
      <c r="M303" s="12">
        <v>8.4270230908281406E-3</v>
      </c>
      <c r="N303" s="12">
        <v>2.47092681460116E-5</v>
      </c>
      <c r="O303" s="41">
        <f t="shared" si="83"/>
        <v>2.3000514931126724E-2</v>
      </c>
      <c r="P303" s="41">
        <f t="shared" si="84"/>
        <v>2.2007368053004475E-2</v>
      </c>
      <c r="Q303" s="41">
        <f t="shared" si="85"/>
        <v>9.9314687812224992E-4</v>
      </c>
      <c r="R303" s="12">
        <v>8.4270230908281406E-3</v>
      </c>
      <c r="S303" s="12">
        <f t="shared" si="86"/>
        <v>8.4023138226821288E-3</v>
      </c>
      <c r="T303" s="12">
        <v>2.47092681460116E-5</v>
      </c>
      <c r="U303" s="41">
        <f>'Survival-1cycle NMA'!BR304</f>
        <v>6.4091890092821013E-2</v>
      </c>
      <c r="V303" s="12">
        <f t="shared" si="87"/>
        <v>4.9443089960653247E-2</v>
      </c>
      <c r="W303" s="41">
        <f>'Survival-1cycle NMA'!BS304</f>
        <v>1.4648800132167763E-2</v>
      </c>
      <c r="X303" s="41">
        <f t="shared" si="88"/>
        <v>2.3000514931126724E-2</v>
      </c>
      <c r="Y303" s="41">
        <f t="shared" si="89"/>
        <v>2.2007368053004475E-2</v>
      </c>
      <c r="Z303" s="41">
        <f t="shared" si="90"/>
        <v>9.9314687812224992E-4</v>
      </c>
      <c r="AA303" s="41">
        <f>'Survival-1cycle NMA'!BX304</f>
        <v>1.9410854602389987E-2</v>
      </c>
      <c r="AB303" s="12">
        <f t="shared" si="91"/>
        <v>1.8142624072334485E-2</v>
      </c>
      <c r="AC303" s="41">
        <f>'Survival-1cycle NMA'!BY304</f>
        <v>1.2682305300555023E-3</v>
      </c>
      <c r="AD303" s="41">
        <f>'Survival-1cycle NMA'!BT304</f>
        <v>0.12563264840740462</v>
      </c>
      <c r="AE303" s="12">
        <f t="shared" si="92"/>
        <v>0.12209489591281161</v>
      </c>
      <c r="AF303" s="41">
        <f>'Survival-1cycle NMA'!BU304</f>
        <v>3.5377524945930123E-3</v>
      </c>
      <c r="AG303" s="12">
        <v>8.4270230908281406E-3</v>
      </c>
      <c r="AH303" s="12">
        <f t="shared" si="93"/>
        <v>8.4023138226821288E-3</v>
      </c>
      <c r="AI303" s="12">
        <v>2.47092681460116E-5</v>
      </c>
      <c r="AJ303" s="41">
        <f>'Survival-1cycle NMA'!BV304</f>
        <v>9.4864924258256156E-2</v>
      </c>
      <c r="AK303" s="12">
        <f t="shared" si="94"/>
        <v>7.8872342263149986E-2</v>
      </c>
      <c r="AL303" s="41">
        <f>'Survival-1cycle NMA'!BW304</f>
        <v>1.5992581995106177E-2</v>
      </c>
      <c r="AM303" s="41">
        <f t="shared" si="95"/>
        <v>1.9410854602389987E-2</v>
      </c>
      <c r="AN303" s="41">
        <f t="shared" si="96"/>
        <v>1.8142624072334485E-2</v>
      </c>
      <c r="AO303" s="41">
        <f t="shared" si="97"/>
        <v>1.2682305300555023E-3</v>
      </c>
    </row>
    <row r="304" spans="1:41">
      <c r="A304" s="12">
        <v>301</v>
      </c>
      <c r="B304" s="12">
        <f t="shared" si="79"/>
        <v>17.260273972602739</v>
      </c>
      <c r="C304" s="41">
        <f>'Survival-1cycle NMA'!BN305</f>
        <v>3.807350740963375E-2</v>
      </c>
      <c r="D304" s="41">
        <f>'Survival-1cycle NMA'!BO305</f>
        <v>3.2574382153425228E-4</v>
      </c>
      <c r="E304" s="12">
        <f t="shared" si="80"/>
        <v>3.7747763588099496E-2</v>
      </c>
      <c r="F304" s="12">
        <v>8.3635402115507899E-3</v>
      </c>
      <c r="G304" s="12">
        <v>2.4326662158462298E-5</v>
      </c>
      <c r="H304" s="12">
        <f t="shared" si="81"/>
        <v>8.3392135493923283E-3</v>
      </c>
      <c r="I304" s="41">
        <f>'Survival-1cycle NMA'!BP305</f>
        <v>2.286356201380689E-2</v>
      </c>
      <c r="J304" s="12">
        <f t="shared" si="82"/>
        <v>2.188046602957841E-2</v>
      </c>
      <c r="K304" s="41">
        <f>'Survival-1cycle NMA'!BQ305</f>
        <v>9.8309598422847934E-4</v>
      </c>
      <c r="L304" s="12">
        <v>5.0293597819699703E-3</v>
      </c>
      <c r="M304" s="12">
        <v>8.3635402115507899E-3</v>
      </c>
      <c r="N304" s="12">
        <v>2.4326662158462298E-5</v>
      </c>
      <c r="O304" s="41">
        <f t="shared" si="83"/>
        <v>2.286356201380689E-2</v>
      </c>
      <c r="P304" s="41">
        <f t="shared" si="84"/>
        <v>2.188046602957841E-2</v>
      </c>
      <c r="Q304" s="41">
        <f t="shared" si="85"/>
        <v>9.8309598422847934E-4</v>
      </c>
      <c r="R304" s="12">
        <v>8.3635402115507899E-3</v>
      </c>
      <c r="S304" s="12">
        <f t="shared" si="86"/>
        <v>8.3392135493923283E-3</v>
      </c>
      <c r="T304" s="12">
        <v>2.4326662158462298E-5</v>
      </c>
      <c r="U304" s="41">
        <f>'Survival-1cycle NMA'!BR305</f>
        <v>6.3813715498030374E-2</v>
      </c>
      <c r="V304" s="12">
        <f t="shared" si="87"/>
        <v>4.9255644043895729E-2</v>
      </c>
      <c r="W304" s="41">
        <f>'Survival-1cycle NMA'!BS305</f>
        <v>1.4558071454134645E-2</v>
      </c>
      <c r="X304" s="41">
        <f t="shared" si="88"/>
        <v>2.286356201380689E-2</v>
      </c>
      <c r="Y304" s="41">
        <f t="shared" si="89"/>
        <v>2.188046602957841E-2</v>
      </c>
      <c r="Z304" s="41">
        <f t="shared" si="90"/>
        <v>9.8309598422847934E-4</v>
      </c>
      <c r="AA304" s="41">
        <f>'Survival-1cycle NMA'!BX305</f>
        <v>1.9290092944321637E-2</v>
      </c>
      <c r="AB304" s="12">
        <f t="shared" si="91"/>
        <v>1.8034245611224606E-2</v>
      </c>
      <c r="AC304" s="41">
        <f>'Survival-1cycle NMA'!BY305</f>
        <v>1.2558473330970307E-3</v>
      </c>
      <c r="AD304" s="41">
        <f>'Survival-1cycle NMA'!BT305</f>
        <v>0.12522072982443924</v>
      </c>
      <c r="AE304" s="12">
        <f t="shared" si="92"/>
        <v>0.1217122297665737</v>
      </c>
      <c r="AF304" s="41">
        <f>'Survival-1cycle NMA'!BU305</f>
        <v>3.5085000578655373E-3</v>
      </c>
      <c r="AG304" s="12">
        <v>8.3635402115507899E-3</v>
      </c>
      <c r="AH304" s="12">
        <f t="shared" si="93"/>
        <v>8.3392135493923283E-3</v>
      </c>
      <c r="AI304" s="12">
        <v>2.4326662158462298E-5</v>
      </c>
      <c r="AJ304" s="41">
        <f>'Survival-1cycle NMA'!BV305</f>
        <v>9.4511844014187968E-2</v>
      </c>
      <c r="AK304" s="12">
        <f t="shared" si="94"/>
        <v>7.8616261394634568E-2</v>
      </c>
      <c r="AL304" s="41">
        <f>'Survival-1cycle NMA'!BW305</f>
        <v>1.5895582619553393E-2</v>
      </c>
      <c r="AM304" s="41">
        <f t="shared" si="95"/>
        <v>1.9290092944321637E-2</v>
      </c>
      <c r="AN304" s="41">
        <f t="shared" si="96"/>
        <v>1.8034245611224606E-2</v>
      </c>
      <c r="AO304" s="41">
        <f t="shared" si="97"/>
        <v>1.2558473330970307E-3</v>
      </c>
    </row>
    <row r="305" spans="1:41">
      <c r="A305" s="12">
        <v>302</v>
      </c>
      <c r="B305" s="12">
        <f t="shared" si="79"/>
        <v>17.317808219178083</v>
      </c>
      <c r="C305" s="41">
        <f>'Survival-1cycle NMA'!BN306</f>
        <v>4.6115625860804484E-2</v>
      </c>
      <c r="D305" s="41">
        <f>'Survival-1cycle NMA'!BO306</f>
        <v>3.6197104546487188E-3</v>
      </c>
      <c r="E305" s="12">
        <f t="shared" si="80"/>
        <v>4.2495915406155764E-2</v>
      </c>
      <c r="F305" s="12">
        <v>8.3006864180482001E-3</v>
      </c>
      <c r="G305" s="12">
        <v>2.3950920302053802E-5</v>
      </c>
      <c r="H305" s="12">
        <f t="shared" si="81"/>
        <v>8.2767354977461467E-3</v>
      </c>
      <c r="I305" s="41">
        <f>'Survival-1cycle NMA'!BP306</f>
        <v>1.09722419017458E-2</v>
      </c>
      <c r="J305" s="12">
        <f t="shared" si="82"/>
        <v>6.4599249201935244E-3</v>
      </c>
      <c r="K305" s="41">
        <f>'Survival-1cycle NMA'!BQ306</f>
        <v>4.5123169815522758E-3</v>
      </c>
      <c r="L305" s="12">
        <v>4.9831732901444003E-3</v>
      </c>
      <c r="M305" s="12">
        <v>8.3006864180482001E-3</v>
      </c>
      <c r="N305" s="12">
        <v>2.3950920302053802E-5</v>
      </c>
      <c r="O305" s="41">
        <f t="shared" si="83"/>
        <v>1.09722419017458E-2</v>
      </c>
      <c r="P305" s="41">
        <f t="shared" si="84"/>
        <v>6.4599249201935244E-3</v>
      </c>
      <c r="Q305" s="41">
        <f t="shared" si="85"/>
        <v>4.5123169815522758E-3</v>
      </c>
      <c r="R305" s="12">
        <v>8.3006864180482001E-3</v>
      </c>
      <c r="S305" s="12">
        <f t="shared" si="86"/>
        <v>8.2767354977461467E-3</v>
      </c>
      <c r="T305" s="12">
        <v>2.3950920302053802E-5</v>
      </c>
      <c r="U305" s="41">
        <f>'Survival-1cycle NMA'!BR306</f>
        <v>7.078861381385311E-2</v>
      </c>
      <c r="V305" s="12">
        <f t="shared" si="87"/>
        <v>6.3919477910262007E-2</v>
      </c>
      <c r="W305" s="41">
        <f>'Survival-1cycle NMA'!BS306</f>
        <v>6.8691359035911084E-3</v>
      </c>
      <c r="X305" s="41">
        <f t="shared" si="88"/>
        <v>1.09722419017458E-2</v>
      </c>
      <c r="Y305" s="41">
        <f t="shared" si="89"/>
        <v>6.4599249201935244E-3</v>
      </c>
      <c r="Z305" s="41">
        <f t="shared" si="90"/>
        <v>4.5123169815522758E-3</v>
      </c>
      <c r="AA305" s="41">
        <f>'Survival-1cycle NMA'!BX306</f>
        <v>2.1417070750193029E-3</v>
      </c>
      <c r="AB305" s="12">
        <f t="shared" si="91"/>
        <v>2.1417036206116871E-3</v>
      </c>
      <c r="AC305" s="41">
        <f>'Survival-1cycle NMA'!BY306</f>
        <v>3.4544076159982648E-9</v>
      </c>
      <c r="AD305" s="41">
        <f>'Survival-1cycle NMA'!BT306</f>
        <v>5.1874624905946215E-2</v>
      </c>
      <c r="AE305" s="12">
        <f t="shared" si="92"/>
        <v>4.8295422209814566E-2</v>
      </c>
      <c r="AF305" s="41">
        <f>'Survival-1cycle NMA'!BU306</f>
        <v>3.5792026961316463E-3</v>
      </c>
      <c r="AG305" s="12">
        <v>8.3006864180482001E-3</v>
      </c>
      <c r="AH305" s="12">
        <f t="shared" si="93"/>
        <v>8.2767354977461467E-3</v>
      </c>
      <c r="AI305" s="12">
        <v>2.3950920302053802E-5</v>
      </c>
      <c r="AJ305" s="41">
        <f>'Survival-1cycle NMA'!BV306</f>
        <v>4.7260104668024987E-2</v>
      </c>
      <c r="AK305" s="12">
        <f t="shared" si="94"/>
        <v>4.7259588680554895E-2</v>
      </c>
      <c r="AL305" s="41">
        <f>'Survival-1cycle NMA'!BW306</f>
        <v>5.159874700887053E-7</v>
      </c>
      <c r="AM305" s="41">
        <f t="shared" si="95"/>
        <v>2.1417070750193029E-3</v>
      </c>
      <c r="AN305" s="41">
        <f t="shared" si="96"/>
        <v>2.1417036206116871E-3</v>
      </c>
      <c r="AO305" s="41">
        <f t="shared" si="97"/>
        <v>3.4544076159982648E-9</v>
      </c>
    </row>
    <row r="306" spans="1:41">
      <c r="A306" s="12">
        <v>303</v>
      </c>
      <c r="B306" s="12">
        <f t="shared" si="79"/>
        <v>17.375342465753423</v>
      </c>
      <c r="C306" s="41">
        <f>'Survival-1cycle NMA'!BN307</f>
        <v>4.5893323901568028E-2</v>
      </c>
      <c r="D306" s="41">
        <f>'Survival-1cycle NMA'!BO307</f>
        <v>3.5901366898409342E-3</v>
      </c>
      <c r="E306" s="12">
        <f t="shared" si="80"/>
        <v>4.2303187211727093E-2</v>
      </c>
      <c r="F306" s="12">
        <v>8.2384538963148294E-3</v>
      </c>
      <c r="G306" s="12">
        <v>2.3581902132688E-5</v>
      </c>
      <c r="H306" s="12">
        <f t="shared" si="81"/>
        <v>8.2148719941821415E-3</v>
      </c>
      <c r="I306" s="41">
        <f>'Survival-1cycle NMA'!BP307</f>
        <v>1.0894753599402099E-2</v>
      </c>
      <c r="J306" s="12">
        <f t="shared" si="82"/>
        <v>6.4178632902009E-3</v>
      </c>
      <c r="K306" s="41">
        <f>'Survival-1cycle NMA'!BQ307</f>
        <v>4.4768903092011992E-3</v>
      </c>
      <c r="L306" s="12">
        <v>4.9375160529996302E-3</v>
      </c>
      <c r="M306" s="12">
        <v>8.2384538963148294E-3</v>
      </c>
      <c r="N306" s="12">
        <v>2.3581902132688E-5</v>
      </c>
      <c r="O306" s="41">
        <f t="shared" si="83"/>
        <v>1.0894753599402099E-2</v>
      </c>
      <c r="P306" s="41">
        <f t="shared" si="84"/>
        <v>6.4178632902009E-3</v>
      </c>
      <c r="Q306" s="41">
        <f t="shared" si="85"/>
        <v>4.4768903092011992E-3</v>
      </c>
      <c r="R306" s="12">
        <v>8.2384538963148294E-3</v>
      </c>
      <c r="S306" s="12">
        <f t="shared" si="86"/>
        <v>8.2148719941821415E-3</v>
      </c>
      <c r="T306" s="12">
        <v>2.3581902132688E-5</v>
      </c>
      <c r="U306" s="41">
        <f>'Survival-1cycle NMA'!BR307</f>
        <v>7.049480794399221E-2</v>
      </c>
      <c r="V306" s="12">
        <f t="shared" si="87"/>
        <v>6.3675421460086853E-2</v>
      </c>
      <c r="W306" s="41">
        <f>'Survival-1cycle NMA'!BS307</f>
        <v>6.8193864839053596E-3</v>
      </c>
      <c r="X306" s="41">
        <f t="shared" si="88"/>
        <v>1.0894753599402099E-2</v>
      </c>
      <c r="Y306" s="41">
        <f t="shared" si="89"/>
        <v>6.4178632902009E-3</v>
      </c>
      <c r="Z306" s="41">
        <f t="shared" si="90"/>
        <v>4.4768903092011992E-3</v>
      </c>
      <c r="AA306" s="41">
        <f>'Survival-1cycle NMA'!BX307</f>
        <v>2.1211320008688072E-3</v>
      </c>
      <c r="AB306" s="12">
        <f t="shared" si="91"/>
        <v>2.121128643301203E-3</v>
      </c>
      <c r="AC306" s="41">
        <f>'Survival-1cycle NMA'!BY307</f>
        <v>3.3575676040852102E-9</v>
      </c>
      <c r="AD306" s="41">
        <f>'Survival-1cycle NMA'!BT307</f>
        <v>5.163410403318703E-2</v>
      </c>
      <c r="AE306" s="12">
        <f t="shared" si="92"/>
        <v>4.8084202449151944E-2</v>
      </c>
      <c r="AF306" s="41">
        <f>'Survival-1cycle NMA'!BU307</f>
        <v>3.5499015840350875E-3</v>
      </c>
      <c r="AG306" s="12">
        <v>8.2384538963148294E-3</v>
      </c>
      <c r="AH306" s="12">
        <f t="shared" si="93"/>
        <v>8.2148719941821415E-3</v>
      </c>
      <c r="AI306" s="12">
        <v>2.3581902132688E-5</v>
      </c>
      <c r="AJ306" s="41">
        <f>'Survival-1cycle NMA'!BV307</f>
        <v>4.7034096642736216E-2</v>
      </c>
      <c r="AK306" s="12">
        <f t="shared" si="94"/>
        <v>4.7033591442620475E-2</v>
      </c>
      <c r="AL306" s="41">
        <f>'Survival-1cycle NMA'!BW307</f>
        <v>5.0520011574425804E-7</v>
      </c>
      <c r="AM306" s="41">
        <f t="shared" si="95"/>
        <v>2.1211320008688072E-3</v>
      </c>
      <c r="AN306" s="41">
        <f t="shared" si="96"/>
        <v>2.121128643301203E-3</v>
      </c>
      <c r="AO306" s="41">
        <f t="shared" si="97"/>
        <v>3.3575676040852102E-9</v>
      </c>
    </row>
    <row r="307" spans="1:41">
      <c r="A307" s="12">
        <v>304</v>
      </c>
      <c r="B307" s="12">
        <f t="shared" si="79"/>
        <v>17.432876712328767</v>
      </c>
      <c r="C307" s="41">
        <f>'Survival-1cycle NMA'!BN308</f>
        <v>4.567262078600804E-2</v>
      </c>
      <c r="D307" s="41">
        <f>'Survival-1cycle NMA'!BO308</f>
        <v>3.560877547089726E-3</v>
      </c>
      <c r="E307" s="12">
        <f t="shared" si="80"/>
        <v>4.2111743238918316E-2</v>
      </c>
      <c r="F307" s="12">
        <v>8.1768349497642594E-3</v>
      </c>
      <c r="G307" s="12">
        <v>2.32194704407749E-5</v>
      </c>
      <c r="H307" s="12">
        <f t="shared" si="81"/>
        <v>8.1536154793234849E-3</v>
      </c>
      <c r="I307" s="41">
        <f>'Survival-1cycle NMA'!BP308</f>
        <v>1.0817995693166842E-2</v>
      </c>
      <c r="J307" s="12">
        <f t="shared" si="82"/>
        <v>6.3761664301606414E-3</v>
      </c>
      <c r="K307" s="41">
        <f>'Survival-1cycle NMA'!BQ308</f>
        <v>4.4418292630062006E-3</v>
      </c>
      <c r="L307" s="12">
        <v>4.8923807418353796E-3</v>
      </c>
      <c r="M307" s="12">
        <v>8.1768349497642594E-3</v>
      </c>
      <c r="N307" s="12">
        <v>2.32194704407749E-5</v>
      </c>
      <c r="O307" s="41">
        <f t="shared" si="83"/>
        <v>1.0817995693166842E-2</v>
      </c>
      <c r="P307" s="41">
        <f t="shared" si="84"/>
        <v>6.3761664301606414E-3</v>
      </c>
      <c r="Q307" s="41">
        <f t="shared" si="85"/>
        <v>4.4418292630062006E-3</v>
      </c>
      <c r="R307" s="12">
        <v>8.1768349497642594E-3</v>
      </c>
      <c r="S307" s="12">
        <f t="shared" si="86"/>
        <v>8.1536154793234849E-3</v>
      </c>
      <c r="T307" s="12">
        <v>2.32194704407749E-5</v>
      </c>
      <c r="U307" s="41">
        <f>'Survival-1cycle NMA'!BR308</f>
        <v>7.0202919023402796E-2</v>
      </c>
      <c r="V307" s="12">
        <f t="shared" si="87"/>
        <v>6.3432798679867439E-2</v>
      </c>
      <c r="W307" s="41">
        <f>'Survival-1cycle NMA'!BS308</f>
        <v>6.7701203435353574E-3</v>
      </c>
      <c r="X307" s="41">
        <f t="shared" si="88"/>
        <v>1.0817995693166842E-2</v>
      </c>
      <c r="Y307" s="41">
        <f t="shared" si="89"/>
        <v>6.3761664301606414E-3</v>
      </c>
      <c r="Z307" s="41">
        <f t="shared" si="90"/>
        <v>4.4418292630062006E-3</v>
      </c>
      <c r="AA307" s="41">
        <f>'Survival-1cycle NMA'!BX308</f>
        <v>2.1008030345648241E-3</v>
      </c>
      <c r="AB307" s="12">
        <f t="shared" si="91"/>
        <v>2.1007997708905536E-3</v>
      </c>
      <c r="AC307" s="41">
        <f>'Survival-1cycle NMA'!BY308</f>
        <v>3.2636742703148567E-9</v>
      </c>
      <c r="AD307" s="41">
        <f>'Survival-1cycle NMA'!BT308</f>
        <v>5.1395268951798891E-2</v>
      </c>
      <c r="AE307" s="12">
        <f t="shared" si="92"/>
        <v>4.787435628291118E-2</v>
      </c>
      <c r="AF307" s="41">
        <f>'Survival-1cycle NMA'!BU308</f>
        <v>3.5209126688877119E-3</v>
      </c>
      <c r="AG307" s="12">
        <v>8.1768349497642594E-3</v>
      </c>
      <c r="AH307" s="12">
        <f t="shared" si="93"/>
        <v>8.1536154793234849E-3</v>
      </c>
      <c r="AI307" s="12">
        <v>2.32194704407749E-5</v>
      </c>
      <c r="AJ307" s="41">
        <f>'Survival-1cycle NMA'!BV308</f>
        <v>4.6809705486618877E-2</v>
      </c>
      <c r="AK307" s="12">
        <f t="shared" si="94"/>
        <v>4.6809210822218769E-2</v>
      </c>
      <c r="AL307" s="41">
        <f>'Survival-1cycle NMA'!BW308</f>
        <v>4.9466440010697024E-7</v>
      </c>
      <c r="AM307" s="41">
        <f t="shared" si="95"/>
        <v>2.1008030345648241E-3</v>
      </c>
      <c r="AN307" s="41">
        <f t="shared" si="96"/>
        <v>2.1007997708905536E-3</v>
      </c>
      <c r="AO307" s="41">
        <f t="shared" si="97"/>
        <v>3.2636742703148567E-9</v>
      </c>
    </row>
    <row r="308" spans="1:41">
      <c r="A308" s="12">
        <v>305</v>
      </c>
      <c r="B308" s="12">
        <f t="shared" si="79"/>
        <v>17.490410958904111</v>
      </c>
      <c r="C308" s="41">
        <f>'Survival-1cycle NMA'!BN309</f>
        <v>4.5453500919812082E-2</v>
      </c>
      <c r="D308" s="41">
        <f>'Survival-1cycle NMA'!BO309</f>
        <v>3.5319288659068616E-3</v>
      </c>
      <c r="E308" s="12">
        <f t="shared" si="80"/>
        <v>4.1921572053905218E-2</v>
      </c>
      <c r="F308" s="12">
        <v>8.1158219971511694E-3</v>
      </c>
      <c r="G308" s="12">
        <v>2.2863491168300999E-5</v>
      </c>
      <c r="H308" s="12">
        <f t="shared" si="81"/>
        <v>8.0929585059828692E-3</v>
      </c>
      <c r="I308" s="41">
        <f>'Survival-1cycle NMA'!BP309</f>
        <v>1.0741959468867517E-2</v>
      </c>
      <c r="J308" s="12">
        <f t="shared" si="82"/>
        <v>6.3348303465457318E-3</v>
      </c>
      <c r="K308" s="41">
        <f>'Survival-1cycle NMA'!BQ309</f>
        <v>4.4071291223217847E-3</v>
      </c>
      <c r="L308" s="12">
        <v>4.8477601475457703E-3</v>
      </c>
      <c r="M308" s="12">
        <v>8.1158219971511694E-3</v>
      </c>
      <c r="N308" s="12">
        <v>2.2863491168300999E-5</v>
      </c>
      <c r="O308" s="41">
        <f t="shared" si="83"/>
        <v>1.0741959468867517E-2</v>
      </c>
      <c r="P308" s="41">
        <f t="shared" si="84"/>
        <v>6.3348303465457318E-3</v>
      </c>
      <c r="Q308" s="41">
        <f t="shared" si="85"/>
        <v>4.4071291223217847E-3</v>
      </c>
      <c r="R308" s="12">
        <v>8.1158219971511694E-3</v>
      </c>
      <c r="S308" s="12">
        <f t="shared" si="86"/>
        <v>8.0929585059828692E-3</v>
      </c>
      <c r="T308" s="12">
        <v>2.2863491168300999E-5</v>
      </c>
      <c r="U308" s="41">
        <f>'Survival-1cycle NMA'!BR309</f>
        <v>6.9912929590344619E-2</v>
      </c>
      <c r="V308" s="12">
        <f t="shared" si="87"/>
        <v>6.3191598059708948E-2</v>
      </c>
      <c r="W308" s="41">
        <f>'Survival-1cycle NMA'!BS309</f>
        <v>6.7213315306356757E-3</v>
      </c>
      <c r="X308" s="41">
        <f t="shared" si="88"/>
        <v>1.0741959468867517E-2</v>
      </c>
      <c r="Y308" s="41">
        <f t="shared" si="89"/>
        <v>6.3348303465457318E-3</v>
      </c>
      <c r="Z308" s="41">
        <f t="shared" si="90"/>
        <v>4.4071291223217847E-3</v>
      </c>
      <c r="AA308" s="41">
        <f>'Survival-1cycle NMA'!BX309</f>
        <v>2.0807166261938214E-3</v>
      </c>
      <c r="AB308" s="12">
        <f t="shared" si="91"/>
        <v>2.0807134535630171E-3</v>
      </c>
      <c r="AC308" s="41">
        <f>'Survival-1cycle NMA'!BY309</f>
        <v>3.1726308045234726E-9</v>
      </c>
      <c r="AD308" s="41">
        <f>'Survival-1cycle NMA'!BT309</f>
        <v>5.1158103518308004E-2</v>
      </c>
      <c r="AE308" s="12">
        <f t="shared" si="92"/>
        <v>4.7665871701022357E-2</v>
      </c>
      <c r="AF308" s="41">
        <f>'Survival-1cycle NMA'!BU309</f>
        <v>3.4922318172856464E-3</v>
      </c>
      <c r="AG308" s="12">
        <v>8.1158219971511694E-3</v>
      </c>
      <c r="AH308" s="12">
        <f t="shared" si="93"/>
        <v>8.0929585059828692E-3</v>
      </c>
      <c r="AI308" s="12">
        <v>2.2863491168300999E-5</v>
      </c>
      <c r="AJ308" s="41">
        <f>'Survival-1cycle NMA'!BV309</f>
        <v>4.6586915489298657E-2</v>
      </c>
      <c r="AK308" s="12">
        <f t="shared" si="94"/>
        <v>4.6586431115466051E-2</v>
      </c>
      <c r="AL308" s="41">
        <f>'Survival-1cycle NMA'!BW309</f>
        <v>4.8437383260597999E-7</v>
      </c>
      <c r="AM308" s="41">
        <f t="shared" si="95"/>
        <v>2.0807166261938214E-3</v>
      </c>
      <c r="AN308" s="41">
        <f t="shared" si="96"/>
        <v>2.0807134535630171E-3</v>
      </c>
      <c r="AO308" s="41">
        <f t="shared" si="97"/>
        <v>3.1726308045234726E-9</v>
      </c>
    </row>
    <row r="309" spans="1:41">
      <c r="A309" s="12">
        <v>306</v>
      </c>
      <c r="B309" s="12">
        <f t="shared" si="79"/>
        <v>17.547945205479451</v>
      </c>
      <c r="C309" s="41">
        <f>'Survival-1cycle NMA'!BN310</f>
        <v>4.5235948902500919E-2</v>
      </c>
      <c r="D309" s="41">
        <f>'Survival-1cycle NMA'!BO310</f>
        <v>3.5032865519081476E-3</v>
      </c>
      <c r="E309" s="12">
        <f t="shared" si="80"/>
        <v>4.1732662350592774E-2</v>
      </c>
      <c r="F309" s="12">
        <v>8.0554075705356002E-3</v>
      </c>
      <c r="G309" s="12">
        <v>2.25138333282445E-5</v>
      </c>
      <c r="H309" s="12">
        <f t="shared" si="81"/>
        <v>8.0328937372073552E-3</v>
      </c>
      <c r="I309" s="41">
        <f>'Survival-1cycle NMA'!BP310</f>
        <v>1.0666636338965686E-2</v>
      </c>
      <c r="J309" s="12">
        <f t="shared" si="82"/>
        <v>6.2938510989012071E-3</v>
      </c>
      <c r="K309" s="41">
        <f>'Survival-1cycle NMA'!BQ310</f>
        <v>4.3727852400644784E-3</v>
      </c>
      <c r="L309" s="12">
        <v>4.8036471783646601E-3</v>
      </c>
      <c r="M309" s="12">
        <v>8.0554075705356002E-3</v>
      </c>
      <c r="N309" s="12">
        <v>2.25138333282445E-5</v>
      </c>
      <c r="O309" s="41">
        <f t="shared" si="83"/>
        <v>1.0666636338965686E-2</v>
      </c>
      <c r="P309" s="41">
        <f t="shared" si="84"/>
        <v>6.2938510989012071E-3</v>
      </c>
      <c r="Q309" s="41">
        <f t="shared" si="85"/>
        <v>4.3727852400644784E-3</v>
      </c>
      <c r="R309" s="12">
        <v>8.0554075705356002E-3</v>
      </c>
      <c r="S309" s="12">
        <f t="shared" si="86"/>
        <v>8.0328937372073552E-3</v>
      </c>
      <c r="T309" s="12">
        <v>2.25138333282445E-5</v>
      </c>
      <c r="U309" s="41">
        <f>'Survival-1cycle NMA'!BR310</f>
        <v>6.9624822389382446E-2</v>
      </c>
      <c r="V309" s="12">
        <f t="shared" si="87"/>
        <v>6.2951808206731977E-2</v>
      </c>
      <c r="W309" s="41">
        <f>'Survival-1cycle NMA'!BS310</f>
        <v>6.6730141826504691E-3</v>
      </c>
      <c r="X309" s="41">
        <f t="shared" si="88"/>
        <v>1.0666636338965686E-2</v>
      </c>
      <c r="Y309" s="41">
        <f t="shared" si="89"/>
        <v>6.2938510989012071E-3</v>
      </c>
      <c r="Z309" s="41">
        <f t="shared" si="90"/>
        <v>4.3727852400644784E-3</v>
      </c>
      <c r="AA309" s="41">
        <f>'Survival-1cycle NMA'!BX310</f>
        <v>2.0608692860724204E-3</v>
      </c>
      <c r="AB309" s="12">
        <f t="shared" si="91"/>
        <v>2.0608662017286058E-3</v>
      </c>
      <c r="AC309" s="41">
        <f>'Survival-1cycle NMA'!BY310</f>
        <v>3.0843438145123318E-9</v>
      </c>
      <c r="AD309" s="41">
        <f>'Survival-1cycle NMA'!BT310</f>
        <v>5.0922591787160951E-2</v>
      </c>
      <c r="AE309" s="12">
        <f t="shared" si="92"/>
        <v>4.7458736825597689E-2</v>
      </c>
      <c r="AF309" s="41">
        <f>'Survival-1cycle NMA'!BU310</f>
        <v>3.4638549615632606E-3</v>
      </c>
      <c r="AG309" s="12">
        <v>8.0554075705356002E-3</v>
      </c>
      <c r="AH309" s="12">
        <f t="shared" si="93"/>
        <v>8.0328937372073552E-3</v>
      </c>
      <c r="AI309" s="12">
        <v>2.25138333282445E-5</v>
      </c>
      <c r="AJ309" s="41">
        <f>'Survival-1cycle NMA'!BV310</f>
        <v>4.6365711135121224E-2</v>
      </c>
      <c r="AK309" s="12">
        <f t="shared" si="94"/>
        <v>4.6365236813014896E-2</v>
      </c>
      <c r="AL309" s="41">
        <f>'Survival-1cycle NMA'!BW310</f>
        <v>4.7432210632741306E-7</v>
      </c>
      <c r="AM309" s="41">
        <f t="shared" si="95"/>
        <v>2.0608692860724204E-3</v>
      </c>
      <c r="AN309" s="41">
        <f t="shared" si="96"/>
        <v>2.0608662017286058E-3</v>
      </c>
      <c r="AO309" s="41">
        <f t="shared" si="97"/>
        <v>3.0843438145123318E-9</v>
      </c>
    </row>
    <row r="310" spans="1:41">
      <c r="A310" s="12">
        <v>307</v>
      </c>
      <c r="B310" s="12">
        <f t="shared" si="79"/>
        <v>17.605479452054794</v>
      </c>
      <c r="C310" s="41">
        <f>'Survival-1cycle NMA'!BN311</f>
        <v>4.5019949524486763E-2</v>
      </c>
      <c r="D310" s="41">
        <f>'Survival-1cycle NMA'!BO311</f>
        <v>3.4749465755833436E-3</v>
      </c>
      <c r="E310" s="12">
        <f t="shared" si="80"/>
        <v>4.1545002948903419E-2</v>
      </c>
      <c r="F310" s="12">
        <v>7.9955843132887804E-3</v>
      </c>
      <c r="G310" s="12">
        <v>2.21703689262618E-5</v>
      </c>
      <c r="H310" s="12">
        <f t="shared" si="81"/>
        <v>7.9734139443625191E-3</v>
      </c>
      <c r="I310" s="41">
        <f>'Survival-1cycle NMA'!BP311</f>
        <v>1.0592017840378994E-2</v>
      </c>
      <c r="J310" s="12">
        <f t="shared" si="82"/>
        <v>6.2532247990131577E-3</v>
      </c>
      <c r="K310" s="41">
        <f>'Survival-1cycle NMA'!BQ311</f>
        <v>4.3387930413658366E-3</v>
      </c>
      <c r="L310" s="12">
        <v>4.76003485765951E-3</v>
      </c>
      <c r="M310" s="12">
        <v>7.9955843132887804E-3</v>
      </c>
      <c r="N310" s="12">
        <v>2.21703689262618E-5</v>
      </c>
      <c r="O310" s="41">
        <f t="shared" si="83"/>
        <v>1.0592017840378994E-2</v>
      </c>
      <c r="P310" s="41">
        <f t="shared" si="84"/>
        <v>6.2532247990131577E-3</v>
      </c>
      <c r="Q310" s="41">
        <f t="shared" si="85"/>
        <v>4.3387930413658366E-3</v>
      </c>
      <c r="R310" s="12">
        <v>7.9955843132887804E-3</v>
      </c>
      <c r="S310" s="12">
        <f t="shared" si="86"/>
        <v>7.9734139443625191E-3</v>
      </c>
      <c r="T310" s="12">
        <v>2.21703689262618E-5</v>
      </c>
      <c r="U310" s="41">
        <f>'Survival-1cycle NMA'!BR311</f>
        <v>6.9338580368375813E-2</v>
      </c>
      <c r="V310" s="12">
        <f t="shared" si="87"/>
        <v>6.2713417843646882E-2</v>
      </c>
      <c r="W310" s="41">
        <f>'Survival-1cycle NMA'!BS311</f>
        <v>6.6251625247289317E-3</v>
      </c>
      <c r="X310" s="41">
        <f t="shared" si="88"/>
        <v>1.0592017840378994E-2</v>
      </c>
      <c r="Y310" s="41">
        <f t="shared" si="89"/>
        <v>6.2532247990131577E-3</v>
      </c>
      <c r="Z310" s="41">
        <f t="shared" si="90"/>
        <v>4.3387930413658366E-3</v>
      </c>
      <c r="AA310" s="41">
        <f>'Survival-1cycle NMA'!BX311</f>
        <v>2.0412575835688411E-3</v>
      </c>
      <c r="AB310" s="12">
        <f t="shared" si="91"/>
        <v>2.0412545848456443E-3</v>
      </c>
      <c r="AC310" s="41">
        <f>'Survival-1cycle NMA'!BY311</f>
        <v>2.9987231969184511E-9</v>
      </c>
      <c r="AD310" s="41">
        <f>'Survival-1cycle NMA'!BT311</f>
        <v>5.0688718007753097E-2</v>
      </c>
      <c r="AE310" s="12">
        <f t="shared" si="92"/>
        <v>4.7252939909184236E-2</v>
      </c>
      <c r="AF310" s="41">
        <f>'Survival-1cycle NMA'!BU311</f>
        <v>3.4357780985688584E-3</v>
      </c>
      <c r="AG310" s="12">
        <v>7.9955843132887804E-3</v>
      </c>
      <c r="AH310" s="12">
        <f t="shared" si="93"/>
        <v>7.9734139443625191E-3</v>
      </c>
      <c r="AI310" s="12">
        <v>2.21703689262618E-5</v>
      </c>
      <c r="AJ310" s="41">
        <f>'Survival-1cycle NMA'!BV311</f>
        <v>4.6146077100203568E-2</v>
      </c>
      <c r="AK310" s="12">
        <f t="shared" si="94"/>
        <v>4.6145612597111217E-2</v>
      </c>
      <c r="AL310" s="41">
        <f>'Survival-1cycle NMA'!BW311</f>
        <v>4.6450309235249499E-7</v>
      </c>
      <c r="AM310" s="41">
        <f t="shared" si="95"/>
        <v>2.0412575835688411E-3</v>
      </c>
      <c r="AN310" s="41">
        <f t="shared" si="96"/>
        <v>2.0412545848456443E-3</v>
      </c>
      <c r="AO310" s="41">
        <f t="shared" si="97"/>
        <v>2.9987231969184511E-9</v>
      </c>
    </row>
    <row r="311" spans="1:41">
      <c r="A311" s="12">
        <v>308</v>
      </c>
      <c r="B311" s="12">
        <f t="shared" si="79"/>
        <v>17.663013698630138</v>
      </c>
      <c r="C311" s="41">
        <f>'Survival-1cycle NMA'!BN312</f>
        <v>4.4805487764184429E-2</v>
      </c>
      <c r="D311" s="41">
        <f>'Survival-1cycle NMA'!BO312</f>
        <v>3.446904971092379E-3</v>
      </c>
      <c r="E311" s="12">
        <f t="shared" si="80"/>
        <v>4.1358582793092048E-2</v>
      </c>
      <c r="F311" s="12">
        <v>7.9363449781394597E-3</v>
      </c>
      <c r="G311" s="12">
        <v>2.1832972884577001E-5</v>
      </c>
      <c r="H311" s="12">
        <f t="shared" si="81"/>
        <v>7.9145120052548819E-3</v>
      </c>
      <c r="I311" s="41">
        <f>'Survival-1cycle NMA'!BP312</f>
        <v>1.0518095632346486E-2</v>
      </c>
      <c r="J311" s="12">
        <f t="shared" si="82"/>
        <v>6.2129476100926083E-3</v>
      </c>
      <c r="K311" s="41">
        <f>'Survival-1cycle NMA'!BQ312</f>
        <v>4.3051480222538775E-3</v>
      </c>
      <c r="L311" s="12">
        <v>4.7169163217721903E-3</v>
      </c>
      <c r="M311" s="12">
        <v>7.9363449781394597E-3</v>
      </c>
      <c r="N311" s="12">
        <v>2.1832972884577001E-5</v>
      </c>
      <c r="O311" s="41">
        <f t="shared" si="83"/>
        <v>1.0518095632346486E-2</v>
      </c>
      <c r="P311" s="41">
        <f t="shared" si="84"/>
        <v>6.2129476100926083E-3</v>
      </c>
      <c r="Q311" s="41">
        <f t="shared" si="85"/>
        <v>4.3051480222538775E-3</v>
      </c>
      <c r="R311" s="12">
        <v>7.9363449781394597E-3</v>
      </c>
      <c r="S311" s="12">
        <f t="shared" si="86"/>
        <v>7.9145120052548819E-3</v>
      </c>
      <c r="T311" s="12">
        <v>2.1832972884577001E-5</v>
      </c>
      <c r="U311" s="41">
        <f>'Survival-1cycle NMA'!BR312</f>
        <v>6.905418667552117E-2</v>
      </c>
      <c r="V311" s="12">
        <f t="shared" si="87"/>
        <v>6.2476415807347786E-2</v>
      </c>
      <c r="W311" s="41">
        <f>'Survival-1cycle NMA'!BS312</f>
        <v>6.577770868173384E-3</v>
      </c>
      <c r="X311" s="41">
        <f t="shared" si="88"/>
        <v>1.0518095632346486E-2</v>
      </c>
      <c r="Y311" s="41">
        <f t="shared" si="89"/>
        <v>6.2129476100926083E-3</v>
      </c>
      <c r="Z311" s="41">
        <f t="shared" si="90"/>
        <v>4.3051480222538775E-3</v>
      </c>
      <c r="AA311" s="41">
        <f>'Survival-1cycle NMA'!BX312</f>
        <v>2.0218781459505081E-3</v>
      </c>
      <c r="AB311" s="12">
        <f t="shared" si="91"/>
        <v>2.021875230268495E-3</v>
      </c>
      <c r="AC311" s="41">
        <f>'Survival-1cycle NMA'!BY312</f>
        <v>2.9156820132856752E-9</v>
      </c>
      <c r="AD311" s="41">
        <f>'Survival-1cycle NMA'!BT312</f>
        <v>5.0456466621509766E-2</v>
      </c>
      <c r="AE311" s="12">
        <f t="shared" si="92"/>
        <v>4.7048469333043137E-2</v>
      </c>
      <c r="AF311" s="41">
        <f>'Survival-1cycle NMA'!BU312</f>
        <v>3.4079972884666276E-3</v>
      </c>
      <c r="AG311" s="12">
        <v>7.9363449781394597E-3</v>
      </c>
      <c r="AH311" s="12">
        <f t="shared" si="93"/>
        <v>7.9145120052548819E-3</v>
      </c>
      <c r="AI311" s="12">
        <v>2.1832972884577001E-5</v>
      </c>
      <c r="AJ311" s="41">
        <f>'Survival-1cycle NMA'!BV312</f>
        <v>4.5927998249538249E-2</v>
      </c>
      <c r="AK311" s="12">
        <f t="shared" si="94"/>
        <v>4.5927543338703962E-2</v>
      </c>
      <c r="AL311" s="41">
        <f>'Survival-1cycle NMA'!BW312</f>
        <v>4.5491083428470233E-7</v>
      </c>
      <c r="AM311" s="41">
        <f t="shared" si="95"/>
        <v>2.0218781459505081E-3</v>
      </c>
      <c r="AN311" s="41">
        <f t="shared" si="96"/>
        <v>2.021875230268495E-3</v>
      </c>
      <c r="AO311" s="41">
        <f t="shared" si="97"/>
        <v>2.9156820132856752E-9</v>
      </c>
    </row>
    <row r="312" spans="1:41">
      <c r="A312" s="12">
        <v>309</v>
      </c>
      <c r="B312" s="12">
        <f t="shared" si="79"/>
        <v>17.720547945205478</v>
      </c>
      <c r="C312" s="41">
        <f>'Survival-1cycle NMA'!BN313</f>
        <v>4.4592548785173623E-2</v>
      </c>
      <c r="D312" s="41">
        <f>'Survival-1cycle NMA'!BO313</f>
        <v>3.4191578350872298E-3</v>
      </c>
      <c r="E312" s="12">
        <f t="shared" si="80"/>
        <v>4.1173390950086396E-2</v>
      </c>
      <c r="F312" s="12">
        <v>7.8776824252596196E-3</v>
      </c>
      <c r="G312" s="12">
        <v>2.1501522968006001E-5</v>
      </c>
      <c r="H312" s="12">
        <f t="shared" si="81"/>
        <v>7.8561809022916138E-3</v>
      </c>
      <c r="I312" s="41">
        <f>'Survival-1cycle NMA'!BP313</f>
        <v>1.044486149433624E-2</v>
      </c>
      <c r="J312" s="12">
        <f t="shared" si="82"/>
        <v>6.1730157459739827E-3</v>
      </c>
      <c r="K312" s="41">
        <f>'Survival-1cycle NMA'!BQ313</f>
        <v>4.2718457483622574E-3</v>
      </c>
      <c r="L312" s="12">
        <v>4.6742848179059703E-3</v>
      </c>
      <c r="M312" s="12">
        <v>7.8776824252596196E-3</v>
      </c>
      <c r="N312" s="12">
        <v>2.1501522968006001E-5</v>
      </c>
      <c r="O312" s="41">
        <f t="shared" si="83"/>
        <v>1.044486149433624E-2</v>
      </c>
      <c r="P312" s="41">
        <f t="shared" si="84"/>
        <v>6.1730157459739827E-3</v>
      </c>
      <c r="Q312" s="41">
        <f t="shared" si="85"/>
        <v>4.2718457483622574E-3</v>
      </c>
      <c r="R312" s="12">
        <v>7.8776824252596196E-3</v>
      </c>
      <c r="S312" s="12">
        <f t="shared" si="86"/>
        <v>7.8561809022916138E-3</v>
      </c>
      <c r="T312" s="12">
        <v>2.1501522968006001E-5</v>
      </c>
      <c r="U312" s="41">
        <f>'Survival-1cycle NMA'!BR313</f>
        <v>6.8771624656444694E-2</v>
      </c>
      <c r="V312" s="12">
        <f t="shared" si="87"/>
        <v>6.2240791047525605E-2</v>
      </c>
      <c r="W312" s="41">
        <f>'Survival-1cycle NMA'!BS313</f>
        <v>6.5308336089190903E-3</v>
      </c>
      <c r="X312" s="41">
        <f t="shared" si="88"/>
        <v>1.044486149433624E-2</v>
      </c>
      <c r="Y312" s="41">
        <f t="shared" si="89"/>
        <v>6.1730157459739827E-3</v>
      </c>
      <c r="Z312" s="41">
        <f t="shared" si="90"/>
        <v>4.2718457483622574E-3</v>
      </c>
      <c r="AA312" s="41">
        <f>'Survival-1cycle NMA'!BX313</f>
        <v>2.0027276572571438E-3</v>
      </c>
      <c r="AB312" s="12">
        <f t="shared" si="91"/>
        <v>2.0027248221207729E-3</v>
      </c>
      <c r="AC312" s="41">
        <f>'Survival-1cycle NMA'!BY313</f>
        <v>2.8351363711134599E-9</v>
      </c>
      <c r="AD312" s="41">
        <f>'Survival-1cycle NMA'!BT313</f>
        <v>5.0225822259018539E-2</v>
      </c>
      <c r="AE312" s="12">
        <f t="shared" si="92"/>
        <v>4.6845313605454457E-2</v>
      </c>
      <c r="AF312" s="41">
        <f>'Survival-1cycle NMA'!BU313</f>
        <v>3.3805086535640826E-3</v>
      </c>
      <c r="AG312" s="12">
        <v>7.8776824252596196E-3</v>
      </c>
      <c r="AH312" s="12">
        <f t="shared" si="93"/>
        <v>7.8561809022916138E-3</v>
      </c>
      <c r="AI312" s="12">
        <v>2.1501522968006001E-5</v>
      </c>
      <c r="AJ312" s="41">
        <f>'Survival-1cycle NMA'!BV313</f>
        <v>4.5711459634148854E-2</v>
      </c>
      <c r="AK312" s="12">
        <f t="shared" si="94"/>
        <v>4.5711014094605894E-2</v>
      </c>
      <c r="AL312" s="41">
        <f>'Survival-1cycle NMA'!BW313</f>
        <v>4.4553954295913811E-7</v>
      </c>
      <c r="AM312" s="41">
        <f t="shared" si="95"/>
        <v>2.0027276572571438E-3</v>
      </c>
      <c r="AN312" s="41">
        <f t="shared" si="96"/>
        <v>2.0027248221207729E-3</v>
      </c>
      <c r="AO312" s="41">
        <f t="shared" si="97"/>
        <v>2.8351363711134599E-9</v>
      </c>
    </row>
    <row r="313" spans="1:41">
      <c r="A313" s="12">
        <v>310</v>
      </c>
      <c r="B313" s="12">
        <f t="shared" si="79"/>
        <v>17.778082191780822</v>
      </c>
      <c r="C313" s="41">
        <f>'Survival-1cycle NMA'!BN314</f>
        <v>4.438111793341272E-2</v>
      </c>
      <c r="D313" s="41">
        <f>'Survival-1cycle NMA'!BO314</f>
        <v>3.3917013255587874E-3</v>
      </c>
      <c r="E313" s="12">
        <f t="shared" si="80"/>
        <v>4.0989416607853935E-2</v>
      </c>
      <c r="F313" s="12">
        <v>7.8195896203890492E-3</v>
      </c>
      <c r="G313" s="12">
        <v>2.1175899712049701E-5</v>
      </c>
      <c r="H313" s="12">
        <f t="shared" si="81"/>
        <v>7.7984137206769995E-3</v>
      </c>
      <c r="I313" s="41">
        <f>'Survival-1cycle NMA'!BP314</f>
        <v>1.0372307323994545E-2</v>
      </c>
      <c r="J313" s="12">
        <f t="shared" si="82"/>
        <v>6.133425470328106E-3</v>
      </c>
      <c r="K313" s="41">
        <f>'Survival-1cycle NMA'!BQ314</f>
        <v>4.2388818536664395E-3</v>
      </c>
      <c r="L313" s="12">
        <v>4.6321337020573698E-3</v>
      </c>
      <c r="M313" s="12">
        <v>7.8195896203890492E-3</v>
      </c>
      <c r="N313" s="12">
        <v>2.1175899712049701E-5</v>
      </c>
      <c r="O313" s="41">
        <f t="shared" si="83"/>
        <v>1.0372307323994545E-2</v>
      </c>
      <c r="P313" s="41">
        <f t="shared" si="84"/>
        <v>6.133425470328106E-3</v>
      </c>
      <c r="Q313" s="41">
        <f t="shared" si="85"/>
        <v>4.2388818536664395E-3</v>
      </c>
      <c r="R313" s="12">
        <v>7.8195896203890492E-3</v>
      </c>
      <c r="S313" s="12">
        <f t="shared" si="86"/>
        <v>7.7984137206769995E-3</v>
      </c>
      <c r="T313" s="12">
        <v>2.1175899712049701E-5</v>
      </c>
      <c r="U313" s="41">
        <f>'Survival-1cycle NMA'!BR314</f>
        <v>6.8490877851346485E-2</v>
      </c>
      <c r="V313" s="12">
        <f t="shared" si="87"/>
        <v>6.2006532625301418E-2</v>
      </c>
      <c r="W313" s="41">
        <f>'Survival-1cycle NMA'!BS314</f>
        <v>6.4843452260450697E-3</v>
      </c>
      <c r="X313" s="41">
        <f t="shared" si="88"/>
        <v>1.0372307323994545E-2</v>
      </c>
      <c r="Y313" s="41">
        <f t="shared" si="89"/>
        <v>6.133425470328106E-3</v>
      </c>
      <c r="Z313" s="41">
        <f t="shared" si="90"/>
        <v>4.2388818536664395E-3</v>
      </c>
      <c r="AA313" s="41">
        <f>'Survival-1cycle NMA'!BX314</f>
        <v>1.9838028571988174E-3</v>
      </c>
      <c r="AB313" s="12">
        <f t="shared" si="91"/>
        <v>1.9838001001935075E-3</v>
      </c>
      <c r="AC313" s="41">
        <f>'Survival-1cycle NMA'!BY314</f>
        <v>2.7570053096709961E-9</v>
      </c>
      <c r="AD313" s="41">
        <f>'Survival-1cycle NMA'!BT314</f>
        <v>4.9996769737213557E-2</v>
      </c>
      <c r="AE313" s="12">
        <f t="shared" si="92"/>
        <v>4.6643461360049099E-2</v>
      </c>
      <c r="AF313" s="41">
        <f>'Survival-1cycle NMA'!BU314</f>
        <v>3.3533083771644561E-3</v>
      </c>
      <c r="AG313" s="12">
        <v>7.8195896203890492E-3</v>
      </c>
      <c r="AH313" s="12">
        <f t="shared" si="93"/>
        <v>7.7984137206769995E-3</v>
      </c>
      <c r="AI313" s="12">
        <v>2.1175899712049701E-5</v>
      </c>
      <c r="AJ313" s="41">
        <f>'Survival-1cycle NMA'!BV314</f>
        <v>4.54964464882971E-2</v>
      </c>
      <c r="AK313" s="12">
        <f t="shared" si="94"/>
        <v>4.5496010104705775E-2</v>
      </c>
      <c r="AL313" s="41">
        <f>'Survival-1cycle NMA'!BW314</f>
        <v>4.3638359132759036E-7</v>
      </c>
      <c r="AM313" s="41">
        <f t="shared" si="95"/>
        <v>1.9838028571988174E-3</v>
      </c>
      <c r="AN313" s="41">
        <f t="shared" si="96"/>
        <v>1.9838001001935075E-3</v>
      </c>
      <c r="AO313" s="41">
        <f t="shared" si="97"/>
        <v>2.7570053096709961E-9</v>
      </c>
    </row>
    <row r="314" spans="1:41">
      <c r="A314" s="12">
        <v>311</v>
      </c>
      <c r="B314" s="12">
        <f t="shared" si="79"/>
        <v>17.835616438356166</v>
      </c>
      <c r="C314" s="41">
        <f>'Survival-1cycle NMA'!BN315</f>
        <v>4.4171180734501651E-2</v>
      </c>
      <c r="D314" s="41">
        <f>'Survival-1cycle NMA'!BO315</f>
        <v>3.3645316607082217E-3</v>
      </c>
      <c r="E314" s="12">
        <f t="shared" si="80"/>
        <v>4.080664907379343E-2</v>
      </c>
      <c r="F314" s="12">
        <v>7.7620596329975103E-3</v>
      </c>
      <c r="G314" s="12">
        <v>2.0855986352993401E-5</v>
      </c>
      <c r="H314" s="12">
        <f t="shared" si="81"/>
        <v>7.7412036466445169E-3</v>
      </c>
      <c r="I314" s="41">
        <f>'Survival-1cycle NMA'!BP315</f>
        <v>1.0300425135135549E-2</v>
      </c>
      <c r="J314" s="12">
        <f t="shared" si="82"/>
        <v>6.0941730958892111E-3</v>
      </c>
      <c r="K314" s="41">
        <f>'Survival-1cycle NMA'!BQ315</f>
        <v>4.2062520392463377E-3</v>
      </c>
      <c r="L314" s="12">
        <v>4.5904564369918599E-3</v>
      </c>
      <c r="M314" s="12">
        <v>7.7620596329975103E-3</v>
      </c>
      <c r="N314" s="12">
        <v>2.0855986352993401E-5</v>
      </c>
      <c r="O314" s="41">
        <f t="shared" si="83"/>
        <v>1.0300425135135549E-2</v>
      </c>
      <c r="P314" s="41">
        <f t="shared" si="84"/>
        <v>6.0941730958892111E-3</v>
      </c>
      <c r="Q314" s="41">
        <f t="shared" si="85"/>
        <v>4.2062520392463377E-3</v>
      </c>
      <c r="R314" s="12">
        <v>7.7620596329975103E-3</v>
      </c>
      <c r="S314" s="12">
        <f t="shared" si="86"/>
        <v>7.7412036466445169E-3</v>
      </c>
      <c r="T314" s="12">
        <v>2.0855986352993401E-5</v>
      </c>
      <c r="U314" s="41">
        <f>'Survival-1cycle NMA'!BR315</f>
        <v>6.8211929992193054E-2</v>
      </c>
      <c r="V314" s="12">
        <f t="shared" si="87"/>
        <v>6.177362971187772E-2</v>
      </c>
      <c r="W314" s="41">
        <f>'Survival-1cycle NMA'!BS315</f>
        <v>6.4383002803153335E-3</v>
      </c>
      <c r="X314" s="41">
        <f t="shared" si="88"/>
        <v>1.0300425135135549E-2</v>
      </c>
      <c r="Y314" s="41">
        <f t="shared" si="89"/>
        <v>6.0941730958892111E-3</v>
      </c>
      <c r="Z314" s="41">
        <f t="shared" si="90"/>
        <v>4.2062520392463377E-3</v>
      </c>
      <c r="AA314" s="41">
        <f>'Survival-1cycle NMA'!BX315</f>
        <v>1.9651005400782321E-3</v>
      </c>
      <c r="AB314" s="12">
        <f t="shared" si="91"/>
        <v>1.9650978588675416E-3</v>
      </c>
      <c r="AC314" s="41">
        <f>'Survival-1cycle NMA'!BY315</f>
        <v>2.6812106903740995E-9</v>
      </c>
      <c r="AD314" s="41">
        <f>'Survival-1cycle NMA'!BT315</f>
        <v>4.9769294056608467E-2</v>
      </c>
      <c r="AE314" s="12">
        <f t="shared" si="92"/>
        <v>4.6442901354165032E-2</v>
      </c>
      <c r="AF314" s="41">
        <f>'Survival-1cycle NMA'!BU315</f>
        <v>3.3263927024434333E-3</v>
      </c>
      <c r="AG314" s="12">
        <v>7.7620596329975103E-3</v>
      </c>
      <c r="AH314" s="12">
        <f t="shared" si="93"/>
        <v>7.7412036466445169E-3</v>
      </c>
      <c r="AI314" s="12">
        <v>2.0855986352993401E-5</v>
      </c>
      <c r="AJ314" s="41">
        <f>'Survival-1cycle NMA'!BV315</f>
        <v>4.5282944226738772E-2</v>
      </c>
      <c r="AK314" s="12">
        <f t="shared" si="94"/>
        <v>4.528251678922926E-2</v>
      </c>
      <c r="AL314" s="41">
        <f>'Survival-1cycle NMA'!BW315</f>
        <v>4.2743750951300612E-7</v>
      </c>
      <c r="AM314" s="41">
        <f t="shared" si="95"/>
        <v>1.9651005400782321E-3</v>
      </c>
      <c r="AN314" s="41">
        <f t="shared" si="96"/>
        <v>1.9650978588675416E-3</v>
      </c>
      <c r="AO314" s="41">
        <f t="shared" si="97"/>
        <v>2.6812106903740995E-9</v>
      </c>
    </row>
    <row r="315" spans="1:41">
      <c r="A315" s="12">
        <v>312</v>
      </c>
      <c r="B315" s="12">
        <f t="shared" si="79"/>
        <v>17.893150684931506</v>
      </c>
      <c r="C315" s="41">
        <f>'Survival-1cycle NMA'!BN316</f>
        <v>4.3962722890993525E-2</v>
      </c>
      <c r="D315" s="41">
        <f>'Survival-1cycle NMA'!BO316</f>
        <v>3.3376451178420926E-3</v>
      </c>
      <c r="E315" s="12">
        <f t="shared" si="80"/>
        <v>4.0625077773151434E-2</v>
      </c>
      <c r="F315" s="12">
        <v>7.7050856344838704E-3</v>
      </c>
      <c r="G315" s="12">
        <v>2.0541668759950299E-5</v>
      </c>
      <c r="H315" s="12">
        <f t="shared" si="81"/>
        <v>7.6845439657239204E-3</v>
      </c>
      <c r="I315" s="41">
        <f>'Survival-1cycle NMA'!BP316</f>
        <v>1.0229207055770404E-2</v>
      </c>
      <c r="J315" s="12">
        <f t="shared" si="82"/>
        <v>6.055254983695732E-3</v>
      </c>
      <c r="K315" s="41">
        <f>'Survival-1cycle NMA'!BQ316</f>
        <v>4.1739520720746725E-3</v>
      </c>
      <c r="L315" s="12">
        <v>4.5492465902623597E-3</v>
      </c>
      <c r="M315" s="12">
        <v>7.7050856344838704E-3</v>
      </c>
      <c r="N315" s="12">
        <v>2.0541668759950299E-5</v>
      </c>
      <c r="O315" s="41">
        <f t="shared" si="83"/>
        <v>1.0229207055770404E-2</v>
      </c>
      <c r="P315" s="41">
        <f t="shared" si="84"/>
        <v>6.055254983695732E-3</v>
      </c>
      <c r="Q315" s="41">
        <f t="shared" si="85"/>
        <v>4.1739520720746725E-3</v>
      </c>
      <c r="R315" s="12">
        <v>7.7050856344838704E-3</v>
      </c>
      <c r="S315" s="12">
        <f t="shared" si="86"/>
        <v>7.6845439657239204E-3</v>
      </c>
      <c r="T315" s="12">
        <v>2.0541668759950299E-5</v>
      </c>
      <c r="U315" s="41">
        <f>'Survival-1cycle NMA'!BR316</f>
        <v>6.7934764999958763E-2</v>
      </c>
      <c r="V315" s="12">
        <f t="shared" si="87"/>
        <v>6.1542071587209236E-2</v>
      </c>
      <c r="W315" s="41">
        <f>'Survival-1cycle NMA'!BS316</f>
        <v>6.3926934127495286E-3</v>
      </c>
      <c r="X315" s="41">
        <f t="shared" si="88"/>
        <v>1.0229207055770404E-2</v>
      </c>
      <c r="Y315" s="41">
        <f t="shared" si="89"/>
        <v>6.055254983695732E-3</v>
      </c>
      <c r="Z315" s="41">
        <f t="shared" si="90"/>
        <v>4.1739520720746725E-3</v>
      </c>
      <c r="AA315" s="41">
        <f>'Survival-1cycle NMA'!BX316</f>
        <v>1.9466175537366883E-3</v>
      </c>
      <c r="AB315" s="12">
        <f t="shared" si="91"/>
        <v>1.9466149460595967E-3</v>
      </c>
      <c r="AC315" s="41">
        <f>'Survival-1cycle NMA'!BY316</f>
        <v>2.6076770915307468E-9</v>
      </c>
      <c r="AD315" s="41">
        <f>'Survival-1cycle NMA'!BT316</f>
        <v>4.954338039857864E-2</v>
      </c>
      <c r="AE315" s="12">
        <f t="shared" si="92"/>
        <v>4.6243622467229052E-2</v>
      </c>
      <c r="AF315" s="41">
        <f>'Survival-1cycle NMA'!BU316</f>
        <v>3.2997579313495885E-3</v>
      </c>
      <c r="AG315" s="12">
        <v>7.7050856344838704E-3</v>
      </c>
      <c r="AH315" s="12">
        <f t="shared" si="93"/>
        <v>7.6845439657239204E-3</v>
      </c>
      <c r="AI315" s="12">
        <v>2.0541668759950299E-5</v>
      </c>
      <c r="AJ315" s="41">
        <f>'Survival-1cycle NMA'!BV316</f>
        <v>4.5070938442028717E-2</v>
      </c>
      <c r="AK315" s="12">
        <f t="shared" si="94"/>
        <v>4.5070519746048691E-2</v>
      </c>
      <c r="AL315" s="41">
        <f>'Survival-1cycle NMA'!BW316</f>
        <v>4.1869598002731473E-7</v>
      </c>
      <c r="AM315" s="41">
        <f t="shared" si="95"/>
        <v>1.9466175537366883E-3</v>
      </c>
      <c r="AN315" s="41">
        <f t="shared" si="96"/>
        <v>1.9466149460595967E-3</v>
      </c>
      <c r="AO315" s="41">
        <f t="shared" si="97"/>
        <v>2.6076770915307468E-9</v>
      </c>
    </row>
    <row r="316" spans="1:41">
      <c r="A316" s="12">
        <v>313</v>
      </c>
      <c r="B316" s="12">
        <f t="shared" si="79"/>
        <v>17.950684931506849</v>
      </c>
      <c r="C316" s="41">
        <f>'Survival-1cycle NMA'!BN317</f>
        <v>4.3755730279754018E-2</v>
      </c>
      <c r="D316" s="41">
        <f>'Survival-1cycle NMA'!BO317</f>
        <v>3.3110380322908251E-3</v>
      </c>
      <c r="E316" s="12">
        <f t="shared" si="80"/>
        <v>4.0444692247463193E-2</v>
      </c>
      <c r="F316" s="12">
        <v>7.6486608964113001E-3</v>
      </c>
      <c r="G316" s="12">
        <v>2.0232835368790901E-5</v>
      </c>
      <c r="H316" s="12">
        <f t="shared" si="81"/>
        <v>7.6284280610425092E-3</v>
      </c>
      <c r="I316" s="41">
        <f>'Survival-1cycle NMA'!BP317</f>
        <v>1.0158645326175254E-2</v>
      </c>
      <c r="J316" s="12">
        <f t="shared" si="82"/>
        <v>6.0166675423446803E-3</v>
      </c>
      <c r="K316" s="41">
        <f>'Survival-1cycle NMA'!BQ317</f>
        <v>4.141977783830574E-3</v>
      </c>
      <c r="L316" s="12">
        <v>4.5084978322695902E-3</v>
      </c>
      <c r="M316" s="12">
        <v>7.6486608964113001E-3</v>
      </c>
      <c r="N316" s="12">
        <v>2.0232835368790901E-5</v>
      </c>
      <c r="O316" s="41">
        <f t="shared" si="83"/>
        <v>1.0158645326175254E-2</v>
      </c>
      <c r="P316" s="41">
        <f t="shared" si="84"/>
        <v>6.0166675423446803E-3</v>
      </c>
      <c r="Q316" s="41">
        <f t="shared" si="85"/>
        <v>4.141977783830574E-3</v>
      </c>
      <c r="R316" s="12">
        <v>7.6486608964113001E-3</v>
      </c>
      <c r="S316" s="12">
        <f t="shared" si="86"/>
        <v>7.6284280610425092E-3</v>
      </c>
      <c r="T316" s="12">
        <v>2.0232835368790901E-5</v>
      </c>
      <c r="U316" s="41">
        <f>'Survival-1cycle NMA'!BR317</f>
        <v>6.7659366981914451E-2</v>
      </c>
      <c r="V316" s="12">
        <f t="shared" si="87"/>
        <v>6.1311847638691741E-2</v>
      </c>
      <c r="W316" s="41">
        <f>'Survival-1cycle NMA'!BS317</f>
        <v>6.3475193432227101E-3</v>
      </c>
      <c r="X316" s="41">
        <f t="shared" si="88"/>
        <v>1.0158645326175254E-2</v>
      </c>
      <c r="Y316" s="41">
        <f t="shared" si="89"/>
        <v>6.0166675423446803E-3</v>
      </c>
      <c r="Z316" s="41">
        <f t="shared" si="90"/>
        <v>4.141977783830574E-3</v>
      </c>
      <c r="AA316" s="41">
        <f>'Survival-1cycle NMA'!BX317</f>
        <v>1.9283507985231776E-3</v>
      </c>
      <c r="AB316" s="12">
        <f t="shared" si="91"/>
        <v>1.9283482621914702E-3</v>
      </c>
      <c r="AC316" s="41">
        <f>'Survival-1cycle NMA'!BY317</f>
        <v>2.5363317072708756E-9</v>
      </c>
      <c r="AD316" s="41">
        <f>'Survival-1cycle NMA'!BT317</f>
        <v>4.9319014122691164E-2</v>
      </c>
      <c r="AE316" s="12">
        <f t="shared" si="92"/>
        <v>4.6045613699163122E-2</v>
      </c>
      <c r="AF316" s="41">
        <f>'Survival-1cycle NMA'!BU317</f>
        <v>3.2734004235280417E-3</v>
      </c>
      <c r="AG316" s="12">
        <v>7.6486608964113001E-3</v>
      </c>
      <c r="AH316" s="12">
        <f t="shared" si="93"/>
        <v>7.6284280610425092E-3</v>
      </c>
      <c r="AI316" s="12">
        <v>2.0232835368790901E-5</v>
      </c>
      <c r="AJ316" s="41">
        <f>'Survival-1cycle NMA'!BV317</f>
        <v>4.4860414901873646E-2</v>
      </c>
      <c r="AK316" s="12">
        <f t="shared" si="94"/>
        <v>4.48600047480405E-2</v>
      </c>
      <c r="AL316" s="41">
        <f>'Survival-1cycle NMA'!BW317</f>
        <v>4.1015383314681441E-7</v>
      </c>
      <c r="AM316" s="41">
        <f t="shared" si="95"/>
        <v>1.9283507985231776E-3</v>
      </c>
      <c r="AN316" s="41">
        <f t="shared" si="96"/>
        <v>1.9283482621914702E-3</v>
      </c>
      <c r="AO316" s="41">
        <f t="shared" si="97"/>
        <v>2.5363317072708756E-9</v>
      </c>
    </row>
    <row r="317" spans="1:41">
      <c r="A317" s="12">
        <v>314</v>
      </c>
      <c r="B317" s="12">
        <f t="shared" si="79"/>
        <v>18.008219178082193</v>
      </c>
      <c r="C317" s="41">
        <f>'Survival-1cycle NMA'!BN318</f>
        <v>4.3550188949367373E-2</v>
      </c>
      <c r="D317" s="41">
        <f>'Survival-1cycle NMA'!BO318</f>
        <v>3.2847067963498303E-3</v>
      </c>
      <c r="E317" s="12">
        <f t="shared" si="80"/>
        <v>4.0265482153017541E-2</v>
      </c>
      <c r="F317" s="12">
        <v>7.5927787887776601E-3</v>
      </c>
      <c r="G317" s="12">
        <v>1.9929377117900301E-5</v>
      </c>
      <c r="H317" s="12">
        <f t="shared" si="81"/>
        <v>7.5728494116597597E-3</v>
      </c>
      <c r="I317" s="41">
        <f>'Survival-1cycle NMA'!BP318</f>
        <v>1.0088732296996954E-2</v>
      </c>
      <c r="J317" s="12">
        <f t="shared" si="82"/>
        <v>5.9784072272592659E-3</v>
      </c>
      <c r="K317" s="41">
        <f>'Survival-1cycle NMA'!BQ318</f>
        <v>4.1103250697376885E-3</v>
      </c>
      <c r="L317" s="12">
        <v>4.4682039343631403E-3</v>
      </c>
      <c r="M317" s="12">
        <v>7.5927787887776601E-3</v>
      </c>
      <c r="N317" s="12">
        <v>1.9929377117900301E-5</v>
      </c>
      <c r="O317" s="41">
        <f t="shared" si="83"/>
        <v>1.0088732296996954E-2</v>
      </c>
      <c r="P317" s="41">
        <f t="shared" si="84"/>
        <v>5.9784072272592659E-3</v>
      </c>
      <c r="Q317" s="41">
        <f t="shared" si="85"/>
        <v>4.1103250697376885E-3</v>
      </c>
      <c r="R317" s="12">
        <v>7.5927787887776601E-3</v>
      </c>
      <c r="S317" s="12">
        <f t="shared" si="86"/>
        <v>7.5728494116597597E-3</v>
      </c>
      <c r="T317" s="12">
        <v>1.9929377117900301E-5</v>
      </c>
      <c r="U317" s="41">
        <f>'Survival-1cycle NMA'!BR318</f>
        <v>6.7385720228962387E-2</v>
      </c>
      <c r="V317" s="12">
        <f t="shared" si="87"/>
        <v>6.1082947359869182E-2</v>
      </c>
      <c r="W317" s="41">
        <f>'Survival-1cycle NMA'!BS318</f>
        <v>6.3027728690932035E-3</v>
      </c>
      <c r="X317" s="41">
        <f t="shared" si="88"/>
        <v>1.0088732296996954E-2</v>
      </c>
      <c r="Y317" s="41">
        <f t="shared" si="89"/>
        <v>5.9784072272592659E-3</v>
      </c>
      <c r="Z317" s="41">
        <f t="shared" si="90"/>
        <v>4.1103250697376885E-3</v>
      </c>
      <c r="AA317" s="41">
        <f>'Survival-1cycle NMA'!BX318</f>
        <v>1.9102972262859746E-3</v>
      </c>
      <c r="AB317" s="12">
        <f t="shared" si="91"/>
        <v>1.9102947591817241E-3</v>
      </c>
      <c r="AC317" s="41">
        <f>'Survival-1cycle NMA'!BY318</f>
        <v>2.4671042504833766E-9</v>
      </c>
      <c r="AD317" s="41">
        <f>'Survival-1cycle NMA'!BT318</f>
        <v>4.9096180764081364E-2</v>
      </c>
      <c r="AE317" s="12">
        <f t="shared" si="92"/>
        <v>4.5848864168814674E-2</v>
      </c>
      <c r="AF317" s="41">
        <f>'Survival-1cycle NMA'!BU318</f>
        <v>3.2473165952666928E-3</v>
      </c>
      <c r="AG317" s="12">
        <v>7.5927787887776601E-3</v>
      </c>
      <c r="AH317" s="12">
        <f t="shared" si="93"/>
        <v>7.5728494116597597E-3</v>
      </c>
      <c r="AI317" s="12">
        <v>1.9929377117900301E-5</v>
      </c>
      <c r="AJ317" s="41">
        <f>'Survival-1cycle NMA'!BV318</f>
        <v>4.465135954653119E-2</v>
      </c>
      <c r="AK317" s="12">
        <f t="shared" si="94"/>
        <v>4.4650957740488752E-2</v>
      </c>
      <c r="AL317" s="41">
        <f>'Survival-1cycle NMA'!BW318</f>
        <v>4.0180604243950434E-7</v>
      </c>
      <c r="AM317" s="41">
        <f t="shared" si="95"/>
        <v>1.9102972262859746E-3</v>
      </c>
      <c r="AN317" s="41">
        <f t="shared" si="96"/>
        <v>1.9102947591817241E-3</v>
      </c>
      <c r="AO317" s="41">
        <f t="shared" si="97"/>
        <v>2.4671042504833766E-9</v>
      </c>
    </row>
    <row r="318" spans="1:41">
      <c r="A318" s="12">
        <v>315</v>
      </c>
      <c r="B318" s="12">
        <f t="shared" si="79"/>
        <v>18.065753424657533</v>
      </c>
      <c r="C318" s="41">
        <f>'Survival-1cycle NMA'!BN319</f>
        <v>4.3346085117587842E-2</v>
      </c>
      <c r="D318" s="41">
        <f>'Survival-1cycle NMA'!BO319</f>
        <v>3.2586478582428712E-3</v>
      </c>
      <c r="E318" s="12">
        <f t="shared" si="80"/>
        <v>4.0087437259344973E-2</v>
      </c>
      <c r="F318" s="12">
        <v>7.5374327783203797E-3</v>
      </c>
      <c r="G318" s="12">
        <v>1.9631187385708999E-5</v>
      </c>
      <c r="H318" s="12">
        <f t="shared" si="81"/>
        <v>7.5178015909346703E-3</v>
      </c>
      <c r="I318" s="41">
        <f>'Survival-1cycle NMA'!BP319</f>
        <v>1.0019460427395833E-2</v>
      </c>
      <c r="J318" s="12">
        <f t="shared" si="82"/>
        <v>5.9404705399694379E-3</v>
      </c>
      <c r="K318" s="41">
        <f>'Survival-1cycle NMA'!BQ319</f>
        <v>4.0789898874263953E-3</v>
      </c>
      <c r="L318" s="12">
        <v>4.42835876698247E-3</v>
      </c>
      <c r="M318" s="12">
        <v>7.5374327783203797E-3</v>
      </c>
      <c r="N318" s="12">
        <v>1.9631187385708999E-5</v>
      </c>
      <c r="O318" s="41">
        <f t="shared" si="83"/>
        <v>1.0019460427395833E-2</v>
      </c>
      <c r="P318" s="41">
        <f t="shared" si="84"/>
        <v>5.9404705399694379E-3</v>
      </c>
      <c r="Q318" s="41">
        <f t="shared" si="85"/>
        <v>4.0789898874263953E-3</v>
      </c>
      <c r="R318" s="12">
        <v>7.5374327783203797E-3</v>
      </c>
      <c r="S318" s="12">
        <f t="shared" si="86"/>
        <v>7.5178015909346703E-3</v>
      </c>
      <c r="T318" s="12">
        <v>1.9631187385708999E-5</v>
      </c>
      <c r="U318" s="41">
        <f>'Survival-1cycle NMA'!BR319</f>
        <v>6.7113809213016823E-2</v>
      </c>
      <c r="V318" s="12">
        <f t="shared" si="87"/>
        <v>6.0855360349158595E-2</v>
      </c>
      <c r="W318" s="41">
        <f>'Survival-1cycle NMA'!BS319</f>
        <v>6.2584488638582252E-3</v>
      </c>
      <c r="X318" s="41">
        <f t="shared" si="88"/>
        <v>1.0019460427395833E-2</v>
      </c>
      <c r="Y318" s="41">
        <f t="shared" si="89"/>
        <v>5.9404705399694379E-3</v>
      </c>
      <c r="Z318" s="41">
        <f t="shared" si="90"/>
        <v>4.0789898874263953E-3</v>
      </c>
      <c r="AA318" s="41">
        <f>'Survival-1cycle NMA'!BX319</f>
        <v>1.8924538393862052E-3</v>
      </c>
      <c r="AB318" s="12">
        <f t="shared" si="91"/>
        <v>1.8924514394593455E-3</v>
      </c>
      <c r="AC318" s="41">
        <f>'Survival-1cycle NMA'!BY319</f>
        <v>2.3999268595917649E-9</v>
      </c>
      <c r="AD318" s="41">
        <f>'Survival-1cycle NMA'!BT319</f>
        <v>4.887486603087516E-2</v>
      </c>
      <c r="AE318" s="12">
        <f t="shared" si="92"/>
        <v>4.5653363112410542E-2</v>
      </c>
      <c r="AF318" s="41">
        <f>'Survival-1cycle NMA'!BU319</f>
        <v>3.2215029184646192E-3</v>
      </c>
      <c r="AG318" s="12">
        <v>7.5374327783203797E-3</v>
      </c>
      <c r="AH318" s="12">
        <f t="shared" si="93"/>
        <v>7.5178015909346703E-3</v>
      </c>
      <c r="AI318" s="12">
        <v>1.9631187385708999E-5</v>
      </c>
      <c r="AJ318" s="41">
        <f>'Survival-1cycle NMA'!BV319</f>
        <v>4.4443758486255015E-2</v>
      </c>
      <c r="AK318" s="12">
        <f t="shared" si="94"/>
        <v>4.4443364838534574E-2</v>
      </c>
      <c r="AL318" s="41">
        <f>'Survival-1cycle NMA'!BW319</f>
        <v>3.9364772043901916E-7</v>
      </c>
      <c r="AM318" s="41">
        <f t="shared" si="95"/>
        <v>1.8924538393862052E-3</v>
      </c>
      <c r="AN318" s="41">
        <f t="shared" si="96"/>
        <v>1.8924514394593455E-3</v>
      </c>
      <c r="AO318" s="41">
        <f t="shared" si="97"/>
        <v>2.3999268595917649E-9</v>
      </c>
    </row>
    <row r="319" spans="1:41">
      <c r="A319" s="12">
        <v>316</v>
      </c>
      <c r="B319" s="12">
        <f t="shared" si="79"/>
        <v>18.123287671232877</v>
      </c>
      <c r="C319" s="41">
        <f>'Survival-1cycle NMA'!BN320</f>
        <v>4.3143405168836454E-2</v>
      </c>
      <c r="D319" s="41">
        <f>'Survival-1cycle NMA'!BO320</f>
        <v>3.232857721107056E-3</v>
      </c>
      <c r="E319" s="12">
        <f t="shared" si="80"/>
        <v>3.99105474477294E-2</v>
      </c>
      <c r="F319" s="12">
        <v>7.4826164268549803E-3</v>
      </c>
      <c r="G319" s="12">
        <v>1.9338161929942501E-5</v>
      </c>
      <c r="H319" s="12">
        <f t="shared" si="81"/>
        <v>7.4632782649250379E-3</v>
      </c>
      <c r="I319" s="41">
        <f>'Survival-1cycle NMA'!BP320</f>
        <v>9.9508222832246345E-3</v>
      </c>
      <c r="J319" s="12">
        <f t="shared" si="82"/>
        <v>5.9028540274052551E-3</v>
      </c>
      <c r="K319" s="41">
        <f>'Survival-1cycle NMA'!BQ320</f>
        <v>4.0479682558193794E-3</v>
      </c>
      <c r="L319" s="12">
        <v>4.3889562978367399E-3</v>
      </c>
      <c r="M319" s="12">
        <v>7.4826164268549803E-3</v>
      </c>
      <c r="N319" s="12">
        <v>1.9338161929942501E-5</v>
      </c>
      <c r="O319" s="41">
        <f t="shared" si="83"/>
        <v>9.9508222832246345E-3</v>
      </c>
      <c r="P319" s="41">
        <f t="shared" si="84"/>
        <v>5.9028540274052551E-3</v>
      </c>
      <c r="Q319" s="41">
        <f t="shared" si="85"/>
        <v>4.0479682558193794E-3</v>
      </c>
      <c r="R319" s="12">
        <v>7.4826164268549803E-3</v>
      </c>
      <c r="S319" s="12">
        <f t="shared" si="86"/>
        <v>7.4632782649250379E-3</v>
      </c>
      <c r="T319" s="12">
        <v>1.9338161929942501E-5</v>
      </c>
      <c r="U319" s="41">
        <f>'Survival-1cycle NMA'!BR320</f>
        <v>6.6843618584429138E-2</v>
      </c>
      <c r="V319" s="12">
        <f t="shared" si="87"/>
        <v>6.0629076308592773E-2</v>
      </c>
      <c r="W319" s="41">
        <f>'Survival-1cycle NMA'!BS320</f>
        <v>6.2145422758363659E-3</v>
      </c>
      <c r="X319" s="41">
        <f t="shared" si="88"/>
        <v>9.9508222832246345E-3</v>
      </c>
      <c r="Y319" s="41">
        <f t="shared" si="89"/>
        <v>5.9028540274052551E-3</v>
      </c>
      <c r="Z319" s="41">
        <f t="shared" si="90"/>
        <v>4.0479682558193794E-3</v>
      </c>
      <c r="AA319" s="41">
        <f>'Survival-1cycle NMA'!BX320</f>
        <v>1.8748176897328969E-3</v>
      </c>
      <c r="AB319" s="12">
        <f t="shared" si="91"/>
        <v>1.8748153549988879E-3</v>
      </c>
      <c r="AC319" s="41">
        <f>'Survival-1cycle NMA'!BY320</f>
        <v>2.334734009007153E-9</v>
      </c>
      <c r="AD319" s="41">
        <f>'Survival-1cycle NMA'!BT320</f>
        <v>4.865505580165666E-2</v>
      </c>
      <c r="AE319" s="12">
        <f t="shared" si="92"/>
        <v>4.5459099882034684E-2</v>
      </c>
      <c r="AF319" s="41">
        <f>'Survival-1cycle NMA'!BU320</f>
        <v>3.195955919621977E-3</v>
      </c>
      <c r="AG319" s="12">
        <v>7.4826164268549803E-3</v>
      </c>
      <c r="AH319" s="12">
        <f t="shared" si="93"/>
        <v>7.4632782649250379E-3</v>
      </c>
      <c r="AI319" s="12">
        <v>1.9338161929942501E-5</v>
      </c>
      <c r="AJ319" s="41">
        <f>'Survival-1cycle NMA'!BV320</f>
        <v>4.4237597998784753E-2</v>
      </c>
      <c r="AK319" s="12">
        <f t="shared" si="94"/>
        <v>4.4237212324670296E-2</v>
      </c>
      <c r="AL319" s="41">
        <f>'Survival-1cycle NMA'!BW320</f>
        <v>3.8567411445995422E-7</v>
      </c>
      <c r="AM319" s="41">
        <f t="shared" si="95"/>
        <v>1.8748176897328969E-3</v>
      </c>
      <c r="AN319" s="41">
        <f t="shared" si="96"/>
        <v>1.8748153549988879E-3</v>
      </c>
      <c r="AO319" s="41">
        <f t="shared" si="97"/>
        <v>2.334734009007153E-9</v>
      </c>
    </row>
    <row r="320" spans="1:41">
      <c r="A320" s="12">
        <v>317</v>
      </c>
      <c r="B320" s="12">
        <f t="shared" si="79"/>
        <v>18.18082191780822</v>
      </c>
      <c r="C320" s="41">
        <f>'Survival-1cycle NMA'!BN321</f>
        <v>4.2942135651740924E-2</v>
      </c>
      <c r="D320" s="41">
        <f>'Survival-1cycle NMA'!BO321</f>
        <v>3.2073329419989231E-3</v>
      </c>
      <c r="E320" s="12">
        <f t="shared" si="80"/>
        <v>3.9734802709742001E-2</v>
      </c>
      <c r="F320" s="12">
        <v>7.4283233896464502E-3</v>
      </c>
      <c r="G320" s="12">
        <v>1.9050198828538498E-5</v>
      </c>
      <c r="H320" s="12">
        <f t="shared" si="81"/>
        <v>7.4092731908179119E-3</v>
      </c>
      <c r="I320" s="41">
        <f>'Survival-1cycle NMA'!BP321</f>
        <v>9.8828105352427916E-3</v>
      </c>
      <c r="J320" s="12">
        <f t="shared" si="82"/>
        <v>5.8655542812026803E-3</v>
      </c>
      <c r="K320" s="41">
        <f>'Survival-1cycle NMA'!BQ321</f>
        <v>4.0172562540401113E-3</v>
      </c>
      <c r="L320" s="12">
        <v>4.3499905901226597E-3</v>
      </c>
      <c r="M320" s="12">
        <v>7.4283233896464502E-3</v>
      </c>
      <c r="N320" s="12">
        <v>1.9050198828538498E-5</v>
      </c>
      <c r="O320" s="41">
        <f t="shared" si="83"/>
        <v>9.8828105352427916E-3</v>
      </c>
      <c r="P320" s="41">
        <f t="shared" si="84"/>
        <v>5.8655542812026803E-3</v>
      </c>
      <c r="Q320" s="41">
        <f t="shared" si="85"/>
        <v>4.0172562540401113E-3</v>
      </c>
      <c r="R320" s="12">
        <v>7.4283233896464502E-3</v>
      </c>
      <c r="S320" s="12">
        <f t="shared" si="86"/>
        <v>7.4092731908179119E-3</v>
      </c>
      <c r="T320" s="12">
        <v>1.9050198828538498E-5</v>
      </c>
      <c r="U320" s="41">
        <f>'Survival-1cycle NMA'!BR321</f>
        <v>6.6575133169456541E-2</v>
      </c>
      <c r="V320" s="12">
        <f t="shared" si="87"/>
        <v>6.0404085042580095E-2</v>
      </c>
      <c r="W320" s="41">
        <f>'Survival-1cycle NMA'!BS321</f>
        <v>6.171048126876447E-3</v>
      </c>
      <c r="X320" s="41">
        <f t="shared" si="88"/>
        <v>9.8828105352427916E-3</v>
      </c>
      <c r="Y320" s="41">
        <f t="shared" si="89"/>
        <v>5.8655542812026803E-3</v>
      </c>
      <c r="Z320" s="41">
        <f t="shared" si="90"/>
        <v>4.0172562540401113E-3</v>
      </c>
      <c r="AA320" s="41">
        <f>'Survival-1cycle NMA'!BX321</f>
        <v>1.8573858778388871E-3</v>
      </c>
      <c r="AB320" s="12">
        <f t="shared" si="91"/>
        <v>1.857383606376464E-3</v>
      </c>
      <c r="AC320" s="41">
        <f>'Survival-1cycle NMA'!BY321</f>
        <v>2.2714624231044754E-9</v>
      </c>
      <c r="AD320" s="41">
        <f>'Survival-1cycle NMA'!BT321</f>
        <v>4.8436736122979218E-2</v>
      </c>
      <c r="AE320" s="12">
        <f t="shared" si="92"/>
        <v>4.5266063944128271E-2</v>
      </c>
      <c r="AF320" s="41">
        <f>'Survival-1cycle NMA'!BU321</f>
        <v>3.1706721788509443E-3</v>
      </c>
      <c r="AG320" s="12">
        <v>7.4283233896464502E-3</v>
      </c>
      <c r="AH320" s="12">
        <f t="shared" si="93"/>
        <v>7.4092731908179119E-3</v>
      </c>
      <c r="AI320" s="12">
        <v>1.9050198828538498E-5</v>
      </c>
      <c r="AJ320" s="41">
        <f>'Survival-1cycle NMA'!BV321</f>
        <v>4.4032864526879559E-2</v>
      </c>
      <c r="AK320" s="12">
        <f t="shared" si="94"/>
        <v>4.4032486646277007E-2</v>
      </c>
      <c r="AL320" s="41">
        <f>'Survival-1cycle NMA'!BW321</f>
        <v>3.7788060254961999E-7</v>
      </c>
      <c r="AM320" s="41">
        <f t="shared" si="95"/>
        <v>1.8573858778388871E-3</v>
      </c>
      <c r="AN320" s="41">
        <f t="shared" si="96"/>
        <v>1.857383606376464E-3</v>
      </c>
      <c r="AO320" s="41">
        <f t="shared" si="97"/>
        <v>2.2714624231044754E-9</v>
      </c>
    </row>
    <row r="321" spans="1:41">
      <c r="A321" s="12">
        <v>318</v>
      </c>
      <c r="B321" s="12">
        <f t="shared" si="79"/>
        <v>18.238356164383561</v>
      </c>
      <c r="C321" s="41">
        <f>'Survival-1cycle NMA'!BN322</f>
        <v>4.2742263276719053E-2</v>
      </c>
      <c r="D321" s="41">
        <f>'Survival-1cycle NMA'!BO322</f>
        <v>3.182070130921279E-3</v>
      </c>
      <c r="E321" s="12">
        <f t="shared" si="80"/>
        <v>3.9560193145797777E-2</v>
      </c>
      <c r="F321" s="12">
        <v>7.3745474138128602E-3</v>
      </c>
      <c r="G321" s="12">
        <v>1.8767198422182099E-5</v>
      </c>
      <c r="H321" s="12">
        <f t="shared" si="81"/>
        <v>7.3557802153906785E-3</v>
      </c>
      <c r="I321" s="41">
        <f>'Survival-1cycle NMA'!BP322</f>
        <v>9.8154179573652876E-3</v>
      </c>
      <c r="J321" s="12">
        <f t="shared" si="82"/>
        <v>5.8285679370215287E-3</v>
      </c>
      <c r="K321" s="41">
        <f>'Survival-1cycle NMA'!BQ322</f>
        <v>3.9868500203437589E-3</v>
      </c>
      <c r="L321" s="12">
        <v>4.3114558007794701E-3</v>
      </c>
      <c r="M321" s="12">
        <v>7.3745474138128602E-3</v>
      </c>
      <c r="N321" s="12">
        <v>1.8767198422182099E-5</v>
      </c>
      <c r="O321" s="41">
        <f t="shared" si="83"/>
        <v>9.8154179573652876E-3</v>
      </c>
      <c r="P321" s="41">
        <f t="shared" si="84"/>
        <v>5.8285679370215287E-3</v>
      </c>
      <c r="Q321" s="41">
        <f t="shared" si="85"/>
        <v>3.9868500203437589E-3</v>
      </c>
      <c r="R321" s="12">
        <v>7.3745474138128602E-3</v>
      </c>
      <c r="S321" s="12">
        <f t="shared" si="86"/>
        <v>7.3557802153906785E-3</v>
      </c>
      <c r="T321" s="12">
        <v>1.8767198422182099E-5</v>
      </c>
      <c r="U321" s="41">
        <f>'Survival-1cycle NMA'!BR322</f>
        <v>6.6308337967773565E-2</v>
      </c>
      <c r="V321" s="12">
        <f t="shared" si="87"/>
        <v>6.0180376456681339E-2</v>
      </c>
      <c r="W321" s="41">
        <f>'Survival-1cycle NMA'!BS322</f>
        <v>6.1279615110922288E-3</v>
      </c>
      <c r="X321" s="41">
        <f t="shared" si="88"/>
        <v>9.8154179573652876E-3</v>
      </c>
      <c r="Y321" s="41">
        <f t="shared" si="89"/>
        <v>5.8285679370215287E-3</v>
      </c>
      <c r="Z321" s="41">
        <f t="shared" si="90"/>
        <v>3.9868500203437589E-3</v>
      </c>
      <c r="AA321" s="41">
        <f>'Survival-1cycle NMA'!BX322</f>
        <v>1.8401555518971829E-3</v>
      </c>
      <c r="AB321" s="12">
        <f t="shared" si="91"/>
        <v>1.8401533418461893E-3</v>
      </c>
      <c r="AC321" s="41">
        <f>'Survival-1cycle NMA'!BY322</f>
        <v>2.2100509935748805E-9</v>
      </c>
      <c r="AD321" s="41">
        <f>'Survival-1cycle NMA'!BT322</f>
        <v>4.8219893206919856E-2</v>
      </c>
      <c r="AE321" s="12">
        <f t="shared" si="92"/>
        <v>4.5074244878012565E-2</v>
      </c>
      <c r="AF321" s="41">
        <f>'Survival-1cycle NMA'!BU322</f>
        <v>3.1456483289072946E-3</v>
      </c>
      <c r="AG321" s="12">
        <v>7.3745474138128602E-3</v>
      </c>
      <c r="AH321" s="12">
        <f t="shared" si="93"/>
        <v>7.3557802153906785E-3</v>
      </c>
      <c r="AI321" s="12">
        <v>1.8767198422182099E-5</v>
      </c>
      <c r="AJ321" s="41">
        <f>'Survival-1cycle NMA'!BV322</f>
        <v>4.382954467589481E-2</v>
      </c>
      <c r="AK321" s="12">
        <f t="shared" si="94"/>
        <v>4.3829174413205239E-2</v>
      </c>
      <c r="AL321" s="41">
        <f>'Survival-1cycle NMA'!BW322</f>
        <v>3.7026268957145617E-7</v>
      </c>
      <c r="AM321" s="41">
        <f t="shared" si="95"/>
        <v>1.8401555518971829E-3</v>
      </c>
      <c r="AN321" s="41">
        <f t="shared" si="96"/>
        <v>1.8401533418461893E-3</v>
      </c>
      <c r="AO321" s="41">
        <f t="shared" si="97"/>
        <v>2.2100509935748805E-9</v>
      </c>
    </row>
    <row r="322" spans="1:41">
      <c r="A322" s="12">
        <v>319</v>
      </c>
      <c r="B322" s="12">
        <f t="shared" si="79"/>
        <v>18.295890410958904</v>
      </c>
      <c r="C322" s="41">
        <f>'Survival-1cycle NMA'!BN323</f>
        <v>4.254377491360406E-2</v>
      </c>
      <c r="D322" s="41">
        <f>'Survival-1cycle NMA'!BO323</f>
        <v>3.1570659498701137E-3</v>
      </c>
      <c r="E322" s="12">
        <f t="shared" si="80"/>
        <v>3.9386708963733946E-2</v>
      </c>
      <c r="F322" s="12">
        <v>7.3212823367603801E-3</v>
      </c>
      <c r="G322" s="12">
        <v>1.8489063258409899E-5</v>
      </c>
      <c r="H322" s="12">
        <f t="shared" si="81"/>
        <v>7.3027932735019703E-3</v>
      </c>
      <c r="I322" s="41">
        <f>'Survival-1cycle NMA'!BP323</f>
        <v>9.7486374249454045E-3</v>
      </c>
      <c r="J322" s="12">
        <f t="shared" si="82"/>
        <v>5.7918916738755278E-3</v>
      </c>
      <c r="K322" s="41">
        <f>'Survival-1cycle NMA'!BQ323</f>
        <v>3.9567457510698767E-3</v>
      </c>
      <c r="L322" s="12">
        <v>4.27334617878012E-3</v>
      </c>
      <c r="M322" s="12">
        <v>7.3212823367603801E-3</v>
      </c>
      <c r="N322" s="12">
        <v>1.8489063258409899E-5</v>
      </c>
      <c r="O322" s="41">
        <f t="shared" si="83"/>
        <v>9.7486374249454045E-3</v>
      </c>
      <c r="P322" s="41">
        <f t="shared" si="84"/>
        <v>5.7918916738755278E-3</v>
      </c>
      <c r="Q322" s="41">
        <f t="shared" si="85"/>
        <v>3.9567457510698767E-3</v>
      </c>
      <c r="R322" s="12">
        <v>7.3212823367603801E-3</v>
      </c>
      <c r="S322" s="12">
        <f t="shared" si="86"/>
        <v>7.3027932735019703E-3</v>
      </c>
      <c r="T322" s="12">
        <v>1.8489063258409899E-5</v>
      </c>
      <c r="U322" s="41">
        <f>'Survival-1cycle NMA'!BR323</f>
        <v>6.6043218150025923E-2</v>
      </c>
      <c r="V322" s="12">
        <f t="shared" si="87"/>
        <v>5.9957940556403716E-2</v>
      </c>
      <c r="W322" s="41">
        <f>'Survival-1cycle NMA'!BS323</f>
        <v>6.0852775936222105E-3</v>
      </c>
      <c r="X322" s="41">
        <f t="shared" si="88"/>
        <v>9.7486374249454045E-3</v>
      </c>
      <c r="Y322" s="41">
        <f t="shared" si="89"/>
        <v>5.7918916738755278E-3</v>
      </c>
      <c r="Z322" s="41">
        <f t="shared" si="90"/>
        <v>3.9567457510698767E-3</v>
      </c>
      <c r="AA322" s="41">
        <f>'Survival-1cycle NMA'!BX323</f>
        <v>1.8231239068772342E-3</v>
      </c>
      <c r="AB322" s="12">
        <f t="shared" si="91"/>
        <v>1.8231217564365341E-3</v>
      </c>
      <c r="AC322" s="41">
        <f>'Survival-1cycle NMA'!BY323</f>
        <v>2.1504407000133806E-9</v>
      </c>
      <c r="AD322" s="41">
        <f>'Survival-1cycle NMA'!BT323</f>
        <v>4.8004513428676003E-2</v>
      </c>
      <c r="AE322" s="12">
        <f t="shared" si="92"/>
        <v>4.4883632374434004E-2</v>
      </c>
      <c r="AF322" s="41">
        <f>'Survival-1cycle NMA'!BU323</f>
        <v>3.1208810542420005E-3</v>
      </c>
      <c r="AG322" s="12">
        <v>7.3212823367603801E-3</v>
      </c>
      <c r="AH322" s="12">
        <f t="shared" si="93"/>
        <v>7.3027932735019703E-3</v>
      </c>
      <c r="AI322" s="12">
        <v>1.8489063258409899E-5</v>
      </c>
      <c r="AJ322" s="41">
        <f>'Survival-1cycle NMA'!BV323</f>
        <v>4.3627625211401143E-2</v>
      </c>
      <c r="AK322" s="12">
        <f t="shared" si="94"/>
        <v>4.3627262395397728E-2</v>
      </c>
      <c r="AL322" s="41">
        <f>'Survival-1cycle NMA'!BW323</f>
        <v>3.6281600341545899E-7</v>
      </c>
      <c r="AM322" s="41">
        <f t="shared" si="95"/>
        <v>1.8231239068772342E-3</v>
      </c>
      <c r="AN322" s="41">
        <f t="shared" si="96"/>
        <v>1.8231217564365341E-3</v>
      </c>
      <c r="AO322" s="41">
        <f t="shared" si="97"/>
        <v>2.1504407000133806E-9</v>
      </c>
    </row>
    <row r="323" spans="1:41">
      <c r="A323" s="12">
        <v>320</v>
      </c>
      <c r="B323" s="12">
        <f t="shared" si="79"/>
        <v>18.353424657534248</v>
      </c>
      <c r="C323" s="41">
        <f>'Survival-1cycle NMA'!BN324</f>
        <v>4.2346657589311144E-2</v>
      </c>
      <c r="D323" s="41">
        <f>'Survival-1cycle NMA'!BO324</f>
        <v>3.1323171119012113E-3</v>
      </c>
      <c r="E323" s="12">
        <f t="shared" si="80"/>
        <v>3.9214340477409931E-2</v>
      </c>
      <c r="F323" s="12">
        <v>7.2685220846490303E-3</v>
      </c>
      <c r="G323" s="12">
        <v>1.8215698037235901E-5</v>
      </c>
      <c r="H323" s="12">
        <f t="shared" si="81"/>
        <v>7.2503063866117944E-3</v>
      </c>
      <c r="I323" s="41">
        <f>'Survival-1cycle NMA'!BP324</f>
        <v>9.6824619130905214E-3</v>
      </c>
      <c r="J323" s="12">
        <f t="shared" si="82"/>
        <v>5.7555222134740716E-3</v>
      </c>
      <c r="K323" s="41">
        <f>'Survival-1cycle NMA'!BQ324</f>
        <v>3.9269396996164498E-3</v>
      </c>
      <c r="L323" s="12">
        <v>4.2356560634578396E-3</v>
      </c>
      <c r="M323" s="12">
        <v>7.2685220846490303E-3</v>
      </c>
      <c r="N323" s="12">
        <v>1.8215698037235901E-5</v>
      </c>
      <c r="O323" s="41">
        <f t="shared" si="83"/>
        <v>9.6824619130905214E-3</v>
      </c>
      <c r="P323" s="41">
        <f t="shared" si="84"/>
        <v>5.7555222134740716E-3</v>
      </c>
      <c r="Q323" s="41">
        <f t="shared" si="85"/>
        <v>3.9269396996164498E-3</v>
      </c>
      <c r="R323" s="12">
        <v>7.2685220846490303E-3</v>
      </c>
      <c r="S323" s="12">
        <f t="shared" si="86"/>
        <v>7.2503063866117944E-3</v>
      </c>
      <c r="T323" s="12">
        <v>1.8215698037235901E-5</v>
      </c>
      <c r="U323" s="41">
        <f>'Survival-1cycle NMA'!BR324</f>
        <v>6.5779759055425061E-2</v>
      </c>
      <c r="V323" s="12">
        <f t="shared" si="87"/>
        <v>5.9736767446011023E-2</v>
      </c>
      <c r="W323" s="41">
        <f>'Survival-1cycle NMA'!BS324</f>
        <v>6.042991609414035E-3</v>
      </c>
      <c r="X323" s="41">
        <f t="shared" si="88"/>
        <v>9.6824619130905214E-3</v>
      </c>
      <c r="Y323" s="41">
        <f t="shared" si="89"/>
        <v>5.7555222134740716E-3</v>
      </c>
      <c r="Z323" s="41">
        <f t="shared" si="90"/>
        <v>3.9269396996164498E-3</v>
      </c>
      <c r="AA323" s="41">
        <f>'Survival-1cycle NMA'!BX324</f>
        <v>1.8062881836406275E-3</v>
      </c>
      <c r="AB323" s="12">
        <f t="shared" si="91"/>
        <v>1.8062860910660939E-3</v>
      </c>
      <c r="AC323" s="41">
        <f>'Survival-1cycle NMA'!BY324</f>
        <v>2.0925745336073252E-9</v>
      </c>
      <c r="AD323" s="41">
        <f>'Survival-1cycle NMA'!BT324</f>
        <v>4.7790583324203467E-2</v>
      </c>
      <c r="AE323" s="12">
        <f t="shared" si="92"/>
        <v>4.469421623413105E-2</v>
      </c>
      <c r="AF323" s="41">
        <f>'Survival-1cycle NMA'!BU324</f>
        <v>3.0963670900724179E-3</v>
      </c>
      <c r="AG323" s="12">
        <v>7.2685220846490303E-3</v>
      </c>
      <c r="AH323" s="12">
        <f t="shared" si="93"/>
        <v>7.2503063866117944E-3</v>
      </c>
      <c r="AI323" s="12">
        <v>1.8215698037235901E-5</v>
      </c>
      <c r="AJ323" s="41">
        <f>'Survival-1cycle NMA'!BV324</f>
        <v>4.3427093056844383E-2</v>
      </c>
      <c r="AK323" s="12">
        <f t="shared" si="94"/>
        <v>4.3426737520553052E-2</v>
      </c>
      <c r="AL323" s="41">
        <f>'Survival-1cycle NMA'!BW324</f>
        <v>3.5553629133119715E-7</v>
      </c>
      <c r="AM323" s="41">
        <f t="shared" si="95"/>
        <v>1.8062881836406275E-3</v>
      </c>
      <c r="AN323" s="41">
        <f t="shared" si="96"/>
        <v>1.8062860910660939E-3</v>
      </c>
      <c r="AO323" s="41">
        <f t="shared" si="97"/>
        <v>2.0925745336073252E-9</v>
      </c>
    </row>
    <row r="324" spans="1:41">
      <c r="A324" s="12">
        <v>321</v>
      </c>
      <c r="B324" s="12">
        <f t="shared" si="79"/>
        <v>18.410958904109588</v>
      </c>
      <c r="C324" s="41">
        <f>'Survival-1cycle NMA'!BN325</f>
        <v>4.215089848554452E-2</v>
      </c>
      <c r="D324" s="41">
        <f>'Survival-1cycle NMA'!BO325</f>
        <v>3.1078203802160469E-3</v>
      </c>
      <c r="E324" s="12">
        <f t="shared" si="80"/>
        <v>3.9043078105328477E-2</v>
      </c>
      <c r="F324" s="12">
        <v>7.2162606708885101E-3</v>
      </c>
      <c r="G324" s="12">
        <v>1.79470095582551E-5</v>
      </c>
      <c r="H324" s="12">
        <f t="shared" si="81"/>
        <v>7.1983136613302549E-3</v>
      </c>
      <c r="I324" s="41">
        <f>'Survival-1cycle NMA'!BP325</f>
        <v>9.6168844950102108E-3</v>
      </c>
      <c r="J324" s="12">
        <f t="shared" si="82"/>
        <v>5.7194563195753978E-3</v>
      </c>
      <c r="K324" s="41">
        <f>'Survival-1cycle NMA'!BQ325</f>
        <v>3.897428175434813E-3</v>
      </c>
      <c r="L324" s="12">
        <v>4.19837988286729E-3</v>
      </c>
      <c r="M324" s="12">
        <v>7.2162606708885101E-3</v>
      </c>
      <c r="N324" s="12">
        <v>1.79470095582551E-5</v>
      </c>
      <c r="O324" s="41">
        <f t="shared" si="83"/>
        <v>9.6168844950102108E-3</v>
      </c>
      <c r="P324" s="41">
        <f t="shared" si="84"/>
        <v>5.7194563195753978E-3</v>
      </c>
      <c r="Q324" s="41">
        <f t="shared" si="85"/>
        <v>3.897428175434813E-3</v>
      </c>
      <c r="R324" s="12">
        <v>7.2162606708885101E-3</v>
      </c>
      <c r="S324" s="12">
        <f t="shared" si="86"/>
        <v>7.1983136613302549E-3</v>
      </c>
      <c r="T324" s="12">
        <v>1.79470095582551E-5</v>
      </c>
      <c r="U324" s="41">
        <f>'Survival-1cycle NMA'!BR325</f>
        <v>6.5517946189383391E-2</v>
      </c>
      <c r="V324" s="12">
        <f t="shared" si="87"/>
        <v>5.951684732735036E-2</v>
      </c>
      <c r="W324" s="41">
        <f>'Survival-1cycle NMA'!BS325</f>
        <v>6.0010988620330325E-3</v>
      </c>
      <c r="X324" s="41">
        <f t="shared" si="88"/>
        <v>9.6168844950102108E-3</v>
      </c>
      <c r="Y324" s="41">
        <f t="shared" si="89"/>
        <v>5.7194563195753978E-3</v>
      </c>
      <c r="Z324" s="41">
        <f t="shared" si="90"/>
        <v>3.897428175434813E-3</v>
      </c>
      <c r="AA324" s="41">
        <f>'Survival-1cycle NMA'!BX325</f>
        <v>1.7896456680757552E-3</v>
      </c>
      <c r="AB324" s="12">
        <f t="shared" si="91"/>
        <v>1.7896436316783314E-3</v>
      </c>
      <c r="AC324" s="41">
        <f>'Survival-1cycle NMA'!BY325</f>
        <v>2.0363974237972444E-9</v>
      </c>
      <c r="AD324" s="41">
        <f>'Survival-1cycle NMA'!BT325</f>
        <v>4.757808958789498E-2</v>
      </c>
      <c r="AE324" s="12">
        <f t="shared" si="92"/>
        <v>4.4505986366422293E-2</v>
      </c>
      <c r="AF324" s="41">
        <f>'Survival-1cycle NMA'!BU325</f>
        <v>3.0721032214726871E-3</v>
      </c>
      <c r="AG324" s="12">
        <v>7.2162606708885101E-3</v>
      </c>
      <c r="AH324" s="12">
        <f t="shared" si="93"/>
        <v>7.1983136613302549E-3</v>
      </c>
      <c r="AI324" s="12">
        <v>1.79470095582551E-5</v>
      </c>
      <c r="AJ324" s="41">
        <f>'Survival-1cycle NMA'!BV325</f>
        <v>4.3227935291246231E-2</v>
      </c>
      <c r="AK324" s="12">
        <f t="shared" si="94"/>
        <v>4.322758687182985E-2</v>
      </c>
      <c r="AL324" s="41">
        <f>'Survival-1cycle NMA'!BW325</f>
        <v>3.4841941637917418E-7</v>
      </c>
      <c r="AM324" s="41">
        <f t="shared" si="95"/>
        <v>1.7896456680757552E-3</v>
      </c>
      <c r="AN324" s="41">
        <f t="shared" si="96"/>
        <v>1.7896436316783314E-3</v>
      </c>
      <c r="AO324" s="41">
        <f t="shared" si="97"/>
        <v>2.0363974237972444E-9</v>
      </c>
    </row>
    <row r="325" spans="1:41">
      <c r="A325" s="12">
        <v>322</v>
      </c>
      <c r="B325" s="12">
        <f t="shared" ref="B325:B352" si="98">A324*21/365</f>
        <v>18.468493150684932</v>
      </c>
      <c r="C325" s="41">
        <f>'Survival-1cycle NMA'!BN326</f>
        <v>4.1956484936544004E-2</v>
      </c>
      <c r="D325" s="41">
        <f>'Survival-1cycle NMA'!BO326</f>
        <v>3.0835725672664249E-3</v>
      </c>
      <c r="E325" s="12">
        <f t="shared" ref="E325:E352" si="99">IF(C325-D325&gt;0,C325-D325,0)</f>
        <v>3.8872912369277576E-2</v>
      </c>
      <c r="F325" s="12">
        <v>7.1644921946634301E-3</v>
      </c>
      <c r="G325" s="12">
        <v>1.7682906669179701E-5</v>
      </c>
      <c r="H325" s="12">
        <f t="shared" ref="H325:H352" si="100">IF(F325-G325&gt;0,F325-G325,0)</f>
        <v>7.1468092879942505E-3</v>
      </c>
      <c r="I325" s="41">
        <f>'Survival-1cycle NMA'!BP326</f>
        <v>9.5518983403961207E-3</v>
      </c>
      <c r="J325" s="12">
        <f t="shared" ref="J325:J352" si="101">IF(I325-K325&gt;0,I325-K325,0)</f>
        <v>5.6836907973511798E-3</v>
      </c>
      <c r="K325" s="41">
        <f>'Survival-1cycle NMA'!BQ326</f>
        <v>3.8682075430449404E-3</v>
      </c>
      <c r="L325" s="12">
        <v>4.1615121521794999E-3</v>
      </c>
      <c r="M325" s="12">
        <v>7.1644921946634301E-3</v>
      </c>
      <c r="N325" s="12">
        <v>1.7682906669179701E-5</v>
      </c>
      <c r="O325" s="41">
        <f t="shared" ref="O325:O352" si="102">I325</f>
        <v>9.5518983403961207E-3</v>
      </c>
      <c r="P325" s="41">
        <f t="shared" ref="P325:P352" si="103">J325</f>
        <v>5.6836907973511798E-3</v>
      </c>
      <c r="Q325" s="41">
        <f t="shared" ref="Q325:Q352" si="104">K325</f>
        <v>3.8682075430449404E-3</v>
      </c>
      <c r="R325" s="12">
        <v>7.1644921946634301E-3</v>
      </c>
      <c r="S325" s="12">
        <f t="shared" ref="S325:S352" si="105">IF(R325-T325&gt;0,R325-T325,0)</f>
        <v>7.1468092879942505E-3</v>
      </c>
      <c r="T325" s="12">
        <v>1.7682906669179701E-5</v>
      </c>
      <c r="U325" s="41">
        <f>'Survival-1cycle NMA'!BR326</f>
        <v>6.5257765221189132E-2</v>
      </c>
      <c r="V325" s="12">
        <f t="shared" ref="V325:V352" si="106">IF(U325-W325&gt;0,U325-W325,0)</f>
        <v>5.929817049869493E-2</v>
      </c>
      <c r="W325" s="41">
        <f>'Survival-1cycle NMA'!BS326</f>
        <v>5.9595947224942002E-3</v>
      </c>
      <c r="X325" s="41">
        <f t="shared" ref="X325:X352" si="107">O325</f>
        <v>9.5518983403961207E-3</v>
      </c>
      <c r="Y325" s="41">
        <f t="shared" ref="Y325:Y352" si="108">P325</f>
        <v>5.6836907973511798E-3</v>
      </c>
      <c r="Z325" s="41">
        <f t="shared" ref="Z325:Z352" si="109">Q325</f>
        <v>3.8682075430449404E-3</v>
      </c>
      <c r="AA325" s="41">
        <f>'Survival-1cycle NMA'!BX326</f>
        <v>1.7731936902510069E-3</v>
      </c>
      <c r="AB325" s="12">
        <f t="shared" ref="AB325:AB352" si="110">IF(AA325-AC325&gt;0,AA325-AC325,0)</f>
        <v>1.773191708394839E-3</v>
      </c>
      <c r="AC325" s="41">
        <f>'Survival-1cycle NMA'!BY326</f>
        <v>1.9818561677868883E-9</v>
      </c>
      <c r="AD325" s="41">
        <f>'Survival-1cycle NMA'!BT326</f>
        <v>4.7367019070298666E-2</v>
      </c>
      <c r="AE325" s="12">
        <f t="shared" ref="AE325:AE352" si="111">IF(AD325-AF325&gt;0,AD325-AF325,0)</f>
        <v>4.4318932787815866E-2</v>
      </c>
      <c r="AF325" s="41">
        <f>'Survival-1cycle NMA'!BU326</f>
        <v>3.0480862824828017E-3</v>
      </c>
      <c r="AG325" s="12">
        <v>7.1644921946634301E-3</v>
      </c>
      <c r="AH325" s="12">
        <f t="shared" ref="AH325:AH352" si="112">IF(AG325-AI325&gt;0,AG325-AI325,0)</f>
        <v>7.1468092879942505E-3</v>
      </c>
      <c r="AI325" s="12">
        <v>1.7682906669179701E-5</v>
      </c>
      <c r="AJ325" s="41">
        <f>'Survival-1cycle NMA'!BV326</f>
        <v>4.3030139146944625E-2</v>
      </c>
      <c r="AK325" s="12">
        <f t="shared" ref="AK325:AK352" si="113">IF(AJ325-AL325&gt;0,AJ325-AL325,0)</f>
        <v>4.3029797685590628E-2</v>
      </c>
      <c r="AL325" s="41">
        <f>'Survival-1cycle NMA'!BW326</f>
        <v>3.414613539963841E-7</v>
      </c>
      <c r="AM325" s="41">
        <f t="shared" ref="AM325:AM352" si="114">AA325</f>
        <v>1.7731936902510069E-3</v>
      </c>
      <c r="AN325" s="41">
        <f t="shared" ref="AN325:AN352" si="115">AB325</f>
        <v>1.773191708394839E-3</v>
      </c>
      <c r="AO325" s="41">
        <f t="shared" ref="AO325:AO352" si="116">AC325</f>
        <v>1.9818561677868883E-9</v>
      </c>
    </row>
    <row r="326" spans="1:41">
      <c r="A326" s="12">
        <v>323</v>
      </c>
      <c r="B326" s="12">
        <f t="shared" si="98"/>
        <v>18.526027397260275</v>
      </c>
      <c r="C326" s="41">
        <f>'Survival-1cycle NMA'!BN327</f>
        <v>4.1763404426870411E-2</v>
      </c>
      <c r="D326" s="41">
        <f>'Survival-1cycle NMA'!BO327</f>
        <v>3.0595705338774403E-3</v>
      </c>
      <c r="E326" s="12">
        <f t="shared" si="99"/>
        <v>3.8703833892992971E-2</v>
      </c>
      <c r="F326" s="12">
        <v>7.1132108394872003E-3</v>
      </c>
      <c r="G326" s="12">
        <v>1.7423300215765698E-5</v>
      </c>
      <c r="H326" s="12">
        <f t="shared" si="100"/>
        <v>7.0957875392714349E-3</v>
      </c>
      <c r="I326" s="41">
        <f>'Survival-1cycle NMA'!BP327</f>
        <v>9.4874967138326612E-3</v>
      </c>
      <c r="J326" s="12">
        <f t="shared" si="101"/>
        <v>5.6482224927620773E-3</v>
      </c>
      <c r="K326" s="41">
        <f>'Survival-1cycle NMA'!BQ327</f>
        <v>3.8392742210705843E-3</v>
      </c>
      <c r="L326" s="12">
        <v>4.1250474721097703E-3</v>
      </c>
      <c r="M326" s="12">
        <v>7.1132108394872003E-3</v>
      </c>
      <c r="N326" s="12">
        <v>1.7423300215765698E-5</v>
      </c>
      <c r="O326" s="41">
        <f t="shared" si="102"/>
        <v>9.4874967138326612E-3</v>
      </c>
      <c r="P326" s="41">
        <f t="shared" si="103"/>
        <v>5.6482224927620773E-3</v>
      </c>
      <c r="Q326" s="41">
        <f t="shared" si="104"/>
        <v>3.8392742210705843E-3</v>
      </c>
      <c r="R326" s="12">
        <v>7.1132108394872003E-3</v>
      </c>
      <c r="S326" s="12">
        <f t="shared" si="105"/>
        <v>7.0957875392714349E-3</v>
      </c>
      <c r="T326" s="12">
        <v>1.7423300215765698E-5</v>
      </c>
      <c r="U326" s="41">
        <f>'Survival-1cycle NMA'!BR327</f>
        <v>6.4999201981719462E-2</v>
      </c>
      <c r="V326" s="12">
        <f t="shared" si="106"/>
        <v>5.9080727353602258E-2</v>
      </c>
      <c r="W326" s="41">
        <f>'Survival-1cycle NMA'!BS327</f>
        <v>5.9184746281172066E-3</v>
      </c>
      <c r="X326" s="41">
        <f t="shared" si="107"/>
        <v>9.4874967138326612E-3</v>
      </c>
      <c r="Y326" s="41">
        <f t="shared" si="108"/>
        <v>5.6482224927620773E-3</v>
      </c>
      <c r="Z326" s="41">
        <f t="shared" si="109"/>
        <v>3.8392742210705843E-3</v>
      </c>
      <c r="AA326" s="41">
        <f>'Survival-1cycle NMA'!BX327</f>
        <v>1.7569296235860005E-3</v>
      </c>
      <c r="AB326" s="12">
        <f t="shared" si="110"/>
        <v>1.7569276946866378E-3</v>
      </c>
      <c r="AC326" s="41">
        <f>'Survival-1cycle NMA'!BY327</f>
        <v>1.9288993627850421E-9</v>
      </c>
      <c r="AD326" s="41">
        <f>'Survival-1cycle NMA'!BT327</f>
        <v>4.7157358775875124E-2</v>
      </c>
      <c r="AE326" s="12">
        <f t="shared" si="111"/>
        <v>4.4133045620639196E-2</v>
      </c>
      <c r="AF326" s="41">
        <f>'Survival-1cycle NMA'!BU327</f>
        <v>3.0243131552359259E-3</v>
      </c>
      <c r="AG326" s="12">
        <v>7.1132108394872003E-3</v>
      </c>
      <c r="AH326" s="12">
        <f t="shared" si="112"/>
        <v>7.0957875392714349E-3</v>
      </c>
      <c r="AI326" s="12">
        <v>1.7423300215765698E-5</v>
      </c>
      <c r="AJ326" s="41">
        <f>'Survival-1cycle NMA'!BV327</f>
        <v>4.2833692007372616E-2</v>
      </c>
      <c r="AK326" s="12">
        <f t="shared" si="113"/>
        <v>4.2833357349183941E-2</v>
      </c>
      <c r="AL326" s="41">
        <f>'Survival-1cycle NMA'!BW327</f>
        <v>3.3465818867211847E-7</v>
      </c>
      <c r="AM326" s="41">
        <f t="shared" si="114"/>
        <v>1.7569296235860005E-3</v>
      </c>
      <c r="AN326" s="41">
        <f t="shared" si="115"/>
        <v>1.7569276946866378E-3</v>
      </c>
      <c r="AO326" s="41">
        <f t="shared" si="116"/>
        <v>1.9288993627850421E-9</v>
      </c>
    </row>
    <row r="327" spans="1:41">
      <c r="A327" s="12">
        <v>324</v>
      </c>
      <c r="B327" s="12">
        <f t="shared" si="98"/>
        <v>18.583561643835615</v>
      </c>
      <c r="C327" s="41">
        <f>'Survival-1cycle NMA'!BN328</f>
        <v>4.157164458922908E-2</v>
      </c>
      <c r="D327" s="41">
        <f>'Survival-1cycle NMA'!BO328</f>
        <v>3.035811188388414E-3</v>
      </c>
      <c r="E327" s="12">
        <f t="shared" si="99"/>
        <v>3.8535833400840665E-2</v>
      </c>
      <c r="F327" s="12">
        <v>7.06241087178411E-3</v>
      </c>
      <c r="G327" s="12">
        <v>1.7168102993089201E-5</v>
      </c>
      <c r="H327" s="12">
        <f t="shared" si="100"/>
        <v>7.0452427687910206E-3</v>
      </c>
      <c r="I327" s="41">
        <f>'Survival-1cycle NMA'!BP328</f>
        <v>9.4236729732381161E-3</v>
      </c>
      <c r="J327" s="12">
        <f t="shared" si="101"/>
        <v>5.6130482919441909E-3</v>
      </c>
      <c r="K327" s="41">
        <f>'Survival-1cycle NMA'!BQ328</f>
        <v>3.8106246812939252E-3</v>
      </c>
      <c r="L327" s="12">
        <v>4.0889805273777897E-3</v>
      </c>
      <c r="M327" s="12">
        <v>7.06241087178411E-3</v>
      </c>
      <c r="N327" s="12">
        <v>1.7168102993089201E-5</v>
      </c>
      <c r="O327" s="41">
        <f t="shared" si="102"/>
        <v>9.4236729732381161E-3</v>
      </c>
      <c r="P327" s="41">
        <f t="shared" si="103"/>
        <v>5.6130482919441909E-3</v>
      </c>
      <c r="Q327" s="41">
        <f t="shared" si="104"/>
        <v>3.8106246812939252E-3</v>
      </c>
      <c r="R327" s="12">
        <v>7.06241087178411E-3</v>
      </c>
      <c r="S327" s="12">
        <f t="shared" si="105"/>
        <v>7.0452427687910206E-3</v>
      </c>
      <c r="T327" s="12">
        <v>1.7168102993089201E-5</v>
      </c>
      <c r="U327" s="41">
        <f>'Survival-1cycle NMA'!BR328</f>
        <v>6.4742242461192312E-2</v>
      </c>
      <c r="V327" s="12">
        <f t="shared" si="106"/>
        <v>5.8864508379788495E-2</v>
      </c>
      <c r="W327" s="41">
        <f>'Survival-1cycle NMA'!BS328</f>
        <v>5.8777340814038194E-3</v>
      </c>
      <c r="X327" s="41">
        <f t="shared" si="107"/>
        <v>9.4236729732381161E-3</v>
      </c>
      <c r="Y327" s="41">
        <f t="shared" si="108"/>
        <v>5.6130482919441909E-3</v>
      </c>
      <c r="Z327" s="41">
        <f t="shared" si="109"/>
        <v>3.8106246812939252E-3</v>
      </c>
      <c r="AA327" s="41">
        <f>'Survival-1cycle NMA'!BX328</f>
        <v>1.7408508840404781E-3</v>
      </c>
      <c r="AB327" s="12">
        <f t="shared" si="110"/>
        <v>1.7408490065631372E-3</v>
      </c>
      <c r="AC327" s="41">
        <f>'Survival-1cycle NMA'!BY328</f>
        <v>1.8774773408667002E-9</v>
      </c>
      <c r="AD327" s="41">
        <f>'Survival-1cycle NMA'!BT328</f>
        <v>4.694909586079303E-2</v>
      </c>
      <c r="AE327" s="12">
        <f t="shared" si="111"/>
        <v>4.3948315091689442E-2</v>
      </c>
      <c r="AF327" s="41">
        <f>'Survival-1cycle NMA'!BU328</f>
        <v>3.0007807691035848E-3</v>
      </c>
      <c r="AG327" s="12">
        <v>7.06241087178411E-3</v>
      </c>
      <c r="AH327" s="12">
        <f t="shared" si="112"/>
        <v>7.0452427687910206E-3</v>
      </c>
      <c r="AI327" s="12">
        <v>1.7168102993089201E-5</v>
      </c>
      <c r="AJ327" s="41">
        <f>'Survival-1cycle NMA'!BV328</f>
        <v>4.263858140487567E-2</v>
      </c>
      <c r="AK327" s="12">
        <f t="shared" si="113"/>
        <v>4.2638253398764939E-2</v>
      </c>
      <c r="AL327" s="41">
        <f>'Survival-1cycle NMA'!BW328</f>
        <v>3.2800611073022669E-7</v>
      </c>
      <c r="AM327" s="41">
        <f t="shared" si="114"/>
        <v>1.7408508840404781E-3</v>
      </c>
      <c r="AN327" s="41">
        <f t="shared" si="115"/>
        <v>1.7408490065631372E-3</v>
      </c>
      <c r="AO327" s="41">
        <f t="shared" si="116"/>
        <v>1.8774773408667002E-9</v>
      </c>
    </row>
    <row r="328" spans="1:41">
      <c r="A328" s="12">
        <v>325</v>
      </c>
      <c r="B328" s="12">
        <f t="shared" si="98"/>
        <v>18.641095890410959</v>
      </c>
      <c r="C328" s="41">
        <f>'Survival-1cycle NMA'!BN329</f>
        <v>4.138119320233076E-2</v>
      </c>
      <c r="D328" s="41">
        <f>'Survival-1cycle NMA'!BO329</f>
        <v>3.0122914858112903E-3</v>
      </c>
      <c r="E328" s="12">
        <f t="shared" si="99"/>
        <v>3.8368901716519473E-2</v>
      </c>
      <c r="F328" s="12">
        <v>7.0120866394988799E-3</v>
      </c>
      <c r="G328" s="12">
        <v>1.6917229698132301E-5</v>
      </c>
      <c r="H328" s="12">
        <f t="shared" si="100"/>
        <v>6.9951694098007479E-3</v>
      </c>
      <c r="I328" s="41">
        <f>'Survival-1cycle NMA'!BP329</f>
        <v>9.3604205683353418E-3</v>
      </c>
      <c r="J328" s="12">
        <f t="shared" si="101"/>
        <v>5.5781651206061843E-3</v>
      </c>
      <c r="K328" s="41">
        <f>'Survival-1cycle NMA'!BQ329</f>
        <v>3.782255447729158E-3</v>
      </c>
      <c r="L328" s="12">
        <v>4.0533060851992804E-3</v>
      </c>
      <c r="M328" s="12">
        <v>7.0120866394988799E-3</v>
      </c>
      <c r="N328" s="12">
        <v>1.6917229698132301E-5</v>
      </c>
      <c r="O328" s="41">
        <f t="shared" si="102"/>
        <v>9.3604205683353418E-3</v>
      </c>
      <c r="P328" s="41">
        <f t="shared" si="103"/>
        <v>5.5781651206061843E-3</v>
      </c>
      <c r="Q328" s="41">
        <f t="shared" si="104"/>
        <v>3.782255447729158E-3</v>
      </c>
      <c r="R328" s="12">
        <v>7.0120866394988799E-3</v>
      </c>
      <c r="S328" s="12">
        <f t="shared" si="105"/>
        <v>6.9951694098007479E-3</v>
      </c>
      <c r="T328" s="12">
        <v>1.6917229698132301E-5</v>
      </c>
      <c r="U328" s="41">
        <f>'Survival-1cycle NMA'!BR329</f>
        <v>6.4486872806955448E-2</v>
      </c>
      <c r="V328" s="12">
        <f t="shared" si="106"/>
        <v>5.8649504158018097E-2</v>
      </c>
      <c r="W328" s="41">
        <f>'Survival-1cycle NMA'!BS329</f>
        <v>5.8373686489373491E-3</v>
      </c>
      <c r="X328" s="41">
        <f t="shared" si="107"/>
        <v>9.3604205683353418E-3</v>
      </c>
      <c r="Y328" s="41">
        <f t="shared" si="108"/>
        <v>5.5781651206061843E-3</v>
      </c>
      <c r="Z328" s="41">
        <f t="shared" si="109"/>
        <v>3.782255447729158E-3</v>
      </c>
      <c r="AA328" s="41">
        <f>'Survival-1cycle NMA'!BX329</f>
        <v>1.7249549293204133E-3</v>
      </c>
      <c r="AB328" s="12">
        <f t="shared" si="110"/>
        <v>1.7249531017783069E-3</v>
      </c>
      <c r="AC328" s="41">
        <f>'Survival-1cycle NMA'!BY329</f>
        <v>1.8275421063459952E-9</v>
      </c>
      <c r="AD328" s="41">
        <f>'Survival-1cycle NMA'!BT329</f>
        <v>4.6742217630762299E-2</v>
      </c>
      <c r="AE328" s="12">
        <f t="shared" si="111"/>
        <v>4.3764731530904037E-2</v>
      </c>
      <c r="AF328" s="41">
        <f>'Survival-1cycle NMA'!BU329</f>
        <v>2.9774860998582637E-3</v>
      </c>
      <c r="AG328" s="12">
        <v>7.0120866394988799E-3</v>
      </c>
      <c r="AH328" s="12">
        <f t="shared" si="112"/>
        <v>6.9951694098007479E-3</v>
      </c>
      <c r="AI328" s="12">
        <v>1.6917229698132301E-5</v>
      </c>
      <c r="AJ328" s="41">
        <f>'Survival-1cycle NMA'!BV329</f>
        <v>4.2444795018566371E-2</v>
      </c>
      <c r="AK328" s="12">
        <f t="shared" si="113"/>
        <v>4.2444473517153157E-2</v>
      </c>
      <c r="AL328" s="41">
        <f>'Survival-1cycle NMA'!BW329</f>
        <v>3.2150141321413862E-7</v>
      </c>
      <c r="AM328" s="41">
        <f t="shared" si="114"/>
        <v>1.7249549293204133E-3</v>
      </c>
      <c r="AN328" s="41">
        <f t="shared" si="115"/>
        <v>1.7249531017783069E-3</v>
      </c>
      <c r="AO328" s="41">
        <f t="shared" si="116"/>
        <v>1.8275421063459952E-9</v>
      </c>
    </row>
    <row r="329" spans="1:41">
      <c r="A329" s="12">
        <v>326</v>
      </c>
      <c r="B329" s="12">
        <f t="shared" si="98"/>
        <v>18.698630136986303</v>
      </c>
      <c r="C329" s="41">
        <f>'Survival-1cycle NMA'!BN330</f>
        <v>4.1192038188788652E-2</v>
      </c>
      <c r="D329" s="41">
        <f>'Survival-1cycle NMA'!BO330</f>
        <v>2.9890084270061965E-3</v>
      </c>
      <c r="E329" s="12">
        <f t="shared" si="99"/>
        <v>3.8203029761782456E-2</v>
      </c>
      <c r="F329" s="12">
        <v>6.9622325707330204E-3</v>
      </c>
      <c r="G329" s="12">
        <v>1.6670596883640602E-5</v>
      </c>
      <c r="H329" s="12">
        <f t="shared" si="100"/>
        <v>6.9455619738493799E-3</v>
      </c>
      <c r="I329" s="41">
        <f>'Survival-1cycle NMA'!BP330</f>
        <v>9.2977330391513392E-3</v>
      </c>
      <c r="J329" s="12">
        <f t="shared" si="101"/>
        <v>5.5435699434365927E-3</v>
      </c>
      <c r="K329" s="41">
        <f>'Survival-1cycle NMA'!BQ330</f>
        <v>3.7541630957147465E-3</v>
      </c>
      <c r="L329" s="12">
        <v>4.0180189938083897E-3</v>
      </c>
      <c r="M329" s="12">
        <v>6.9622325707330204E-3</v>
      </c>
      <c r="N329" s="12">
        <v>1.6670596883640602E-5</v>
      </c>
      <c r="O329" s="41">
        <f t="shared" si="102"/>
        <v>9.2977330391513392E-3</v>
      </c>
      <c r="P329" s="41">
        <f t="shared" si="103"/>
        <v>5.5435699434365927E-3</v>
      </c>
      <c r="Q329" s="41">
        <f t="shared" si="104"/>
        <v>3.7541630957147465E-3</v>
      </c>
      <c r="R329" s="12">
        <v>6.9622325707330204E-3</v>
      </c>
      <c r="S329" s="12">
        <f t="shared" si="105"/>
        <v>6.9455619738493799E-3</v>
      </c>
      <c r="T329" s="12">
        <v>1.6670596883640602E-5</v>
      </c>
      <c r="U329" s="41">
        <f>'Survival-1cycle NMA'!BR330</f>
        <v>6.4233079321311337E-2</v>
      </c>
      <c r="V329" s="12">
        <f t="shared" si="106"/>
        <v>5.8435705361007721E-2</v>
      </c>
      <c r="W329" s="41">
        <f>'Survival-1cycle NMA'!BS330</f>
        <v>5.7973739603036159E-3</v>
      </c>
      <c r="X329" s="41">
        <f t="shared" si="107"/>
        <v>9.2977330391513392E-3</v>
      </c>
      <c r="Y329" s="41">
        <f t="shared" si="108"/>
        <v>5.5435699434365927E-3</v>
      </c>
      <c r="Z329" s="41">
        <f t="shared" si="109"/>
        <v>3.7541630957147465E-3</v>
      </c>
      <c r="AA329" s="41">
        <f>'Survival-1cycle NMA'!BX330</f>
        <v>1.7092392581008994E-3</v>
      </c>
      <c r="AB329" s="12">
        <f t="shared" si="110"/>
        <v>1.7092374790536238E-3</v>
      </c>
      <c r="AC329" s="41">
        <f>'Survival-1cycle NMA'!BY330</f>
        <v>1.7790472755581783E-9</v>
      </c>
      <c r="AD329" s="41">
        <f>'Survival-1cycle NMA'!BT330</f>
        <v>4.6536711538903271E-2</v>
      </c>
      <c r="AE329" s="12">
        <f t="shared" si="111"/>
        <v>4.3582285370050169E-2</v>
      </c>
      <c r="AF329" s="41">
        <f>'Survival-1cycle NMA'!BU330</f>
        <v>2.9544261688530995E-3</v>
      </c>
      <c r="AG329" s="12">
        <v>6.9622325707330204E-3</v>
      </c>
      <c r="AH329" s="12">
        <f t="shared" si="112"/>
        <v>6.9455619738493799E-3</v>
      </c>
      <c r="AI329" s="12">
        <v>1.6670596883640602E-5</v>
      </c>
      <c r="AJ329" s="41">
        <f>'Survival-1cycle NMA'!BV330</f>
        <v>4.2252320672215175E-2</v>
      </c>
      <c r="AK329" s="12">
        <f t="shared" si="113"/>
        <v>4.2252005531726304E-2</v>
      </c>
      <c r="AL329" s="41">
        <f>'Survival-1cycle NMA'!BW330</f>
        <v>3.1514048887113747E-7</v>
      </c>
      <c r="AM329" s="41">
        <f t="shared" si="114"/>
        <v>1.7092392581008994E-3</v>
      </c>
      <c r="AN329" s="41">
        <f t="shared" si="115"/>
        <v>1.7092374790536238E-3</v>
      </c>
      <c r="AO329" s="41">
        <f t="shared" si="116"/>
        <v>1.7790472755581783E-9</v>
      </c>
    </row>
    <row r="330" spans="1:41">
      <c r="A330" s="12">
        <v>327</v>
      </c>
      <c r="B330" s="12">
        <f t="shared" si="98"/>
        <v>18.756164383561643</v>
      </c>
      <c r="C330" s="41">
        <f>'Survival-1cycle NMA'!BN331</f>
        <v>4.1004167613051846E-2</v>
      </c>
      <c r="D330" s="41">
        <f>'Survival-1cycle NMA'!BO331</f>
        <v>2.9659590578736258E-3</v>
      </c>
      <c r="E330" s="12">
        <f t="shared" si="99"/>
        <v>3.803820855517822E-2</v>
      </c>
      <c r="F330" s="12">
        <v>6.9128431724075397E-3</v>
      </c>
      <c r="G330" s="12">
        <v>1.6428122913213799E-5</v>
      </c>
      <c r="H330" s="12">
        <f t="shared" si="100"/>
        <v>6.8964150494943257E-3</v>
      </c>
      <c r="I330" s="41">
        <f>'Survival-1cycle NMA'!BP331</f>
        <v>9.2356040145454513E-3</v>
      </c>
      <c r="J330" s="12">
        <f t="shared" si="101"/>
        <v>5.5092597635217448E-3</v>
      </c>
      <c r="K330" s="41">
        <f>'Survival-1cycle NMA'!BQ331</f>
        <v>3.7263442510237065E-3</v>
      </c>
      <c r="L330" s="12">
        <v>3.9831141810101498E-3</v>
      </c>
      <c r="M330" s="12">
        <v>6.9128431724075397E-3</v>
      </c>
      <c r="N330" s="12">
        <v>1.6428122913213799E-5</v>
      </c>
      <c r="O330" s="41">
        <f t="shared" si="102"/>
        <v>9.2356040145454513E-3</v>
      </c>
      <c r="P330" s="41">
        <f t="shared" si="103"/>
        <v>5.5092597635217448E-3</v>
      </c>
      <c r="Q330" s="41">
        <f t="shared" si="104"/>
        <v>3.7263442510237065E-3</v>
      </c>
      <c r="R330" s="12">
        <v>6.9128431724075397E-3</v>
      </c>
      <c r="S330" s="12">
        <f t="shared" si="105"/>
        <v>6.8964150494943257E-3</v>
      </c>
      <c r="T330" s="12">
        <v>1.6428122913213799E-5</v>
      </c>
      <c r="U330" s="41">
        <f>'Survival-1cycle NMA'!BR331</f>
        <v>6.3980848459379125E-2</v>
      </c>
      <c r="V330" s="12">
        <f t="shared" si="106"/>
        <v>5.8223102752346323E-2</v>
      </c>
      <c r="W330" s="41">
        <f>'Survival-1cycle NMA'!BS331</f>
        <v>5.7577457070328002E-3</v>
      </c>
      <c r="X330" s="41">
        <f t="shared" si="107"/>
        <v>9.2356040145454513E-3</v>
      </c>
      <c r="Y330" s="41">
        <f t="shared" si="108"/>
        <v>5.5092597635217448E-3</v>
      </c>
      <c r="Z330" s="41">
        <f t="shared" si="109"/>
        <v>3.7263442510237065E-3</v>
      </c>
      <c r="AA330" s="41">
        <f>'Survival-1cycle NMA'!BX331</f>
        <v>1.6937014092654888E-3</v>
      </c>
      <c r="AB330" s="12">
        <f t="shared" si="110"/>
        <v>1.6936996773174698E-3</v>
      </c>
      <c r="AC330" s="41">
        <f>'Survival-1cycle NMA'!BY331</f>
        <v>1.7319480189520218E-9</v>
      </c>
      <c r="AD330" s="41">
        <f>'Survival-1cycle NMA'!BT331</f>
        <v>4.6332565183652752E-2</v>
      </c>
      <c r="AE330" s="12">
        <f t="shared" si="111"/>
        <v>4.340096714143464E-2</v>
      </c>
      <c r="AF330" s="41">
        <f>'Survival-1cycle NMA'!BU331</f>
        <v>2.9315980422181085E-3</v>
      </c>
      <c r="AG330" s="12">
        <v>6.9128431724075397E-3</v>
      </c>
      <c r="AH330" s="12">
        <f t="shared" si="112"/>
        <v>6.8964150494943257E-3</v>
      </c>
      <c r="AI330" s="12">
        <v>1.6428122913213799E-5</v>
      </c>
      <c r="AJ330" s="41">
        <f>'Survival-1cycle NMA'!BV331</f>
        <v>4.2061146332177682E-2</v>
      </c>
      <c r="AK330" s="12">
        <f t="shared" si="113"/>
        <v>4.2060837412350449E-2</v>
      </c>
      <c r="AL330" s="41">
        <f>'Survival-1cycle NMA'!BW331</f>
        <v>3.089198272324458E-7</v>
      </c>
      <c r="AM330" s="41">
        <f t="shared" si="114"/>
        <v>1.6937014092654888E-3</v>
      </c>
      <c r="AN330" s="41">
        <f t="shared" si="115"/>
        <v>1.6936996773174698E-3</v>
      </c>
      <c r="AO330" s="41">
        <f t="shared" si="116"/>
        <v>1.7319480189520218E-9</v>
      </c>
    </row>
    <row r="331" spans="1:41">
      <c r="A331" s="12">
        <v>328</v>
      </c>
      <c r="B331" s="12">
        <f t="shared" si="98"/>
        <v>18.813698630136987</v>
      </c>
      <c r="C331" s="41">
        <f>'Survival-1cycle NMA'!BN332</f>
        <v>4.0817569679373472E-2</v>
      </c>
      <c r="D331" s="41">
        <f>'Survival-1cycle NMA'!BO332</f>
        <v>2.9431404685630502E-3</v>
      </c>
      <c r="E331" s="12">
        <f t="shared" si="99"/>
        <v>3.7874429210810419E-2</v>
      </c>
      <c r="F331" s="12">
        <v>6.86391302895139E-3</v>
      </c>
      <c r="G331" s="12">
        <v>1.6189727917594999E-5</v>
      </c>
      <c r="H331" s="12">
        <f t="shared" si="100"/>
        <v>6.8477233010337951E-3</v>
      </c>
      <c r="I331" s="41">
        <f>'Survival-1cycle NMA'!BP332</f>
        <v>9.1740272107650525E-3</v>
      </c>
      <c r="J331" s="12">
        <f t="shared" si="101"/>
        <v>5.4752316217733226E-3</v>
      </c>
      <c r="K331" s="41">
        <f>'Survival-1cycle NMA'!BQ332</f>
        <v>3.6987955889917303E-3</v>
      </c>
      <c r="L331" s="12">
        <v>3.9485866527622501E-3</v>
      </c>
      <c r="M331" s="12">
        <v>6.86391302895139E-3</v>
      </c>
      <c r="N331" s="12">
        <v>1.6189727917594999E-5</v>
      </c>
      <c r="O331" s="41">
        <f t="shared" si="102"/>
        <v>9.1740272107650525E-3</v>
      </c>
      <c r="P331" s="41">
        <f t="shared" si="103"/>
        <v>5.4752316217733226E-3</v>
      </c>
      <c r="Q331" s="41">
        <f t="shared" si="104"/>
        <v>3.6987955889917303E-3</v>
      </c>
      <c r="R331" s="12">
        <v>6.86391302895139E-3</v>
      </c>
      <c r="S331" s="12">
        <f t="shared" si="105"/>
        <v>6.8477233010337951E-3</v>
      </c>
      <c r="T331" s="12">
        <v>1.6189727917594999E-5</v>
      </c>
      <c r="U331" s="41">
        <f>'Survival-1cycle NMA'!BR332</f>
        <v>6.3730166826990828E-2</v>
      </c>
      <c r="V331" s="12">
        <f t="shared" si="106"/>
        <v>5.801168718542888E-2</v>
      </c>
      <c r="W331" s="41">
        <f>'Survival-1cycle NMA'!BS332</f>
        <v>5.7184796415619453E-3</v>
      </c>
      <c r="X331" s="41">
        <f t="shared" si="107"/>
        <v>9.1740272107650525E-3</v>
      </c>
      <c r="Y331" s="41">
        <f t="shared" si="108"/>
        <v>5.4752316217733226E-3</v>
      </c>
      <c r="Z331" s="41">
        <f t="shared" si="109"/>
        <v>3.6987955889917303E-3</v>
      </c>
      <c r="AA331" s="41">
        <f>'Survival-1cycle NMA'!BX332</f>
        <v>1.6783389611615108E-3</v>
      </c>
      <c r="AB331" s="12">
        <f t="shared" si="110"/>
        <v>1.6783372749605053E-3</v>
      </c>
      <c r="AC331" s="41">
        <f>'Survival-1cycle NMA'!BY332</f>
        <v>1.686201005398741E-9</v>
      </c>
      <c r="AD331" s="41">
        <f>'Survival-1cycle NMA'!BT332</f>
        <v>4.6129766306704713E-2</v>
      </c>
      <c r="AE331" s="12">
        <f t="shared" si="111"/>
        <v>4.3220767476631936E-2</v>
      </c>
      <c r="AF331" s="41">
        <f>'Survival-1cycle NMA'!BU332</f>
        <v>2.9089988300727747E-3</v>
      </c>
      <c r="AG331" s="12">
        <v>6.86391302895139E-3</v>
      </c>
      <c r="AH331" s="12">
        <f t="shared" si="112"/>
        <v>6.8477233010337951E-3</v>
      </c>
      <c r="AI331" s="12">
        <v>1.6189727917594999E-5</v>
      </c>
      <c r="AJ331" s="41">
        <f>'Survival-1cycle NMA'!BV332</f>
        <v>4.1871260105356724E-2</v>
      </c>
      <c r="AK331" s="12">
        <f t="shared" si="113"/>
        <v>4.1870957269344936E-2</v>
      </c>
      <c r="AL331" s="41">
        <f>'Survival-1cycle NMA'!BW332</f>
        <v>3.0283601178589126E-7</v>
      </c>
      <c r="AM331" s="41">
        <f t="shared" si="114"/>
        <v>1.6783389611615108E-3</v>
      </c>
      <c r="AN331" s="41">
        <f t="shared" si="115"/>
        <v>1.6783372749605053E-3</v>
      </c>
      <c r="AO331" s="41">
        <f t="shared" si="116"/>
        <v>1.686201005398741E-9</v>
      </c>
    </row>
    <row r="332" spans="1:41">
      <c r="A332" s="12">
        <v>329</v>
      </c>
      <c r="B332" s="12">
        <f t="shared" si="98"/>
        <v>18.87123287671233</v>
      </c>
      <c r="C332" s="41">
        <f>'Survival-1cycle NMA'!BN333</f>
        <v>4.0632232729813464E-2</v>
      </c>
      <c r="D332" s="41">
        <f>'Survival-1cycle NMA'!BO333</f>
        <v>2.9205497926974213E-3</v>
      </c>
      <c r="E332" s="12">
        <f t="shared" si="99"/>
        <v>3.7711682937116041E-2</v>
      </c>
      <c r="F332" s="12">
        <v>6.8154368010149803E-3</v>
      </c>
      <c r="G332" s="12">
        <v>1.59553337521224E-5</v>
      </c>
      <c r="H332" s="12">
        <f t="shared" si="100"/>
        <v>6.7994814672628582E-3</v>
      </c>
      <c r="I332" s="41">
        <f>'Survival-1cycle NMA'!BP333</f>
        <v>9.1129964300285717E-3</v>
      </c>
      <c r="J332" s="12">
        <f t="shared" si="101"/>
        <v>5.4414825963659715E-3</v>
      </c>
      <c r="K332" s="41">
        <f>'Survival-1cycle NMA'!BQ333</f>
        <v>3.6715138336626007E-3</v>
      </c>
      <c r="L332" s="12">
        <v>3.9144314917856499E-3</v>
      </c>
      <c r="M332" s="12">
        <v>6.8154368010149803E-3</v>
      </c>
      <c r="N332" s="12">
        <v>1.59553337521224E-5</v>
      </c>
      <c r="O332" s="41">
        <f t="shared" si="102"/>
        <v>9.1129964300285717E-3</v>
      </c>
      <c r="P332" s="41">
        <f t="shared" si="103"/>
        <v>5.4414825963659715E-3</v>
      </c>
      <c r="Q332" s="41">
        <f t="shared" si="104"/>
        <v>3.6715138336626007E-3</v>
      </c>
      <c r="R332" s="12">
        <v>6.8154368010149803E-3</v>
      </c>
      <c r="S332" s="12">
        <f t="shared" si="105"/>
        <v>6.7994814672628582E-3</v>
      </c>
      <c r="T332" s="12">
        <v>1.59553337521224E-5</v>
      </c>
      <c r="U332" s="41">
        <f>'Survival-1cycle NMA'!BR333</f>
        <v>6.3481021178622588E-2</v>
      </c>
      <c r="V332" s="12">
        <f t="shared" si="106"/>
        <v>5.7801449602405068E-2</v>
      </c>
      <c r="W332" s="41">
        <f>'Survival-1cycle NMA'!BS333</f>
        <v>5.6795715762175212E-3</v>
      </c>
      <c r="X332" s="41">
        <f t="shared" si="107"/>
        <v>9.1129964300285717E-3</v>
      </c>
      <c r="Y332" s="41">
        <f t="shared" si="108"/>
        <v>5.4414825963659715E-3</v>
      </c>
      <c r="Z332" s="41">
        <f t="shared" si="109"/>
        <v>3.6715138336626007E-3</v>
      </c>
      <c r="AA332" s="41">
        <f>'Survival-1cycle NMA'!BX333</f>
        <v>1.6631495308710633E-3</v>
      </c>
      <c r="AB332" s="12">
        <f t="shared" si="110"/>
        <v>1.6631478891067147E-3</v>
      </c>
      <c r="AC332" s="41">
        <f>'Survival-1cycle NMA'!BY333</f>
        <v>1.6417643486272411E-9</v>
      </c>
      <c r="AD332" s="41">
        <f>'Survival-1cycle NMA'!BT333</f>
        <v>4.5928302790985878E-2</v>
      </c>
      <c r="AE332" s="12">
        <f t="shared" si="111"/>
        <v>4.3041677105231407E-2</v>
      </c>
      <c r="AF332" s="41">
        <f>'Survival-1cycle NMA'!BU333</f>
        <v>2.8866256857544722E-3</v>
      </c>
      <c r="AG332" s="12">
        <v>6.8154368010149803E-3</v>
      </c>
      <c r="AH332" s="12">
        <f t="shared" si="112"/>
        <v>6.7994814672628582E-3</v>
      </c>
      <c r="AI332" s="12">
        <v>1.59553337521224E-5</v>
      </c>
      <c r="AJ332" s="41">
        <f>'Survival-1cycle NMA'!BV333</f>
        <v>4.1682650237198901E-2</v>
      </c>
      <c r="AK332" s="12">
        <f t="shared" si="113"/>
        <v>4.1682353351481662E-2</v>
      </c>
      <c r="AL332" s="41">
        <f>'Survival-1cycle NMA'!BW333</f>
        <v>2.9688571723794895E-7</v>
      </c>
      <c r="AM332" s="41">
        <f t="shared" si="114"/>
        <v>1.6631495308710633E-3</v>
      </c>
      <c r="AN332" s="41">
        <f t="shared" si="115"/>
        <v>1.6631478891067147E-3</v>
      </c>
      <c r="AO332" s="41">
        <f t="shared" si="116"/>
        <v>1.6417643486272411E-9</v>
      </c>
    </row>
    <row r="333" spans="1:41">
      <c r="A333" s="12">
        <v>330</v>
      </c>
      <c r="B333" s="12">
        <f t="shared" si="98"/>
        <v>18.92876712328767</v>
      </c>
      <c r="C333" s="41">
        <f>'Survival-1cycle NMA'!BN334</f>
        <v>4.0448145242274809E-2</v>
      </c>
      <c r="D333" s="41">
        <f>'Survival-1cycle NMA'!BO334</f>
        <v>2.8981842066132584E-3</v>
      </c>
      <c r="E333" s="12">
        <f t="shared" si="99"/>
        <v>3.754996103566155E-2</v>
      </c>
      <c r="F333" s="12">
        <v>6.76740922420837E-3</v>
      </c>
      <c r="G333" s="12">
        <v>1.572486395531E-5</v>
      </c>
      <c r="H333" s="12">
        <f t="shared" si="100"/>
        <v>6.75168436025306E-3</v>
      </c>
      <c r="I333" s="41">
        <f>'Survival-1cycle NMA'!BP334</f>
        <v>9.0525055591349716E-3</v>
      </c>
      <c r="J333" s="12">
        <f t="shared" si="101"/>
        <v>5.4080098021844578E-3</v>
      </c>
      <c r="K333" s="41">
        <f>'Survival-1cycle NMA'!BQ334</f>
        <v>3.6444957569505142E-3</v>
      </c>
      <c r="L333" s="12">
        <v>3.8806438562031401E-3</v>
      </c>
      <c r="M333" s="12">
        <v>6.76740922420837E-3</v>
      </c>
      <c r="N333" s="12">
        <v>1.572486395531E-5</v>
      </c>
      <c r="O333" s="41">
        <f t="shared" si="102"/>
        <v>9.0525055591349716E-3</v>
      </c>
      <c r="P333" s="41">
        <f t="shared" si="103"/>
        <v>5.4080098021844578E-3</v>
      </c>
      <c r="Q333" s="41">
        <f t="shared" si="104"/>
        <v>3.6444957569505142E-3</v>
      </c>
      <c r="R333" s="12">
        <v>6.76740922420837E-3</v>
      </c>
      <c r="S333" s="12">
        <f t="shared" si="105"/>
        <v>6.75168436025306E-3</v>
      </c>
      <c r="T333" s="12">
        <v>1.572486395531E-5</v>
      </c>
      <c r="U333" s="41">
        <f>'Survival-1cycle NMA'!BR334</f>
        <v>6.323339841535934E-2</v>
      </c>
      <c r="V333" s="12">
        <f t="shared" si="106"/>
        <v>5.7592381033141793E-2</v>
      </c>
      <c r="W333" s="41">
        <f>'Survival-1cycle NMA'!BS334</f>
        <v>5.6410173822175457E-3</v>
      </c>
      <c r="X333" s="41">
        <f t="shared" si="107"/>
        <v>9.0525055591349716E-3</v>
      </c>
      <c r="Y333" s="41">
        <f t="shared" si="108"/>
        <v>5.4080098021844578E-3</v>
      </c>
      <c r="Z333" s="41">
        <f t="shared" si="109"/>
        <v>3.6444957569505142E-3</v>
      </c>
      <c r="AA333" s="41">
        <f>'Survival-1cycle NMA'!BX334</f>
        <v>1.6481307734972511E-3</v>
      </c>
      <c r="AB333" s="12">
        <f t="shared" si="110"/>
        <v>1.6481291748996953E-3</v>
      </c>
      <c r="AC333" s="41">
        <f>'Survival-1cycle NMA'!BY334</f>
        <v>1.5985975556993647E-9</v>
      </c>
      <c r="AD333" s="41">
        <f>'Survival-1cycle NMA'!BT334</f>
        <v>4.5728162658665021E-2</v>
      </c>
      <c r="AE333" s="12">
        <f t="shared" si="111"/>
        <v>4.2863686853602631E-2</v>
      </c>
      <c r="AF333" s="41">
        <f>'Survival-1cycle NMA'!BU334</f>
        <v>2.8644758050623887E-3</v>
      </c>
      <c r="AG333" s="12">
        <v>6.76740922420837E-3</v>
      </c>
      <c r="AH333" s="12">
        <f t="shared" si="112"/>
        <v>6.75168436025306E-3</v>
      </c>
      <c r="AI333" s="12">
        <v>1.572486395531E-5</v>
      </c>
      <c r="AJ333" s="41">
        <f>'Survival-1cycle NMA'!BV334</f>
        <v>4.1495305109725045E-2</v>
      </c>
      <c r="AK333" s="12">
        <f t="shared" si="113"/>
        <v>4.1495014044018182E-2</v>
      </c>
      <c r="AL333" s="41">
        <f>'Survival-1cycle NMA'!BW334</f>
        <v>2.9106570686213778E-7</v>
      </c>
      <c r="AM333" s="41">
        <f t="shared" si="114"/>
        <v>1.6481307734972511E-3</v>
      </c>
      <c r="AN333" s="41">
        <f t="shared" si="115"/>
        <v>1.6481291748996953E-3</v>
      </c>
      <c r="AO333" s="41">
        <f t="shared" si="116"/>
        <v>1.5985975556993647E-9</v>
      </c>
    </row>
    <row r="334" spans="1:41">
      <c r="A334" s="12">
        <v>331</v>
      </c>
      <c r="B334" s="12">
        <f t="shared" si="98"/>
        <v>18.986301369863014</v>
      </c>
      <c r="C334" s="41">
        <f>'Survival-1cycle NMA'!BN335</f>
        <v>4.0265295828573522E-2</v>
      </c>
      <c r="D334" s="41">
        <f>'Survival-1cycle NMA'!BO335</f>
        <v>2.8760409286160498E-3</v>
      </c>
      <c r="E334" s="12">
        <f t="shared" si="99"/>
        <v>3.7389254899957473E-2</v>
      </c>
      <c r="F334" s="12">
        <v>6.7198251078635198E-3</v>
      </c>
      <c r="G334" s="12">
        <v>1.5498243708525301E-5</v>
      </c>
      <c r="H334" s="12">
        <f t="shared" si="100"/>
        <v>6.7043268641549941E-3</v>
      </c>
      <c r="I334" s="41">
        <f>'Survival-1cycle NMA'!BP335</f>
        <v>8.9925485680994004E-3</v>
      </c>
      <c r="J334" s="12">
        <f t="shared" si="101"/>
        <v>5.3748103902803088E-3</v>
      </c>
      <c r="K334" s="41">
        <f>'Survival-1cycle NMA'!BQ335</f>
        <v>3.6177381778190912E-3</v>
      </c>
      <c r="L334" s="12">
        <v>3.84721897820533E-3</v>
      </c>
      <c r="M334" s="12">
        <v>6.7198251078635198E-3</v>
      </c>
      <c r="N334" s="12">
        <v>1.5498243708525301E-5</v>
      </c>
      <c r="O334" s="41">
        <f t="shared" si="102"/>
        <v>8.9925485680994004E-3</v>
      </c>
      <c r="P334" s="41">
        <f t="shared" si="103"/>
        <v>5.3748103902803088E-3</v>
      </c>
      <c r="Q334" s="41">
        <f t="shared" si="104"/>
        <v>3.6177381778190912E-3</v>
      </c>
      <c r="R334" s="12">
        <v>6.7198251078635198E-3</v>
      </c>
      <c r="S334" s="12">
        <f t="shared" si="105"/>
        <v>6.7043268641549941E-3</v>
      </c>
      <c r="T334" s="12">
        <v>1.5498243708525301E-5</v>
      </c>
      <c r="U334" s="41">
        <f>'Survival-1cycle NMA'!BR335</f>
        <v>6.2987285582893432E-2</v>
      </c>
      <c r="V334" s="12">
        <f t="shared" si="106"/>
        <v>5.738447259420032E-2</v>
      </c>
      <c r="W334" s="41">
        <f>'Survival-1cycle NMA'!BS335</f>
        <v>5.6028129886931156E-3</v>
      </c>
      <c r="X334" s="41">
        <f t="shared" si="107"/>
        <v>8.9925485680994004E-3</v>
      </c>
      <c r="Y334" s="41">
        <f t="shared" si="108"/>
        <v>5.3748103902803088E-3</v>
      </c>
      <c r="Z334" s="41">
        <f t="shared" si="109"/>
        <v>3.6177381778190912E-3</v>
      </c>
      <c r="AA334" s="41">
        <f>'Survival-1cycle NMA'!BX335</f>
        <v>1.633280381465381E-3</v>
      </c>
      <c r="AB334" s="12">
        <f t="shared" si="110"/>
        <v>1.6332788248039035E-3</v>
      </c>
      <c r="AC334" s="41">
        <f>'Survival-1cycle NMA'!BY335</f>
        <v>1.5566614774430239E-9</v>
      </c>
      <c r="AD334" s="41">
        <f>'Survival-1cycle NMA'!BT335</f>
        <v>4.5529334069195869E-2</v>
      </c>
      <c r="AE334" s="12">
        <f t="shared" si="111"/>
        <v>4.2686787643679155E-2</v>
      </c>
      <c r="AF334" s="41">
        <f>'Survival-1cycle NMA'!BU335</f>
        <v>2.8425464255167144E-3</v>
      </c>
      <c r="AG334" s="12">
        <v>6.7198251078635198E-3</v>
      </c>
      <c r="AH334" s="12">
        <f t="shared" si="112"/>
        <v>6.7043268641549941E-3</v>
      </c>
      <c r="AI334" s="12">
        <v>1.5498243708525301E-5</v>
      </c>
      <c r="AJ334" s="41">
        <f>'Survival-1cycle NMA'!BV335</f>
        <v>4.1309213239593905E-2</v>
      </c>
      <c r="AK334" s="12">
        <f t="shared" si="113"/>
        <v>4.1308927866763975E-2</v>
      </c>
      <c r="AL334" s="41">
        <f>'Survival-1cycle NMA'!BW335</f>
        <v>2.8537282993085603E-7</v>
      </c>
      <c r="AM334" s="41">
        <f t="shared" si="114"/>
        <v>1.633280381465381E-3</v>
      </c>
      <c r="AN334" s="41">
        <f t="shared" si="115"/>
        <v>1.6332788248039035E-3</v>
      </c>
      <c r="AO334" s="41">
        <f t="shared" si="116"/>
        <v>1.5566614774430239E-9</v>
      </c>
    </row>
    <row r="335" spans="1:41">
      <c r="A335" s="12">
        <v>332</v>
      </c>
      <c r="B335" s="12">
        <f t="shared" si="98"/>
        <v>19.043835616438358</v>
      </c>
      <c r="C335" s="41">
        <f>'Survival-1cycle NMA'!BN336</f>
        <v>4.0083673232540383E-2</v>
      </c>
      <c r="D335" s="41">
        <f>'Survival-1cycle NMA'!BO336</f>
        <v>2.8541172182504587E-3</v>
      </c>
      <c r="E335" s="12">
        <f t="shared" si="99"/>
        <v>3.7229556014289927E-2</v>
      </c>
      <c r="F335" s="12">
        <v>6.6726793338200904E-3</v>
      </c>
      <c r="G335" s="12">
        <v>1.5275399796730601E-5</v>
      </c>
      <c r="H335" s="12">
        <f t="shared" si="100"/>
        <v>6.6574039340233596E-3</v>
      </c>
      <c r="I335" s="41">
        <f>'Survival-1cycle NMA'!BP336</f>
        <v>8.933119508814133E-3</v>
      </c>
      <c r="J335" s="12">
        <f t="shared" si="101"/>
        <v>5.3418815473376766E-3</v>
      </c>
      <c r="K335" s="41">
        <f>'Survival-1cycle NMA'!BQ336</f>
        <v>3.5912379614764563E-3</v>
      </c>
      <c r="L335" s="12">
        <v>3.8141521627435E-3</v>
      </c>
      <c r="M335" s="12">
        <v>6.6726793338200904E-3</v>
      </c>
      <c r="N335" s="12">
        <v>1.5275399796730601E-5</v>
      </c>
      <c r="O335" s="41">
        <f t="shared" si="102"/>
        <v>8.933119508814133E-3</v>
      </c>
      <c r="P335" s="41">
        <f t="shared" si="103"/>
        <v>5.3418815473376766E-3</v>
      </c>
      <c r="Q335" s="41">
        <f t="shared" si="104"/>
        <v>3.5912379614764563E-3</v>
      </c>
      <c r="R335" s="12">
        <v>6.6726793338200904E-3</v>
      </c>
      <c r="S335" s="12">
        <f t="shared" si="105"/>
        <v>6.6574039340233596E-3</v>
      </c>
      <c r="T335" s="12">
        <v>1.5275399796730601E-5</v>
      </c>
      <c r="U335" s="41">
        <f>'Survival-1cycle NMA'!BR336</f>
        <v>6.2742669869555054E-2</v>
      </c>
      <c r="V335" s="12">
        <f t="shared" si="106"/>
        <v>5.717771548782654E-2</v>
      </c>
      <c r="W335" s="41">
        <f>'Survival-1cycle NMA'!BS336</f>
        <v>5.5649543817285155E-3</v>
      </c>
      <c r="X335" s="41">
        <f t="shared" si="107"/>
        <v>8.933119508814133E-3</v>
      </c>
      <c r="Y335" s="41">
        <f t="shared" si="108"/>
        <v>5.3418815473376766E-3</v>
      </c>
      <c r="Z335" s="41">
        <f t="shared" si="109"/>
        <v>3.5912379614764563E-3</v>
      </c>
      <c r="AA335" s="41">
        <f>'Survival-1cycle NMA'!BX336</f>
        <v>1.6185960838386718E-3</v>
      </c>
      <c r="AB335" s="12">
        <f t="shared" si="110"/>
        <v>1.6185945679204111E-3</v>
      </c>
      <c r="AC335" s="41">
        <f>'Survival-1cycle NMA'!BY336</f>
        <v>1.515918260763728E-9</v>
      </c>
      <c r="AD335" s="41">
        <f>'Survival-1cycle NMA'!BT336</f>
        <v>4.533180531739224E-2</v>
      </c>
      <c r="AE335" s="12">
        <f t="shared" si="111"/>
        <v>4.2510970491759698E-2</v>
      </c>
      <c r="AF335" s="41">
        <f>'Survival-1cycle NMA'!BU336</f>
        <v>2.8208348256325436E-3</v>
      </c>
      <c r="AG335" s="12">
        <v>6.6726793338200904E-3</v>
      </c>
      <c r="AH335" s="12">
        <f t="shared" si="112"/>
        <v>6.6574039340233596E-3</v>
      </c>
      <c r="AI335" s="12">
        <v>1.5275399796730601E-5</v>
      </c>
      <c r="AJ335" s="41">
        <f>'Survival-1cycle NMA'!BV336</f>
        <v>4.1124363276198041E-2</v>
      </c>
      <c r="AK335" s="12">
        <f t="shared" si="113"/>
        <v>4.1124083472178816E-2</v>
      </c>
      <c r="AL335" s="41">
        <f>'Survival-1cycle NMA'!BW336</f>
        <v>2.7980401922778545E-7</v>
      </c>
      <c r="AM335" s="41">
        <f t="shared" si="114"/>
        <v>1.6185960838386718E-3</v>
      </c>
      <c r="AN335" s="41">
        <f t="shared" si="115"/>
        <v>1.6185945679204111E-3</v>
      </c>
      <c r="AO335" s="41">
        <f t="shared" si="116"/>
        <v>1.515918260763728E-9</v>
      </c>
    </row>
    <row r="336" spans="1:41">
      <c r="A336" s="12">
        <v>333</v>
      </c>
      <c r="B336" s="12">
        <f t="shared" si="98"/>
        <v>19.101369863013698</v>
      </c>
      <c r="C336" s="41">
        <f>'Survival-1cycle NMA'!BN337</f>
        <v>3.9903266328154732E-2</v>
      </c>
      <c r="D336" s="41">
        <f>'Survival-1cycle NMA'!BO337</f>
        <v>2.8324103755851368E-3</v>
      </c>
      <c r="E336" s="12">
        <f t="shared" si="99"/>
        <v>3.7070855952569592E-2</v>
      </c>
      <c r="F336" s="12">
        <v>6.6259668552342398E-3</v>
      </c>
      <c r="G336" s="12">
        <v>1.50562605702589E-5</v>
      </c>
      <c r="H336" s="12">
        <f t="shared" si="100"/>
        <v>6.6109105946639806E-3</v>
      </c>
      <c r="I336" s="41">
        <f>'Survival-1cycle NMA'!BP337</f>
        <v>8.8742125137345421E-3</v>
      </c>
      <c r="J336" s="12">
        <f t="shared" si="101"/>
        <v>5.3092204951483285E-3</v>
      </c>
      <c r="K336" s="41">
        <f>'Survival-1cycle NMA'!BQ337</f>
        <v>3.5649920185862132E-3</v>
      </c>
      <c r="L336" s="12">
        <v>3.7814387862486198E-3</v>
      </c>
      <c r="M336" s="12">
        <v>6.6259668552342398E-3</v>
      </c>
      <c r="N336" s="12">
        <v>1.50562605702589E-5</v>
      </c>
      <c r="O336" s="41">
        <f t="shared" si="102"/>
        <v>8.8742125137345421E-3</v>
      </c>
      <c r="P336" s="41">
        <f t="shared" si="103"/>
        <v>5.3092204951483285E-3</v>
      </c>
      <c r="Q336" s="41">
        <f t="shared" si="104"/>
        <v>3.5649920185862132E-3</v>
      </c>
      <c r="R336" s="12">
        <v>6.6259668552342398E-3</v>
      </c>
      <c r="S336" s="12">
        <f t="shared" si="105"/>
        <v>6.6109105946639806E-3</v>
      </c>
      <c r="T336" s="12">
        <v>1.50562605702589E-5</v>
      </c>
      <c r="U336" s="41">
        <f>'Survival-1cycle NMA'!BR337</f>
        <v>6.2499538604374981E-2</v>
      </c>
      <c r="V336" s="12">
        <f t="shared" si="106"/>
        <v>5.6972101000955136E-2</v>
      </c>
      <c r="W336" s="41">
        <f>'Survival-1cycle NMA'!BS337</f>
        <v>5.5274376034198476E-3</v>
      </c>
      <c r="X336" s="41">
        <f t="shared" si="107"/>
        <v>8.8742125137345421E-3</v>
      </c>
      <c r="Y336" s="41">
        <f t="shared" si="108"/>
        <v>5.3092204951483285E-3</v>
      </c>
      <c r="Z336" s="41">
        <f t="shared" si="109"/>
        <v>3.5649920185862132E-3</v>
      </c>
      <c r="AA336" s="41">
        <f>'Survival-1cycle NMA'!BX337</f>
        <v>1.6040756456482319E-3</v>
      </c>
      <c r="AB336" s="12">
        <f t="shared" si="110"/>
        <v>1.604074169316929E-3</v>
      </c>
      <c r="AC336" s="41">
        <f>'Survival-1cycle NMA'!BY337</f>
        <v>1.4763313027593066E-9</v>
      </c>
      <c r="AD336" s="41">
        <f>'Survival-1cycle NMA'!BT337</f>
        <v>4.5135564831535288E-2</v>
      </c>
      <c r="AE336" s="12">
        <f t="shared" si="111"/>
        <v>4.2336226507326928E-2</v>
      </c>
      <c r="AF336" s="41">
        <f>'Survival-1cycle NMA'!BU337</f>
        <v>2.7993383242083591E-3</v>
      </c>
      <c r="AG336" s="12">
        <v>6.6259668552342398E-3</v>
      </c>
      <c r="AH336" s="12">
        <f t="shared" si="112"/>
        <v>6.6109105946639806E-3</v>
      </c>
      <c r="AI336" s="12">
        <v>1.50562605702589E-5</v>
      </c>
      <c r="AJ336" s="41">
        <f>'Survival-1cycle NMA'!BV337</f>
        <v>4.0940743999791765E-2</v>
      </c>
      <c r="AK336" s="12">
        <f t="shared" si="113"/>
        <v>4.0940469643503126E-2</v>
      </c>
      <c r="AL336" s="41">
        <f>'Survival-1cycle NMA'!BW337</f>
        <v>2.7435628863818767E-7</v>
      </c>
      <c r="AM336" s="41">
        <f t="shared" si="114"/>
        <v>1.6040756456482319E-3</v>
      </c>
      <c r="AN336" s="41">
        <f t="shared" si="115"/>
        <v>1.604074169316929E-3</v>
      </c>
      <c r="AO336" s="41">
        <f t="shared" si="116"/>
        <v>1.4763313027593066E-9</v>
      </c>
    </row>
    <row r="337" spans="1:41">
      <c r="A337" s="12">
        <v>334</v>
      </c>
      <c r="B337" s="12">
        <f t="shared" si="98"/>
        <v>19.158904109589042</v>
      </c>
      <c r="C337" s="41">
        <f>'Survival-1cycle NMA'!BN338</f>
        <v>3.9724064117709672E-2</v>
      </c>
      <c r="D337" s="41">
        <f>'Survival-1cycle NMA'!BO338</f>
        <v>2.8109177405117799E-3</v>
      </c>
      <c r="E337" s="12">
        <f t="shared" si="99"/>
        <v>3.6913146377197892E-2</v>
      </c>
      <c r="F337" s="12">
        <v>6.5796826954100497E-3</v>
      </c>
      <c r="G337" s="12">
        <v>1.4840755907593699E-5</v>
      </c>
      <c r="H337" s="12">
        <f t="shared" si="100"/>
        <v>6.5648419395024559E-3</v>
      </c>
      <c r="I337" s="41">
        <f>'Survival-1cycle NMA'!BP338</f>
        <v>8.8158217945893784E-3</v>
      </c>
      <c r="J337" s="12">
        <f t="shared" si="101"/>
        <v>5.2768244900954584E-3</v>
      </c>
      <c r="K337" s="41">
        <f>'Survival-1cycle NMA'!BQ338</f>
        <v>3.5389973044939204E-3</v>
      </c>
      <c r="L337" s="12">
        <v>3.7490742953759301E-3</v>
      </c>
      <c r="M337" s="12">
        <v>6.5796826954100497E-3</v>
      </c>
      <c r="N337" s="12">
        <v>1.4840755907593699E-5</v>
      </c>
      <c r="O337" s="41">
        <f t="shared" si="102"/>
        <v>8.8158217945893784E-3</v>
      </c>
      <c r="P337" s="41">
        <f t="shared" si="103"/>
        <v>5.2768244900954584E-3</v>
      </c>
      <c r="Q337" s="41">
        <f t="shared" si="104"/>
        <v>3.5389973044939204E-3</v>
      </c>
      <c r="R337" s="12">
        <v>6.5796826954100497E-3</v>
      </c>
      <c r="S337" s="12">
        <f t="shared" si="105"/>
        <v>6.5648419395024559E-3</v>
      </c>
      <c r="T337" s="12">
        <v>1.4840755907593699E-5</v>
      </c>
      <c r="U337" s="41">
        <f>'Survival-1cycle NMA'!BR338</f>
        <v>6.2257879255178714E-2</v>
      </c>
      <c r="V337" s="12">
        <f t="shared" si="106"/>
        <v>5.6767620504227082E-2</v>
      </c>
      <c r="W337" s="41">
        <f>'Survival-1cycle NMA'!BS338</f>
        <v>5.4902587509516286E-3</v>
      </c>
      <c r="X337" s="41">
        <f t="shared" si="107"/>
        <v>8.8158217945893784E-3</v>
      </c>
      <c r="Y337" s="41">
        <f t="shared" si="108"/>
        <v>5.2768244900954584E-3</v>
      </c>
      <c r="Z337" s="41">
        <f t="shared" si="109"/>
        <v>3.5389973044939204E-3</v>
      </c>
      <c r="AA337" s="41">
        <f>'Survival-1cycle NMA'!BX338</f>
        <v>1.5897168672369146E-3</v>
      </c>
      <c r="AB337" s="12">
        <f t="shared" si="110"/>
        <v>1.5897154293717079E-3</v>
      </c>
      <c r="AC337" s="41">
        <f>'Survival-1cycle NMA'!BY338</f>
        <v>1.4378652065652929E-9</v>
      </c>
      <c r="AD337" s="41">
        <f>'Survival-1cycle NMA'!BT338</f>
        <v>4.4940601171512287E-2</v>
      </c>
      <c r="AE337" s="12">
        <f t="shared" si="111"/>
        <v>4.2162546891883639E-2</v>
      </c>
      <c r="AF337" s="41">
        <f>'Survival-1cycle NMA'!BU338</f>
        <v>2.7780542796286469E-3</v>
      </c>
      <c r="AG337" s="12">
        <v>6.5796826954100497E-3</v>
      </c>
      <c r="AH337" s="12">
        <f t="shared" si="112"/>
        <v>6.5648419395024559E-3</v>
      </c>
      <c r="AI337" s="12">
        <v>1.4840755907593699E-5</v>
      </c>
      <c r="AJ337" s="41">
        <f>'Survival-1cycle NMA'!BV338</f>
        <v>4.0758344319650364E-2</v>
      </c>
      <c r="AK337" s="12">
        <f t="shared" si="113"/>
        <v>4.0758075292919548E-2</v>
      </c>
      <c r="AL337" s="41">
        <f>'Survival-1cycle NMA'!BW338</f>
        <v>2.6902673081444194E-7</v>
      </c>
      <c r="AM337" s="41">
        <f t="shared" si="114"/>
        <v>1.5897168672369146E-3</v>
      </c>
      <c r="AN337" s="41">
        <f t="shared" si="115"/>
        <v>1.5897154293717079E-3</v>
      </c>
      <c r="AO337" s="41">
        <f t="shared" si="116"/>
        <v>1.4378652065652929E-9</v>
      </c>
    </row>
    <row r="338" spans="1:41">
      <c r="A338" s="12">
        <v>335</v>
      </c>
      <c r="B338" s="12">
        <f t="shared" si="98"/>
        <v>19.216438356164385</v>
      </c>
      <c r="C338" s="41">
        <f>'Survival-1cycle NMA'!BN339</f>
        <v>3.9546055730007815E-2</v>
      </c>
      <c r="D338" s="41">
        <f>'Survival-1cycle NMA'!BO339</f>
        <v>2.7896366920580158E-3</v>
      </c>
      <c r="E338" s="12">
        <f t="shared" si="99"/>
        <v>3.6756419037949802E-2</v>
      </c>
      <c r="F338" s="12">
        <v>6.5338219466530099E-3</v>
      </c>
      <c r="G338" s="12">
        <v>1.46288171791236E-5</v>
      </c>
      <c r="H338" s="12">
        <f t="shared" si="100"/>
        <v>6.519193129473886E-3</v>
      </c>
      <c r="I338" s="41">
        <f>'Survival-1cycle NMA'!BP339</f>
        <v>8.7579416411151245E-3</v>
      </c>
      <c r="J338" s="12">
        <f t="shared" si="101"/>
        <v>5.2446908226464811E-3</v>
      </c>
      <c r="K338" s="41">
        <f>'Survival-1cycle NMA'!BQ339</f>
        <v>3.5132508184686434E-3</v>
      </c>
      <c r="L338" s="12">
        <v>3.7170542057746499E-3</v>
      </c>
      <c r="M338" s="12">
        <v>6.5338219466530099E-3</v>
      </c>
      <c r="N338" s="12">
        <v>1.46288171791236E-5</v>
      </c>
      <c r="O338" s="41">
        <f t="shared" si="102"/>
        <v>8.7579416411151245E-3</v>
      </c>
      <c r="P338" s="41">
        <f t="shared" si="103"/>
        <v>5.2446908226464811E-3</v>
      </c>
      <c r="Q338" s="41">
        <f t="shared" si="104"/>
        <v>3.5132508184686434E-3</v>
      </c>
      <c r="R338" s="12">
        <v>6.5338219466530099E-3</v>
      </c>
      <c r="S338" s="12">
        <f t="shared" si="105"/>
        <v>6.519193129473886E-3</v>
      </c>
      <c r="T338" s="12">
        <v>1.46288171791236E-5</v>
      </c>
      <c r="U338" s="41">
        <f>'Survival-1cycle NMA'!BR339</f>
        <v>6.2017679426711748E-2</v>
      </c>
      <c r="V338" s="12">
        <f t="shared" si="106"/>
        <v>5.6564265451020841E-2</v>
      </c>
      <c r="W338" s="41">
        <f>'Survival-1cycle NMA'!BS339</f>
        <v>5.4534139756909055E-3</v>
      </c>
      <c r="X338" s="41">
        <f t="shared" si="107"/>
        <v>8.7579416411151245E-3</v>
      </c>
      <c r="Y338" s="41">
        <f t="shared" si="108"/>
        <v>5.2446908226464811E-3</v>
      </c>
      <c r="Z338" s="41">
        <f t="shared" si="109"/>
        <v>3.5132508184686434E-3</v>
      </c>
      <c r="AA338" s="41">
        <f>'Survival-1cycle NMA'!BX339</f>
        <v>1.5755175836167669E-3</v>
      </c>
      <c r="AB338" s="12">
        <f t="shared" si="110"/>
        <v>1.575516183131028E-3</v>
      </c>
      <c r="AC338" s="41">
        <f>'Survival-1cycle NMA'!BY339</f>
        <v>1.4004857388615725E-9</v>
      </c>
      <c r="AD338" s="41">
        <f>'Survival-1cycle NMA'!BT339</f>
        <v>4.4746903026986203E-2</v>
      </c>
      <c r="AE338" s="12">
        <f t="shared" si="111"/>
        <v>4.1989922937805874E-2</v>
      </c>
      <c r="AF338" s="41">
        <f>'Survival-1cycle NMA'!BU339</f>
        <v>2.7569800891803324E-3</v>
      </c>
      <c r="AG338" s="12">
        <v>6.5338219466530099E-3</v>
      </c>
      <c r="AH338" s="12">
        <f t="shared" si="112"/>
        <v>6.519193129473886E-3</v>
      </c>
      <c r="AI338" s="12">
        <v>1.46288171791236E-5</v>
      </c>
      <c r="AJ338" s="41">
        <f>'Survival-1cycle NMA'!BV339</f>
        <v>4.057715327226008E-2</v>
      </c>
      <c r="AK338" s="12">
        <f t="shared" si="113"/>
        <v>4.0576889459745163E-2</v>
      </c>
      <c r="AL338" s="41">
        <f>'Survival-1cycle NMA'!BW339</f>
        <v>2.6381251491429254E-7</v>
      </c>
      <c r="AM338" s="41">
        <f t="shared" si="114"/>
        <v>1.5755175836167669E-3</v>
      </c>
      <c r="AN338" s="41">
        <f t="shared" si="115"/>
        <v>1.575516183131028E-3</v>
      </c>
      <c r="AO338" s="41">
        <f t="shared" si="116"/>
        <v>1.4004857388615725E-9</v>
      </c>
    </row>
    <row r="339" spans="1:41">
      <c r="A339" s="12">
        <v>336</v>
      </c>
      <c r="B339" s="12">
        <f t="shared" si="98"/>
        <v>19.273972602739725</v>
      </c>
      <c r="C339" s="41">
        <f>'Survival-1cycle NMA'!BN340</f>
        <v>3.9369230418586657E-2</v>
      </c>
      <c r="D339" s="41">
        <f>'Survival-1cycle NMA'!BO340</f>
        <v>2.7685646477140034E-3</v>
      </c>
      <c r="E339" s="12">
        <f t="shared" si="99"/>
        <v>3.6600665770872655E-2</v>
      </c>
      <c r="F339" s="12">
        <v>6.4883797691449698E-3</v>
      </c>
      <c r="G339" s="12">
        <v>1.4420377211845101E-5</v>
      </c>
      <c r="H339" s="12">
        <f t="shared" si="100"/>
        <v>6.4739593919331245E-3</v>
      </c>
      <c r="I339" s="41">
        <f>'Survival-1cycle NMA'!BP340</f>
        <v>8.7005664198133818E-3</v>
      </c>
      <c r="J339" s="12">
        <f t="shared" si="101"/>
        <v>5.2128168168539962E-3</v>
      </c>
      <c r="K339" s="41">
        <f>'Survival-1cycle NMA'!BQ340</f>
        <v>3.4877496029593856E-3</v>
      </c>
      <c r="L339" s="12">
        <v>3.6853741008820899E-3</v>
      </c>
      <c r="M339" s="12">
        <v>6.4883797691449698E-3</v>
      </c>
      <c r="N339" s="12">
        <v>1.4420377211845101E-5</v>
      </c>
      <c r="O339" s="41">
        <f t="shared" si="102"/>
        <v>8.7005664198133818E-3</v>
      </c>
      <c r="P339" s="41">
        <f t="shared" si="103"/>
        <v>5.2128168168539962E-3</v>
      </c>
      <c r="Q339" s="41">
        <f t="shared" si="104"/>
        <v>3.4877496029593856E-3</v>
      </c>
      <c r="R339" s="12">
        <v>6.4883797691449698E-3</v>
      </c>
      <c r="S339" s="12">
        <f t="shared" si="105"/>
        <v>6.4739593919331245E-3</v>
      </c>
      <c r="T339" s="12">
        <v>1.4420377211845101E-5</v>
      </c>
      <c r="U339" s="41">
        <f>'Survival-1cycle NMA'!BR340</f>
        <v>6.1778926858793957E-2</v>
      </c>
      <c r="V339" s="12">
        <f t="shared" si="106"/>
        <v>5.636202737649524E-2</v>
      </c>
      <c r="W339" s="41">
        <f>'Survival-1cycle NMA'!BS340</f>
        <v>5.4168994822987176E-3</v>
      </c>
      <c r="X339" s="41">
        <f t="shared" si="107"/>
        <v>8.7005664198133818E-3</v>
      </c>
      <c r="Y339" s="41">
        <f t="shared" si="108"/>
        <v>5.2128168168539962E-3</v>
      </c>
      <c r="Z339" s="41">
        <f t="shared" si="109"/>
        <v>3.4877496029593856E-3</v>
      </c>
      <c r="AA339" s="41">
        <f>'Survival-1cycle NMA'!BX340</f>
        <v>1.561475663839694E-3</v>
      </c>
      <c r="AB339" s="12">
        <f t="shared" si="110"/>
        <v>1.561474299679905E-3</v>
      </c>
      <c r="AC339" s="41">
        <f>'Survival-1cycle NMA'!BY340</f>
        <v>1.3641597889742093E-9</v>
      </c>
      <c r="AD339" s="41">
        <f>'Survival-1cycle NMA'!BT340</f>
        <v>4.4554459215594901E-2</v>
      </c>
      <c r="AE339" s="12">
        <f t="shared" si="111"/>
        <v>4.1818346027212065E-2</v>
      </c>
      <c r="AF339" s="41">
        <f>'Survival-1cycle NMA'!BU340</f>
        <v>2.7361131883828333E-3</v>
      </c>
      <c r="AG339" s="12">
        <v>6.4883797691449698E-3</v>
      </c>
      <c r="AH339" s="12">
        <f t="shared" si="112"/>
        <v>6.4739593919331245E-3</v>
      </c>
      <c r="AI339" s="12">
        <v>1.4420377211845101E-5</v>
      </c>
      <c r="AJ339" s="41">
        <f>'Survival-1cycle NMA'!BV340</f>
        <v>4.0397160019537567E-2</v>
      </c>
      <c r="AK339" s="12">
        <f t="shared" si="113"/>
        <v>4.0396901308653158E-2</v>
      </c>
      <c r="AL339" s="41">
        <f>'Survival-1cycle NMA'!BW340</f>
        <v>2.5871088440939315E-7</v>
      </c>
      <c r="AM339" s="41">
        <f t="shared" si="114"/>
        <v>1.561475663839694E-3</v>
      </c>
      <c r="AN339" s="41">
        <f t="shared" si="115"/>
        <v>1.561474299679905E-3</v>
      </c>
      <c r="AO339" s="41">
        <f t="shared" si="116"/>
        <v>1.3641597889742093E-9</v>
      </c>
    </row>
    <row r="340" spans="1:41">
      <c r="A340" s="12">
        <v>337</v>
      </c>
      <c r="B340" s="12">
        <f t="shared" si="98"/>
        <v>19.331506849315069</v>
      </c>
      <c r="C340" s="41">
        <f>'Survival-1cycle NMA'!BN341</f>
        <v>3.9193577559973811E-2</v>
      </c>
      <c r="D340" s="41">
        <f>'Survival-1cycle NMA'!BO341</f>
        <v>2.7476990627722086E-3</v>
      </c>
      <c r="E340" s="12">
        <f t="shared" si="99"/>
        <v>3.64458784972016E-2</v>
      </c>
      <c r="F340" s="12">
        <v>6.4433513898403899E-3</v>
      </c>
      <c r="G340" s="12">
        <v>1.4215370254984501E-5</v>
      </c>
      <c r="H340" s="12">
        <f t="shared" si="100"/>
        <v>6.4291360195854056E-3</v>
      </c>
      <c r="I340" s="41">
        <f>'Survival-1cycle NMA'!BP341</f>
        <v>8.6436905727314568E-3</v>
      </c>
      <c r="J340" s="12">
        <f t="shared" si="101"/>
        <v>5.1811998298655531E-3</v>
      </c>
      <c r="K340" s="41">
        <f>'Survival-1cycle NMA'!BQ341</f>
        <v>3.4624907428659037E-3</v>
      </c>
      <c r="L340" s="12">
        <v>3.6540296307417102E-3</v>
      </c>
      <c r="M340" s="12">
        <v>6.4433513898403899E-3</v>
      </c>
      <c r="N340" s="12">
        <v>1.4215370254984501E-5</v>
      </c>
      <c r="O340" s="41">
        <f t="shared" si="102"/>
        <v>8.6436905727314568E-3</v>
      </c>
      <c r="P340" s="41">
        <f t="shared" si="103"/>
        <v>5.1811998298655531E-3</v>
      </c>
      <c r="Q340" s="41">
        <f t="shared" si="104"/>
        <v>3.4624907428659037E-3</v>
      </c>
      <c r="R340" s="12">
        <v>6.4433513898403899E-3</v>
      </c>
      <c r="S340" s="12">
        <f t="shared" si="105"/>
        <v>6.4291360195854056E-3</v>
      </c>
      <c r="T340" s="12">
        <v>1.4215370254984501E-5</v>
      </c>
      <c r="U340" s="41">
        <f>'Survival-1cycle NMA'!BR341</f>
        <v>6.1541609424504817E-2</v>
      </c>
      <c r="V340" s="12">
        <f t="shared" si="106"/>
        <v>5.6160897896646585E-2</v>
      </c>
      <c r="W340" s="41">
        <f>'Survival-1cycle NMA'!BS341</f>
        <v>5.3807115278582326E-3</v>
      </c>
      <c r="X340" s="41">
        <f t="shared" si="107"/>
        <v>8.6436905727314568E-3</v>
      </c>
      <c r="Y340" s="41">
        <f t="shared" si="108"/>
        <v>5.1811998298655531E-3</v>
      </c>
      <c r="Z340" s="41">
        <f t="shared" si="109"/>
        <v>3.4624907428659037E-3</v>
      </c>
      <c r="AA340" s="41">
        <f>'Survival-1cycle NMA'!BX341</f>
        <v>1.5475890103811229E-3</v>
      </c>
      <c r="AB340" s="12">
        <f t="shared" si="110"/>
        <v>1.5475876815257933E-3</v>
      </c>
      <c r="AC340" s="41">
        <f>'Survival-1cycle NMA'!BY341</f>
        <v>1.3288553295084965E-9</v>
      </c>
      <c r="AD340" s="41">
        <f>'Survival-1cycle NMA'!BT341</f>
        <v>4.4363258681180656E-2</v>
      </c>
      <c r="AE340" s="12">
        <f t="shared" si="111"/>
        <v>4.1647807630849423E-2</v>
      </c>
      <c r="AF340" s="41">
        <f>'Survival-1cycle NMA'!BU341</f>
        <v>2.7154510503312338E-3</v>
      </c>
      <c r="AG340" s="12">
        <v>6.4433513898403899E-3</v>
      </c>
      <c r="AH340" s="12">
        <f t="shared" si="112"/>
        <v>6.4291360195854056E-3</v>
      </c>
      <c r="AI340" s="12">
        <v>1.4215370254984501E-5</v>
      </c>
      <c r="AJ340" s="41">
        <f>'Survival-1cycle NMA'!BV341</f>
        <v>4.0218353847079572E-2</v>
      </c>
      <c r="AK340" s="12">
        <f t="shared" si="113"/>
        <v>4.0218100127924608E-2</v>
      </c>
      <c r="AL340" s="41">
        <f>'Survival-1cycle NMA'!BW341</f>
        <v>2.5371915496176036E-7</v>
      </c>
      <c r="AM340" s="41">
        <f t="shared" si="114"/>
        <v>1.5475890103811229E-3</v>
      </c>
      <c r="AN340" s="41">
        <f t="shared" si="115"/>
        <v>1.5475876815257933E-3</v>
      </c>
      <c r="AO340" s="41">
        <f t="shared" si="116"/>
        <v>1.3288553295084965E-9</v>
      </c>
    </row>
    <row r="341" spans="1:41">
      <c r="A341" s="12">
        <v>338</v>
      </c>
      <c r="B341" s="12">
        <f t="shared" si="98"/>
        <v>19.389041095890413</v>
      </c>
      <c r="C341" s="41">
        <f>'Survival-1cycle NMA'!BN342</f>
        <v>3.9019086651971048E-2</v>
      </c>
      <c r="D341" s="41">
        <f>'Survival-1cycle NMA'!BO342</f>
        <v>2.7270374296802743E-3</v>
      </c>
      <c r="E341" s="12">
        <f t="shared" si="99"/>
        <v>3.6292049222290776E-2</v>
      </c>
      <c r="F341" s="12">
        <v>6.3987321013831699E-3</v>
      </c>
      <c r="G341" s="12">
        <v>1.4013731946514899E-5</v>
      </c>
      <c r="H341" s="12">
        <f t="shared" si="100"/>
        <v>6.384718369436655E-3</v>
      </c>
      <c r="I341" s="41">
        <f>'Survival-1cycle NMA'!BP342</f>
        <v>8.5873086162652074E-3</v>
      </c>
      <c r="J341" s="12">
        <f t="shared" si="101"/>
        <v>5.1498372514414172E-3</v>
      </c>
      <c r="K341" s="41">
        <f>'Survival-1cycle NMA'!BQ342</f>
        <v>3.4374713648237898E-3</v>
      </c>
      <c r="L341" s="12">
        <v>3.6230165108446198E-3</v>
      </c>
      <c r="M341" s="12">
        <v>6.3987321013831699E-3</v>
      </c>
      <c r="N341" s="12">
        <v>1.4013731946514899E-5</v>
      </c>
      <c r="O341" s="41">
        <f t="shared" si="102"/>
        <v>8.5873086162652074E-3</v>
      </c>
      <c r="P341" s="41">
        <f t="shared" si="103"/>
        <v>5.1498372514414172E-3</v>
      </c>
      <c r="Q341" s="41">
        <f t="shared" si="104"/>
        <v>3.4374713648237898E-3</v>
      </c>
      <c r="R341" s="12">
        <v>6.3987321013831699E-3</v>
      </c>
      <c r="S341" s="12">
        <f t="shared" si="105"/>
        <v>6.384718369436655E-3</v>
      </c>
      <c r="T341" s="12">
        <v>1.4013731946514899E-5</v>
      </c>
      <c r="U341" s="41">
        <f>'Survival-1cycle NMA'!BR342</f>
        <v>6.1305715128397061E-2</v>
      </c>
      <c r="V341" s="12">
        <f t="shared" si="106"/>
        <v>5.5960868707377528E-2</v>
      </c>
      <c r="W341" s="41">
        <f>'Survival-1cycle NMA'!BS342</f>
        <v>5.3448464210195321E-3</v>
      </c>
      <c r="X341" s="41">
        <f t="shared" si="107"/>
        <v>8.5873086162652074E-3</v>
      </c>
      <c r="Y341" s="41">
        <f t="shared" si="108"/>
        <v>5.1498372514414172E-3</v>
      </c>
      <c r="Z341" s="41">
        <f t="shared" si="109"/>
        <v>3.4374713648237898E-3</v>
      </c>
      <c r="AA341" s="41">
        <f>'Survival-1cycle NMA'!BX342</f>
        <v>1.5338555585362951E-3</v>
      </c>
      <c r="AB341" s="12">
        <f t="shared" si="110"/>
        <v>1.5338542639949167E-3</v>
      </c>
      <c r="AC341" s="41">
        <f>'Survival-1cycle NMA'!BY342</f>
        <v>1.2945413784527426E-9</v>
      </c>
      <c r="AD341" s="41">
        <f>'Survival-1cycle NMA'!BT342</f>
        <v>4.4173290492048392E-2</v>
      </c>
      <c r="AE341" s="12">
        <f t="shared" si="111"/>
        <v>4.1478299306995883E-2</v>
      </c>
      <c r="AF341" s="41">
        <f>'Survival-1cycle NMA'!BU342</f>
        <v>2.6949911850525123E-3</v>
      </c>
      <c r="AG341" s="12">
        <v>6.3987321013831699E-3</v>
      </c>
      <c r="AH341" s="12">
        <f t="shared" si="112"/>
        <v>6.384718369436655E-3</v>
      </c>
      <c r="AI341" s="12">
        <v>1.4013731946514899E-5</v>
      </c>
      <c r="AJ341" s="41">
        <f>'Survival-1cycle NMA'!BV342</f>
        <v>4.0040724162441088E-2</v>
      </c>
      <c r="AK341" s="12">
        <f t="shared" si="113"/>
        <v>4.0040475327728725E-2</v>
      </c>
      <c r="AL341" s="41">
        <f>'Survival-1cycle NMA'!BW342</f>
        <v>2.4883471236590805E-7</v>
      </c>
      <c r="AM341" s="41">
        <f t="shared" si="114"/>
        <v>1.5338555585362951E-3</v>
      </c>
      <c r="AN341" s="41">
        <f t="shared" si="115"/>
        <v>1.5338542639949167E-3</v>
      </c>
      <c r="AO341" s="41">
        <f t="shared" si="116"/>
        <v>1.2945413784527426E-9</v>
      </c>
    </row>
    <row r="342" spans="1:41">
      <c r="A342" s="12">
        <v>339</v>
      </c>
      <c r="B342" s="12">
        <f t="shared" si="98"/>
        <v>19.446575342465753</v>
      </c>
      <c r="C342" s="41">
        <f>'Survival-1cycle NMA'!BN343</f>
        <v>3.8845747311966543E-2</v>
      </c>
      <c r="D342" s="41">
        <f>'Survival-1cycle NMA'!BO343</f>
        <v>2.7065772774065478E-3</v>
      </c>
      <c r="E342" s="12">
        <f t="shared" si="99"/>
        <v>3.6139170034559992E-2</v>
      </c>
      <c r="F342" s="12">
        <v>6.35451726104376E-3</v>
      </c>
      <c r="G342" s="12">
        <v>1.3815399280541101E-5</v>
      </c>
      <c r="H342" s="12">
        <f t="shared" si="100"/>
        <v>6.3407018617632187E-3</v>
      </c>
      <c r="I342" s="41">
        <f>'Survival-1cycle NMA'!BP343</f>
        <v>8.5314151399838913E-3</v>
      </c>
      <c r="J342" s="12">
        <f t="shared" si="101"/>
        <v>5.1187265034805616E-3</v>
      </c>
      <c r="K342" s="41">
        <f>'Survival-1cycle NMA'!BQ343</f>
        <v>3.4126886365033293E-3</v>
      </c>
      <c r="L342" s="12">
        <v>3.5923305209938998E-3</v>
      </c>
      <c r="M342" s="12">
        <v>6.35451726104376E-3</v>
      </c>
      <c r="N342" s="12">
        <v>1.3815399280541101E-5</v>
      </c>
      <c r="O342" s="41">
        <f t="shared" si="102"/>
        <v>8.5314151399838913E-3</v>
      </c>
      <c r="P342" s="41">
        <f t="shared" si="103"/>
        <v>5.1187265034805616E-3</v>
      </c>
      <c r="Q342" s="41">
        <f t="shared" si="104"/>
        <v>3.4126886365033293E-3</v>
      </c>
      <c r="R342" s="12">
        <v>6.35451726104376E-3</v>
      </c>
      <c r="S342" s="12">
        <f t="shared" si="105"/>
        <v>6.3407018617632187E-3</v>
      </c>
      <c r="T342" s="12">
        <v>1.3815399280541101E-5</v>
      </c>
      <c r="U342" s="41">
        <f>'Survival-1cycle NMA'!BR343</f>
        <v>6.1071232104739109E-2</v>
      </c>
      <c r="V342" s="12">
        <f t="shared" si="106"/>
        <v>5.5761931583578693E-2</v>
      </c>
      <c r="W342" s="41">
        <f>'Survival-1cycle NMA'!BS343</f>
        <v>5.3093005211604146E-3</v>
      </c>
      <c r="X342" s="41">
        <f t="shared" si="107"/>
        <v>8.5314151399838913E-3</v>
      </c>
      <c r="Y342" s="41">
        <f t="shared" si="108"/>
        <v>5.1187265034805616E-3</v>
      </c>
      <c r="Z342" s="41">
        <f t="shared" si="109"/>
        <v>3.4126886365033293E-3</v>
      </c>
      <c r="AA342" s="41">
        <f>'Survival-1cycle NMA'!BX343</f>
        <v>1.5202732758289384E-3</v>
      </c>
      <c r="AB342" s="12">
        <f t="shared" si="110"/>
        <v>1.5202720146409757E-3</v>
      </c>
      <c r="AC342" s="41">
        <f>'Survival-1cycle NMA'!BY343</f>
        <v>1.2611879626941902E-9</v>
      </c>
      <c r="AD342" s="41">
        <f>'Survival-1cycle NMA'!BT343</f>
        <v>4.3984543839252384E-2</v>
      </c>
      <c r="AE342" s="12">
        <f t="shared" si="111"/>
        <v>4.1309812700378028E-2</v>
      </c>
      <c r="AF342" s="41">
        <f>'Survival-1cycle NMA'!BU343</f>
        <v>2.674731138874357E-3</v>
      </c>
      <c r="AG342" s="12">
        <v>6.35451726104376E-3</v>
      </c>
      <c r="AH342" s="12">
        <f t="shared" si="112"/>
        <v>6.3407018617632187E-3</v>
      </c>
      <c r="AI342" s="12">
        <v>1.3815399280541101E-5</v>
      </c>
      <c r="AJ342" s="41">
        <f>'Survival-1cycle NMA'!BV343</f>
        <v>3.986426049344198E-2</v>
      </c>
      <c r="AK342" s="12">
        <f t="shared" si="113"/>
        <v>3.9864016438431425E-2</v>
      </c>
      <c r="AL342" s="41">
        <f>'Survival-1cycle NMA'!BW343</f>
        <v>2.4405501055444657E-7</v>
      </c>
      <c r="AM342" s="41">
        <f t="shared" si="114"/>
        <v>1.5202732758289384E-3</v>
      </c>
      <c r="AN342" s="41">
        <f t="shared" si="115"/>
        <v>1.5202720146409757E-3</v>
      </c>
      <c r="AO342" s="41">
        <f t="shared" si="116"/>
        <v>1.2611879626941902E-9</v>
      </c>
    </row>
    <row r="343" spans="1:41">
      <c r="A343" s="12">
        <v>340</v>
      </c>
      <c r="B343" s="12">
        <f t="shared" si="98"/>
        <v>19.504109589041096</v>
      </c>
      <c r="C343" s="41">
        <f>'Survival-1cycle NMA'!BN344</f>
        <v>3.8673549275274839E-2</v>
      </c>
      <c r="D343" s="41">
        <f>'Survival-1cycle NMA'!BO344</f>
        <v>2.686316170818034E-3</v>
      </c>
      <c r="E343" s="12">
        <f t="shared" si="99"/>
        <v>3.5987233104456805E-2</v>
      </c>
      <c r="F343" s="12">
        <v>6.3107022896760597E-3</v>
      </c>
      <c r="G343" s="12">
        <v>1.3620310575528599E-5</v>
      </c>
      <c r="H343" s="12">
        <f t="shared" si="100"/>
        <v>6.2970819791005311E-3</v>
      </c>
      <c r="I343" s="41">
        <f>'Survival-1cycle NMA'!BP344</f>
        <v>8.4760048054763597E-3</v>
      </c>
      <c r="J343" s="12">
        <f t="shared" si="101"/>
        <v>5.0878650395544721E-3</v>
      </c>
      <c r="K343" s="41">
        <f>'Survival-1cycle NMA'!BQ344</f>
        <v>3.3881397659218876E-3</v>
      </c>
      <c r="L343" s="12">
        <v>3.5619675041912899E-3</v>
      </c>
      <c r="M343" s="12">
        <v>6.3107022896760597E-3</v>
      </c>
      <c r="N343" s="12">
        <v>1.3620310575528599E-5</v>
      </c>
      <c r="O343" s="41">
        <f t="shared" si="102"/>
        <v>8.4760048054763597E-3</v>
      </c>
      <c r="P343" s="41">
        <f t="shared" si="103"/>
        <v>5.0878650395544721E-3</v>
      </c>
      <c r="Q343" s="41">
        <f t="shared" si="104"/>
        <v>3.3881397659218876E-3</v>
      </c>
      <c r="R343" s="12">
        <v>6.3107022896760597E-3</v>
      </c>
      <c r="S343" s="12">
        <f t="shared" si="105"/>
        <v>6.2970819791005311E-3</v>
      </c>
      <c r="T343" s="12">
        <v>1.3620310575528599E-5</v>
      </c>
      <c r="U343" s="41">
        <f>'Survival-1cycle NMA'!BR344</f>
        <v>6.0838148615785258E-2</v>
      </c>
      <c r="V343" s="12">
        <f t="shared" si="106"/>
        <v>5.5564078378222255E-2</v>
      </c>
      <c r="W343" s="41">
        <f>'Survival-1cycle NMA'!BS344</f>
        <v>5.2740702375630045E-3</v>
      </c>
      <c r="X343" s="41">
        <f t="shared" si="107"/>
        <v>8.4760048054763597E-3</v>
      </c>
      <c r="Y343" s="41">
        <f t="shared" si="108"/>
        <v>5.0878650395544721E-3</v>
      </c>
      <c r="Z343" s="41">
        <f t="shared" si="109"/>
        <v>3.3881397659218876E-3</v>
      </c>
      <c r="AA343" s="41">
        <f>'Survival-1cycle NMA'!BX344</f>
        <v>1.5068401614319923E-3</v>
      </c>
      <c r="AB343" s="12">
        <f t="shared" si="110"/>
        <v>1.5068389326659095E-3</v>
      </c>
      <c r="AC343" s="41">
        <f>'Survival-1cycle NMA'!BY344</f>
        <v>1.2287660828913308E-9</v>
      </c>
      <c r="AD343" s="41">
        <f>'Survival-1cycle NMA'!BT344</f>
        <v>4.3797008034910975E-2</v>
      </c>
      <c r="AE343" s="12">
        <f t="shared" si="111"/>
        <v>4.1142339541104626E-2</v>
      </c>
      <c r="AF343" s="41">
        <f>'Survival-1cycle NMA'!BU344</f>
        <v>2.6546684938063463E-3</v>
      </c>
      <c r="AG343" s="12">
        <v>6.3107022896760597E-3</v>
      </c>
      <c r="AH343" s="12">
        <f t="shared" si="112"/>
        <v>6.2970819791005311E-3</v>
      </c>
      <c r="AI343" s="12">
        <v>1.3620310575528599E-5</v>
      </c>
      <c r="AJ343" s="41">
        <f>'Survival-1cycle NMA'!BV344</f>
        <v>3.9688952486501408E-2</v>
      </c>
      <c r="AK343" s="12">
        <f t="shared" si="113"/>
        <v>3.9688713108931746E-2</v>
      </c>
      <c r="AL343" s="41">
        <f>'Survival-1cycle NMA'!BW344</f>
        <v>2.3937756966505278E-7</v>
      </c>
      <c r="AM343" s="41">
        <f t="shared" si="114"/>
        <v>1.5068401614319923E-3</v>
      </c>
      <c r="AN343" s="41">
        <f t="shared" si="115"/>
        <v>1.5068389326659095E-3</v>
      </c>
      <c r="AO343" s="41">
        <f t="shared" si="116"/>
        <v>1.2287660828913308E-9</v>
      </c>
    </row>
    <row r="344" spans="1:41">
      <c r="A344" s="12">
        <v>341</v>
      </c>
      <c r="B344" s="12">
        <f t="shared" si="98"/>
        <v>19.561643835616437</v>
      </c>
      <c r="C344" s="41">
        <f>'Survival-1cycle NMA'!BN345</f>
        <v>3.8502482393504331E-2</v>
      </c>
      <c r="D344" s="41">
        <f>'Survival-1cycle NMA'!BO345</f>
        <v>2.6662517100705112E-3</v>
      </c>
      <c r="E344" s="12">
        <f t="shared" si="99"/>
        <v>3.583623068343382E-2</v>
      </c>
      <c r="F344" s="12">
        <v>6.2672826706937296E-3</v>
      </c>
      <c r="G344" s="12">
        <v>1.34284054433527E-5</v>
      </c>
      <c r="H344" s="12">
        <f t="shared" si="100"/>
        <v>6.2538542652503769E-3</v>
      </c>
      <c r="I344" s="41">
        <f>'Survival-1cycle NMA'!BP345</f>
        <v>8.4210723452184926E-3</v>
      </c>
      <c r="J344" s="12">
        <f t="shared" si="101"/>
        <v>5.0572503444488957E-3</v>
      </c>
      <c r="K344" s="41">
        <f>'Survival-1cycle NMA'!BQ345</f>
        <v>3.3638220007695973E-3</v>
      </c>
      <c r="L344" s="12">
        <v>3.5319233655458399E-3</v>
      </c>
      <c r="M344" s="12">
        <v>6.2672826706937296E-3</v>
      </c>
      <c r="N344" s="12">
        <v>1.34284054433527E-5</v>
      </c>
      <c r="O344" s="41">
        <f t="shared" si="102"/>
        <v>8.4210723452184926E-3</v>
      </c>
      <c r="P344" s="41">
        <f t="shared" si="103"/>
        <v>5.0572503444488957E-3</v>
      </c>
      <c r="Q344" s="41">
        <f t="shared" si="104"/>
        <v>3.3638220007695973E-3</v>
      </c>
      <c r="R344" s="12">
        <v>6.2672826706937296E-3</v>
      </c>
      <c r="S344" s="12">
        <f t="shared" si="105"/>
        <v>6.2538542652503769E-3</v>
      </c>
      <c r="T344" s="12">
        <v>1.34284054433527E-5</v>
      </c>
      <c r="U344" s="41">
        <f>'Survival-1cycle NMA'!BR345</f>
        <v>6.0606453050073804E-2</v>
      </c>
      <c r="V344" s="12">
        <f t="shared" si="106"/>
        <v>5.5367301021468009E-2</v>
      </c>
      <c r="W344" s="41">
        <f>'Survival-1cycle NMA'!BS345</f>
        <v>5.2391520286057952E-3</v>
      </c>
      <c r="X344" s="41">
        <f t="shared" si="107"/>
        <v>8.4210723452184926E-3</v>
      </c>
      <c r="Y344" s="41">
        <f t="shared" si="108"/>
        <v>5.0572503444488957E-3</v>
      </c>
      <c r="Z344" s="41">
        <f t="shared" si="109"/>
        <v>3.3638220007695973E-3</v>
      </c>
      <c r="AA344" s="41">
        <f>'Survival-1cycle NMA'!BX345</f>
        <v>1.4935542456001667E-3</v>
      </c>
      <c r="AB344" s="12">
        <f t="shared" si="110"/>
        <v>1.4935530483524871E-3</v>
      </c>
      <c r="AC344" s="41">
        <f>'Survival-1cycle NMA'!BY345</f>
        <v>1.1972476796490144E-9</v>
      </c>
      <c r="AD344" s="41">
        <f>'Survival-1cycle NMA'!BT345</f>
        <v>4.3610672510548704E-2</v>
      </c>
      <c r="AE344" s="12">
        <f t="shared" si="111"/>
        <v>4.097587164361545E-2</v>
      </c>
      <c r="AF344" s="41">
        <f>'Survival-1cycle NMA'!BU345</f>
        <v>2.6348008669332514E-3</v>
      </c>
      <c r="AG344" s="12">
        <v>6.2672826706937296E-3</v>
      </c>
      <c r="AH344" s="12">
        <f t="shared" si="112"/>
        <v>6.2538542652503769E-3</v>
      </c>
      <c r="AI344" s="12">
        <v>1.34284054433527E-5</v>
      </c>
      <c r="AJ344" s="41">
        <f>'Survival-1cycle NMA'!BV345</f>
        <v>3.9514789904999605E-2</v>
      </c>
      <c r="AK344" s="12">
        <f t="shared" si="113"/>
        <v>3.951455510502544E-2</v>
      </c>
      <c r="AL344" s="41">
        <f>'Survival-1cycle NMA'!BW345</f>
        <v>2.3479997416677528E-7</v>
      </c>
      <c r="AM344" s="41">
        <f t="shared" si="114"/>
        <v>1.4935542456001667E-3</v>
      </c>
      <c r="AN344" s="41">
        <f t="shared" si="115"/>
        <v>1.4935530483524871E-3</v>
      </c>
      <c r="AO344" s="41">
        <f t="shared" si="116"/>
        <v>1.1972476796490144E-9</v>
      </c>
    </row>
    <row r="345" spans="1:41">
      <c r="A345" s="12">
        <v>342</v>
      </c>
      <c r="B345" s="12">
        <f t="shared" si="98"/>
        <v>19.61917808219178</v>
      </c>
      <c r="C345" s="41">
        <f>'Survival-1cycle NMA'!BN346</f>
        <v>3.8332536632951185E-2</v>
      </c>
      <c r="D345" s="41">
        <f>'Survival-1cycle NMA'!BO346</f>
        <v>2.6463815300105356E-3</v>
      </c>
      <c r="E345" s="12">
        <f t="shared" si="99"/>
        <v>3.5686155102940646E-2</v>
      </c>
      <c r="F345" s="12">
        <v>6.2242539490654798E-3</v>
      </c>
      <c r="G345" s="12">
        <v>1.32396247591447E-5</v>
      </c>
      <c r="H345" s="12">
        <f t="shared" si="100"/>
        <v>6.2110143243063352E-3</v>
      </c>
      <c r="I345" s="41">
        <f>'Survival-1cycle NMA'!BP346</f>
        <v>8.3666125614610468E-3</v>
      </c>
      <c r="J345" s="12">
        <f t="shared" si="101"/>
        <v>5.0268799337130736E-3</v>
      </c>
      <c r="K345" s="41">
        <f>'Survival-1cycle NMA'!BQ346</f>
        <v>3.3397326277479732E-3</v>
      </c>
      <c r="L345" s="12">
        <v>3.5021940712038901E-3</v>
      </c>
      <c r="M345" s="12">
        <v>6.2242539490654798E-3</v>
      </c>
      <c r="N345" s="12">
        <v>1.32396247591447E-5</v>
      </c>
      <c r="O345" s="41">
        <f t="shared" si="102"/>
        <v>8.3666125614610468E-3</v>
      </c>
      <c r="P345" s="41">
        <f t="shared" si="103"/>
        <v>5.0268799337130736E-3</v>
      </c>
      <c r="Q345" s="41">
        <f t="shared" si="104"/>
        <v>3.3397326277479732E-3</v>
      </c>
      <c r="R345" s="12">
        <v>6.2242539490654798E-3</v>
      </c>
      <c r="S345" s="12">
        <f t="shared" si="105"/>
        <v>6.2110143243063352E-3</v>
      </c>
      <c r="T345" s="12">
        <v>1.32396247591447E-5</v>
      </c>
      <c r="U345" s="41">
        <f>'Survival-1cycle NMA'!BR346</f>
        <v>6.0376133920751633E-2</v>
      </c>
      <c r="V345" s="12">
        <f t="shared" si="106"/>
        <v>5.5171591519780787E-2</v>
      </c>
      <c r="W345" s="41">
        <f>'Survival-1cycle NMA'!BS346</f>
        <v>5.2045424009708437E-3</v>
      </c>
      <c r="X345" s="41">
        <f t="shared" si="107"/>
        <v>8.3666125614610468E-3</v>
      </c>
      <c r="Y345" s="41">
        <f t="shared" si="108"/>
        <v>5.0268799337130736E-3</v>
      </c>
      <c r="Z345" s="41">
        <f t="shared" si="109"/>
        <v>3.3397326277479732E-3</v>
      </c>
      <c r="AA345" s="41">
        <f>'Survival-1cycle NMA'!BX346</f>
        <v>1.4804135891140189E-3</v>
      </c>
      <c r="AB345" s="12">
        <f t="shared" si="110"/>
        <v>1.480412422508418E-3</v>
      </c>
      <c r="AC345" s="41">
        <f>'Survival-1cycle NMA'!BY346</f>
        <v>1.1666056009451697E-9</v>
      </c>
      <c r="AD345" s="41">
        <f>'Survival-1cycle NMA'!BT346</f>
        <v>4.3425526815465298E-2</v>
      </c>
      <c r="AE345" s="12">
        <f t="shared" si="111"/>
        <v>4.0810400905645125E-2</v>
      </c>
      <c r="AF345" s="41">
        <f>'Survival-1cycle NMA'!BU346</f>
        <v>2.615125909820173E-3</v>
      </c>
      <c r="AG345" s="12">
        <v>6.2242539490654798E-3</v>
      </c>
      <c r="AH345" s="12">
        <f t="shared" si="112"/>
        <v>6.2110143243063352E-3</v>
      </c>
      <c r="AI345" s="12">
        <v>1.32396247591447E-5</v>
      </c>
      <c r="AJ345" s="41">
        <f>'Survival-1cycle NMA'!BV346</f>
        <v>3.9341762627666262E-2</v>
      </c>
      <c r="AK345" s="12">
        <f t="shared" si="113"/>
        <v>3.9341532307795218E-2</v>
      </c>
      <c r="AL345" s="41">
        <f>'Survival-1cycle NMA'!BW346</f>
        <v>2.3031987104372445E-7</v>
      </c>
      <c r="AM345" s="41">
        <f t="shared" si="114"/>
        <v>1.4804135891140189E-3</v>
      </c>
      <c r="AN345" s="41">
        <f t="shared" si="115"/>
        <v>1.480412422508418E-3</v>
      </c>
      <c r="AO345" s="41">
        <f t="shared" si="116"/>
        <v>1.1666056009451697E-9</v>
      </c>
    </row>
    <row r="346" spans="1:41">
      <c r="A346" s="12">
        <v>343</v>
      </c>
      <c r="B346" s="12">
        <f t="shared" si="98"/>
        <v>19.676712328767124</v>
      </c>
      <c r="C346" s="41">
        <f>'Survival-1cycle NMA'!BN347</f>
        <v>3.8163702073019633E-2</v>
      </c>
      <c r="D346" s="41">
        <f>'Survival-1cycle NMA'!BO347</f>
        <v>2.6267032995890638E-3</v>
      </c>
      <c r="E346" s="12">
        <f t="shared" si="99"/>
        <v>3.553699877343057E-2</v>
      </c>
      <c r="F346" s="12">
        <v>6.1816117303289597E-3</v>
      </c>
      <c r="G346" s="12">
        <v>1.3053910631912299E-5</v>
      </c>
      <c r="H346" s="12">
        <f t="shared" si="100"/>
        <v>6.1685578196970471E-3</v>
      </c>
      <c r="I346" s="41">
        <f>'Survival-1cycle NMA'!BP347</f>
        <v>8.3126203251377775E-3</v>
      </c>
      <c r="J346" s="12">
        <f t="shared" si="101"/>
        <v>4.9967513532165712E-3</v>
      </c>
      <c r="K346" s="41">
        <f>'Survival-1cycle NMA'!BQ347</f>
        <v>3.3158689719212063E-3</v>
      </c>
      <c r="L346" s="12">
        <v>3.4727756472999402E-3</v>
      </c>
      <c r="M346" s="12">
        <v>6.1816117303289597E-3</v>
      </c>
      <c r="N346" s="12">
        <v>1.3053910631912299E-5</v>
      </c>
      <c r="O346" s="41">
        <f t="shared" si="102"/>
        <v>8.3126203251377775E-3</v>
      </c>
      <c r="P346" s="41">
        <f t="shared" si="103"/>
        <v>4.9967513532165712E-3</v>
      </c>
      <c r="Q346" s="41">
        <f t="shared" si="104"/>
        <v>3.3158689719212063E-3</v>
      </c>
      <c r="R346" s="12">
        <v>6.1816117303289597E-3</v>
      </c>
      <c r="S346" s="12">
        <f t="shared" si="105"/>
        <v>6.1685578196970471E-3</v>
      </c>
      <c r="T346" s="12">
        <v>1.3053910631912299E-5</v>
      </c>
      <c r="U346" s="41">
        <f>'Survival-1cycle NMA'!BR347</f>
        <v>6.0147179863925627E-2</v>
      </c>
      <c r="V346" s="12">
        <f t="shared" si="106"/>
        <v>5.4976941955059914E-2</v>
      </c>
      <c r="W346" s="41">
        <f>'Survival-1cycle NMA'!BS347</f>
        <v>5.170237908865713E-3</v>
      </c>
      <c r="X346" s="41">
        <f t="shared" si="107"/>
        <v>8.3126203251377775E-3</v>
      </c>
      <c r="Y346" s="41">
        <f t="shared" si="108"/>
        <v>4.9967513532165712E-3</v>
      </c>
      <c r="Z346" s="41">
        <f t="shared" si="109"/>
        <v>3.3158689719212063E-3</v>
      </c>
      <c r="AA346" s="41">
        <f>'Survival-1cycle NMA'!BX347</f>
        <v>1.467416282735304E-3</v>
      </c>
      <c r="AB346" s="12">
        <f t="shared" si="110"/>
        <v>1.4674151459217332E-3</v>
      </c>
      <c r="AC346" s="41">
        <f>'Survival-1cycle NMA'!BY347</f>
        <v>1.1368135707598093E-9</v>
      </c>
      <c r="AD346" s="41">
        <f>'Survival-1cycle NMA'!BT347</f>
        <v>4.324156061513118E-2</v>
      </c>
      <c r="AE346" s="12">
        <f t="shared" si="111"/>
        <v>4.0645919307201961E-2</v>
      </c>
      <c r="AF346" s="41">
        <f>'Survival-1cycle NMA'!BU347</f>
        <v>2.5956413079292182E-3</v>
      </c>
      <c r="AG346" s="12">
        <v>6.1816117303289597E-3</v>
      </c>
      <c r="AH346" s="12">
        <f t="shared" si="112"/>
        <v>6.1685578196970471E-3</v>
      </c>
      <c r="AI346" s="12">
        <v>1.3053910631912299E-5</v>
      </c>
      <c r="AJ346" s="41">
        <f>'Survival-1cycle NMA'!BV347</f>
        <v>3.9169860646995479E-2</v>
      </c>
      <c r="AK346" s="12">
        <f t="shared" si="113"/>
        <v>3.9169634712027446E-2</v>
      </c>
      <c r="AL346" s="41">
        <f>'Survival-1cycle NMA'!BW347</f>
        <v>2.2593496803423404E-7</v>
      </c>
      <c r="AM346" s="41">
        <f t="shared" si="114"/>
        <v>1.467416282735304E-3</v>
      </c>
      <c r="AN346" s="41">
        <f t="shared" si="115"/>
        <v>1.4674151459217332E-3</v>
      </c>
      <c r="AO346" s="41">
        <f t="shared" si="116"/>
        <v>1.1368135707598093E-9</v>
      </c>
    </row>
    <row r="347" spans="1:41">
      <c r="A347" s="12">
        <v>344</v>
      </c>
      <c r="B347" s="12">
        <f t="shared" si="98"/>
        <v>19.734246575342464</v>
      </c>
      <c r="C347" s="41">
        <f>'Survival-1cycle NMA'!BN348</f>
        <v>3.7995968904667991E-2</v>
      </c>
      <c r="D347" s="41">
        <f>'Survival-1cycle NMA'!BO348</f>
        <v>2.6072147212864568E-3</v>
      </c>
      <c r="E347" s="12">
        <f t="shared" si="99"/>
        <v>3.5388754183381534E-2</v>
      </c>
      <c r="F347" s="12">
        <v>6.1393516796228002E-3</v>
      </c>
      <c r="G347" s="12">
        <v>1.2871206375913199E-5</v>
      </c>
      <c r="H347" s="12">
        <f t="shared" si="100"/>
        <v>6.1264804732468871E-3</v>
      </c>
      <c r="I347" s="41">
        <f>'Survival-1cycle NMA'!BP348</f>
        <v>8.2590905747932705E-3</v>
      </c>
      <c r="J347" s="12">
        <f t="shared" si="101"/>
        <v>4.9668621787133764E-3</v>
      </c>
      <c r="K347" s="41">
        <f>'Survival-1cycle NMA'!BQ348</f>
        <v>3.2922283960798941E-3</v>
      </c>
      <c r="L347" s="12">
        <v>3.4436641789281001E-3</v>
      </c>
      <c r="M347" s="12">
        <v>6.1393516796228002E-3</v>
      </c>
      <c r="N347" s="12">
        <v>1.2871206375913199E-5</v>
      </c>
      <c r="O347" s="41">
        <f t="shared" si="102"/>
        <v>8.2590905747932705E-3</v>
      </c>
      <c r="P347" s="41">
        <f t="shared" si="103"/>
        <v>4.9668621787133764E-3</v>
      </c>
      <c r="Q347" s="41">
        <f t="shared" si="104"/>
        <v>3.2922283960798941E-3</v>
      </c>
      <c r="R347" s="12">
        <v>6.1393516796228002E-3</v>
      </c>
      <c r="S347" s="12">
        <f t="shared" si="105"/>
        <v>6.1264804732468871E-3</v>
      </c>
      <c r="T347" s="12">
        <v>1.2871206375913199E-5</v>
      </c>
      <c r="U347" s="41">
        <f>'Survival-1cycle NMA'!BR348</f>
        <v>5.9919579637039956E-2</v>
      </c>
      <c r="V347" s="12">
        <f t="shared" si="106"/>
        <v>5.4783344483779993E-2</v>
      </c>
      <c r="W347" s="41">
        <f>'Survival-1cycle NMA'!BS348</f>
        <v>5.136235153259964E-3</v>
      </c>
      <c r="X347" s="41">
        <f t="shared" si="107"/>
        <v>8.2590905747932705E-3</v>
      </c>
      <c r="Y347" s="41">
        <f t="shared" si="108"/>
        <v>4.9668621787133764E-3</v>
      </c>
      <c r="Z347" s="41">
        <f t="shared" si="109"/>
        <v>3.2922283960798941E-3</v>
      </c>
      <c r="AA347" s="41">
        <f>'Survival-1cycle NMA'!BX348</f>
        <v>1.4545604466733378E-3</v>
      </c>
      <c r="AB347" s="12">
        <f t="shared" si="110"/>
        <v>1.454559338827179E-3</v>
      </c>
      <c r="AC347" s="41">
        <f>'Survival-1cycle NMA'!BY348</f>
        <v>1.107846158859407E-9</v>
      </c>
      <c r="AD347" s="41">
        <f>'Survival-1cycle NMA'!BT348</f>
        <v>4.3058763689608669E-2</v>
      </c>
      <c r="AE347" s="12">
        <f t="shared" si="111"/>
        <v>4.0482418909561127E-2</v>
      </c>
      <c r="AF347" s="41">
        <f>'Survival-1cycle NMA'!BU348</f>
        <v>2.5763447800475387E-3</v>
      </c>
      <c r="AG347" s="12">
        <v>6.1393516796228002E-3</v>
      </c>
      <c r="AH347" s="12">
        <f t="shared" si="112"/>
        <v>6.1264804732468871E-3</v>
      </c>
      <c r="AI347" s="12">
        <v>1.2871206375913199E-5</v>
      </c>
      <c r="AJ347" s="41">
        <f>'Survival-1cycle NMA'!BV348</f>
        <v>3.8999074067686129E-2</v>
      </c>
      <c r="AK347" s="12">
        <f t="shared" si="113"/>
        <v>3.8998852424654208E-2</v>
      </c>
      <c r="AL347" s="41">
        <f>'Survival-1cycle NMA'!BW348</f>
        <v>2.2164303192369772E-7</v>
      </c>
      <c r="AM347" s="41">
        <f t="shared" si="114"/>
        <v>1.4545604466733378E-3</v>
      </c>
      <c r="AN347" s="41">
        <f t="shared" si="115"/>
        <v>1.454559338827179E-3</v>
      </c>
      <c r="AO347" s="41">
        <f t="shared" si="116"/>
        <v>1.107846158859407E-9</v>
      </c>
    </row>
    <row r="348" spans="1:41">
      <c r="A348" s="12">
        <v>345</v>
      </c>
      <c r="B348" s="12">
        <f t="shared" si="98"/>
        <v>19.791780821917808</v>
      </c>
      <c r="C348" s="41">
        <f>'Survival-1cycle NMA'!BN349</f>
        <v>3.7829327428879962E-2</v>
      </c>
      <c r="D348" s="41">
        <f>'Survival-1cycle NMA'!BO349</f>
        <v>2.587913530548539E-3</v>
      </c>
      <c r="E348" s="12">
        <f t="shared" si="99"/>
        <v>3.5241413898331422E-2</v>
      </c>
      <c r="F348" s="12">
        <v>6.0974695207365601E-3</v>
      </c>
      <c r="G348" s="12">
        <v>1.2691456482759699E-5</v>
      </c>
      <c r="H348" s="12">
        <f t="shared" si="100"/>
        <v>6.0847780642538001E-3</v>
      </c>
      <c r="I348" s="41">
        <f>'Survival-1cycle NMA'!BP349</f>
        <v>8.2060183155301825E-3</v>
      </c>
      <c r="J348" s="12">
        <f t="shared" si="101"/>
        <v>4.9372100154133694E-3</v>
      </c>
      <c r="K348" s="41">
        <f>'Survival-1cycle NMA'!BQ349</f>
        <v>3.2688083001168136E-3</v>
      </c>
      <c r="L348" s="12">
        <v>3.4148558091334699E-3</v>
      </c>
      <c r="M348" s="12">
        <v>6.0974695207365601E-3</v>
      </c>
      <c r="N348" s="12">
        <v>1.2691456482759699E-5</v>
      </c>
      <c r="O348" s="41">
        <f t="shared" si="102"/>
        <v>8.2060183155301825E-3</v>
      </c>
      <c r="P348" s="41">
        <f t="shared" si="103"/>
        <v>4.9372100154133694E-3</v>
      </c>
      <c r="Q348" s="41">
        <f t="shared" si="104"/>
        <v>3.2688083001168136E-3</v>
      </c>
      <c r="R348" s="12">
        <v>6.0974695207365601E-3</v>
      </c>
      <c r="S348" s="12">
        <f t="shared" si="105"/>
        <v>6.0847780642538001E-3</v>
      </c>
      <c r="T348" s="12">
        <v>1.2691456482759699E-5</v>
      </c>
      <c r="U348" s="41">
        <f>'Survival-1cycle NMA'!BR349</f>
        <v>5.9693322117279048E-2</v>
      </c>
      <c r="V348" s="12">
        <f t="shared" si="106"/>
        <v>5.4590791336143363E-2</v>
      </c>
      <c r="W348" s="41">
        <f>'Survival-1cycle NMA'!BS349</f>
        <v>5.1025307811356883E-3</v>
      </c>
      <c r="X348" s="41">
        <f t="shared" si="107"/>
        <v>8.2060183155301825E-3</v>
      </c>
      <c r="Y348" s="41">
        <f t="shared" si="108"/>
        <v>4.9372100154133694E-3</v>
      </c>
      <c r="Z348" s="41">
        <f t="shared" si="109"/>
        <v>3.2688083001168136E-3</v>
      </c>
      <c r="AA348" s="41">
        <f>'Survival-1cycle NMA'!BX349</f>
        <v>1.4418442300621454E-3</v>
      </c>
      <c r="AB348" s="12">
        <f t="shared" si="110"/>
        <v>1.4418431503833936E-3</v>
      </c>
      <c r="AC348" s="41">
        <f>'Survival-1cycle NMA'!BY349</f>
        <v>1.0796787516912257E-9</v>
      </c>
      <c r="AD348" s="41">
        <f>'Survival-1cycle NMA'!BT349</f>
        <v>4.2877125931998945E-2</v>
      </c>
      <c r="AE348" s="12">
        <f t="shared" si="111"/>
        <v>4.0319891854272573E-2</v>
      </c>
      <c r="AF348" s="41">
        <f>'Survival-1cycle NMA'!BU349</f>
        <v>2.5572340777263703E-3</v>
      </c>
      <c r="AG348" s="12">
        <v>6.0974695207365601E-3</v>
      </c>
      <c r="AH348" s="12">
        <f t="shared" si="112"/>
        <v>6.0847780642538001E-3</v>
      </c>
      <c r="AI348" s="12">
        <v>1.2691456482759699E-5</v>
      </c>
      <c r="AJ348" s="41">
        <f>'Survival-1cycle NMA'!BV349</f>
        <v>3.8829393105107815E-2</v>
      </c>
      <c r="AK348" s="12">
        <f t="shared" si="113"/>
        <v>3.8829175663220923E-2</v>
      </c>
      <c r="AL348" s="41">
        <f>'Survival-1cycle NMA'!BW349</f>
        <v>2.1744188688928899E-7</v>
      </c>
      <c r="AM348" s="41">
        <f t="shared" si="114"/>
        <v>1.4418442300621454E-3</v>
      </c>
      <c r="AN348" s="41">
        <f t="shared" si="115"/>
        <v>1.4418431503833936E-3</v>
      </c>
      <c r="AO348" s="41">
        <f t="shared" si="116"/>
        <v>1.0796787516912257E-9</v>
      </c>
    </row>
    <row r="349" spans="1:41">
      <c r="A349" s="12">
        <v>346</v>
      </c>
      <c r="B349" s="12">
        <f t="shared" si="98"/>
        <v>19.849315068493151</v>
      </c>
      <c r="C349" s="41">
        <f>'Survival-1cycle NMA'!BN350</f>
        <v>3.7663768055160564E-2</v>
      </c>
      <c r="D349" s="41">
        <f>'Survival-1cycle NMA'!BO350</f>
        <v>2.5687974952336057E-3</v>
      </c>
      <c r="E349" s="12">
        <f t="shared" si="99"/>
        <v>3.5094970559926955E-2</v>
      </c>
      <c r="F349" s="12">
        <v>6.0559610351780101E-3</v>
      </c>
      <c r="G349" s="12">
        <v>1.25146065942351E-5</v>
      </c>
      <c r="H349" s="12">
        <f t="shared" si="100"/>
        <v>6.0434464285837753E-3</v>
      </c>
      <c r="I349" s="41">
        <f>'Survival-1cycle NMA'!BP350</f>
        <v>8.1533986179753576E-3</v>
      </c>
      <c r="J349" s="12">
        <f t="shared" si="101"/>
        <v>4.9077924975607055E-3</v>
      </c>
      <c r="K349" s="41">
        <f>'Survival-1cycle NMA'!BQ350</f>
        <v>3.2456061204146516E-3</v>
      </c>
      <c r="L349" s="12">
        <v>3.3863467379231099E-3</v>
      </c>
      <c r="M349" s="12">
        <v>6.0559610351780101E-3</v>
      </c>
      <c r="N349" s="12">
        <v>1.25146065942351E-5</v>
      </c>
      <c r="O349" s="41">
        <f t="shared" si="102"/>
        <v>8.1533986179753576E-3</v>
      </c>
      <c r="P349" s="41">
        <f t="shared" si="103"/>
        <v>4.9077924975607055E-3</v>
      </c>
      <c r="Q349" s="41">
        <f t="shared" si="104"/>
        <v>3.2456061204146516E-3</v>
      </c>
      <c r="R349" s="12">
        <v>6.0559610351780101E-3</v>
      </c>
      <c r="S349" s="12">
        <f t="shared" si="105"/>
        <v>6.0434464285837753E-3</v>
      </c>
      <c r="T349" s="12">
        <v>1.25146065942351E-5</v>
      </c>
      <c r="U349" s="41">
        <f>'Survival-1cycle NMA'!BR350</f>
        <v>5.9468396299995369E-2</v>
      </c>
      <c r="V349" s="12">
        <f t="shared" si="106"/>
        <v>5.4399274815243329E-2</v>
      </c>
      <c r="W349" s="41">
        <f>'Survival-1cycle NMA'!BS350</f>
        <v>5.0691214847520382E-3</v>
      </c>
      <c r="X349" s="41">
        <f t="shared" si="107"/>
        <v>8.1533986179753576E-3</v>
      </c>
      <c r="Y349" s="41">
        <f t="shared" si="108"/>
        <v>4.9077924975607055E-3</v>
      </c>
      <c r="Z349" s="41">
        <f t="shared" si="109"/>
        <v>3.2456061204146516E-3</v>
      </c>
      <c r="AA349" s="41">
        <f>'Survival-1cycle NMA'!BX350</f>
        <v>1.4292658104481098E-3</v>
      </c>
      <c r="AB349" s="12">
        <f t="shared" si="110"/>
        <v>1.4292647581605855E-3</v>
      </c>
      <c r="AC349" s="41">
        <f>'Survival-1cycle NMA'!BY350</f>
        <v>1.0522875243445513E-9</v>
      </c>
      <c r="AD349" s="41">
        <f>'Survival-1cycle NMA'!BT350</f>
        <v>4.269663734691357E-2</v>
      </c>
      <c r="AE349" s="12">
        <f t="shared" si="111"/>
        <v>4.015833036218263E-2</v>
      </c>
      <c r="AF349" s="41">
        <f>'Survival-1cycle NMA'!BU350</f>
        <v>2.5383069847309393E-3</v>
      </c>
      <c r="AG349" s="12">
        <v>6.0559610351780101E-3</v>
      </c>
      <c r="AH349" s="12">
        <f t="shared" si="112"/>
        <v>6.0434464285837753E-3</v>
      </c>
      <c r="AI349" s="12">
        <v>1.25146065942351E-5</v>
      </c>
      <c r="AJ349" s="41">
        <f>'Survival-1cycle NMA'!BV350</f>
        <v>3.8660808083791513E-2</v>
      </c>
      <c r="AK349" s="12">
        <f t="shared" si="113"/>
        <v>3.8660594754378622E-2</v>
      </c>
      <c r="AL349" s="41">
        <f>'Survival-1cycle NMA'!BW350</f>
        <v>2.1332941289489344E-7</v>
      </c>
      <c r="AM349" s="41">
        <f t="shared" si="114"/>
        <v>1.4292658104481098E-3</v>
      </c>
      <c r="AN349" s="41">
        <f t="shared" si="115"/>
        <v>1.4292647581605855E-3</v>
      </c>
      <c r="AO349" s="41">
        <f t="shared" si="116"/>
        <v>1.0522875243445513E-9</v>
      </c>
    </row>
    <row r="350" spans="1:41">
      <c r="A350" s="12">
        <v>347</v>
      </c>
      <c r="B350" s="12">
        <f t="shared" si="98"/>
        <v>19.906849315068492</v>
      </c>
      <c r="C350" s="41">
        <f>'Survival-1cycle NMA'!BN351</f>
        <v>3.749928130005651E-2</v>
      </c>
      <c r="D350" s="41">
        <f>'Survival-1cycle NMA'!BO351</f>
        <v>2.549864415070064E-3</v>
      </c>
      <c r="E350" s="12">
        <f t="shared" si="99"/>
        <v>3.4949416884986442E-2</v>
      </c>
      <c r="F350" s="12">
        <v>6.0148220612575801E-3</v>
      </c>
      <c r="G350" s="12">
        <v>1.23406034758015E-5</v>
      </c>
      <c r="H350" s="12">
        <f t="shared" si="100"/>
        <v>6.0024814577817782E-3</v>
      </c>
      <c r="I350" s="41">
        <f>'Survival-1cycle NMA'!BP351</f>
        <v>8.1012266172645429E-3</v>
      </c>
      <c r="J350" s="12">
        <f t="shared" si="101"/>
        <v>4.8786072880191928E-3</v>
      </c>
      <c r="K350" s="41">
        <f>'Survival-1cycle NMA'!BQ351</f>
        <v>3.2226193292453501E-3</v>
      </c>
      <c r="L350" s="12">
        <v>3.3581332212962401E-3</v>
      </c>
      <c r="M350" s="12">
        <v>6.0148220612575801E-3</v>
      </c>
      <c r="N350" s="12">
        <v>1.23406034758015E-5</v>
      </c>
      <c r="O350" s="41">
        <f t="shared" si="102"/>
        <v>8.1012266172645429E-3</v>
      </c>
      <c r="P350" s="41">
        <f t="shared" si="103"/>
        <v>4.8786072880191928E-3</v>
      </c>
      <c r="Q350" s="41">
        <f t="shared" si="104"/>
        <v>3.2226193292453501E-3</v>
      </c>
      <c r="R350" s="12">
        <v>6.0148220612575801E-3</v>
      </c>
      <c r="S350" s="12">
        <f t="shared" si="105"/>
        <v>6.0024814577817782E-3</v>
      </c>
      <c r="T350" s="12">
        <v>1.23406034758015E-5</v>
      </c>
      <c r="U350" s="41">
        <f>'Survival-1cycle NMA'!BR351</f>
        <v>5.9244791297161987E-2</v>
      </c>
      <c r="V350" s="12">
        <f t="shared" si="106"/>
        <v>5.4208787296238653E-2</v>
      </c>
      <c r="W350" s="41">
        <f>'Survival-1cycle NMA'!BS351</f>
        <v>5.0360040009233362E-3</v>
      </c>
      <c r="X350" s="41">
        <f t="shared" si="107"/>
        <v>8.1012266172645429E-3</v>
      </c>
      <c r="Y350" s="41">
        <f t="shared" si="108"/>
        <v>4.8786072880191928E-3</v>
      </c>
      <c r="Z350" s="41">
        <f t="shared" si="109"/>
        <v>3.2226193292453501E-3</v>
      </c>
      <c r="AA350" s="41">
        <f>'Survival-1cycle NMA'!BX351</f>
        <v>1.4168233932879187E-3</v>
      </c>
      <c r="AB350" s="12">
        <f t="shared" si="110"/>
        <v>1.4168223676385052E-3</v>
      </c>
      <c r="AC350" s="41">
        <f>'Survival-1cycle NMA'!BY351</f>
        <v>1.0256494135372653E-9</v>
      </c>
      <c r="AD350" s="41">
        <f>'Survival-1cycle NMA'!BT351</f>
        <v>4.2517288048970744E-2</v>
      </c>
      <c r="AE350" s="12">
        <f t="shared" si="111"/>
        <v>3.9997726732469749E-2</v>
      </c>
      <c r="AF350" s="41">
        <f>'Survival-1cycle NMA'!BU351</f>
        <v>2.5195613165009951E-3</v>
      </c>
      <c r="AG350" s="12">
        <v>6.0148220612575801E-3</v>
      </c>
      <c r="AH350" s="12">
        <f t="shared" si="112"/>
        <v>6.0024814577817782E-3</v>
      </c>
      <c r="AI350" s="12">
        <v>1.23406034758015E-5</v>
      </c>
      <c r="AJ350" s="41">
        <f>'Survival-1cycle NMA'!BV351</f>
        <v>3.8493309435944478E-2</v>
      </c>
      <c r="AK350" s="12">
        <f t="shared" si="113"/>
        <v>3.8493100132400343E-2</v>
      </c>
      <c r="AL350" s="41">
        <f>'Survival-1cycle NMA'!BW351</f>
        <v>2.0930354413461073E-7</v>
      </c>
      <c r="AM350" s="41">
        <f t="shared" si="114"/>
        <v>1.4168233932879187E-3</v>
      </c>
      <c r="AN350" s="41">
        <f t="shared" si="115"/>
        <v>1.4168223676385052E-3</v>
      </c>
      <c r="AO350" s="41">
        <f t="shared" si="116"/>
        <v>1.0256494135372653E-9</v>
      </c>
    </row>
    <row r="351" spans="1:41">
      <c r="A351" s="12">
        <v>348</v>
      </c>
      <c r="B351" s="12">
        <f t="shared" si="98"/>
        <v>19.964383561643835</v>
      </c>
      <c r="C351" s="41">
        <f>'Survival-1cycle NMA'!BN352</f>
        <v>3.7335857785700331E-2</v>
      </c>
      <c r="D351" s="41">
        <f>'Survival-1cycle NMA'!BO352</f>
        <v>2.5311121211244137E-3</v>
      </c>
      <c r="E351" s="12">
        <f t="shared" si="99"/>
        <v>3.480474566457592E-2</v>
      </c>
      <c r="F351" s="12">
        <v>5.9740484931894702E-3</v>
      </c>
      <c r="G351" s="12">
        <v>1.21693949907794E-5</v>
      </c>
      <c r="H351" s="12">
        <f t="shared" si="100"/>
        <v>5.9618790981986912E-3</v>
      </c>
      <c r="I351" s="41">
        <f>'Survival-1cycle NMA'!BP352</f>
        <v>8.0494975120452943E-3</v>
      </c>
      <c r="J351" s="12">
        <f t="shared" si="101"/>
        <v>4.8496520778645467E-3</v>
      </c>
      <c r="K351" s="41">
        <f>'Survival-1cycle NMA'!BQ352</f>
        <v>3.1998454341807476E-3</v>
      </c>
      <c r="L351" s="12">
        <v>3.3302115702930801E-3</v>
      </c>
      <c r="M351" s="12">
        <v>5.9740484931894702E-3</v>
      </c>
      <c r="N351" s="12">
        <v>1.21693949907794E-5</v>
      </c>
      <c r="O351" s="41">
        <f t="shared" si="102"/>
        <v>8.0494975120452943E-3</v>
      </c>
      <c r="P351" s="41">
        <f t="shared" si="103"/>
        <v>4.8496520778645467E-3</v>
      </c>
      <c r="Q351" s="41">
        <f t="shared" si="104"/>
        <v>3.1998454341807476E-3</v>
      </c>
      <c r="R351" s="12">
        <v>5.9740484931894702E-3</v>
      </c>
      <c r="S351" s="12">
        <f t="shared" si="105"/>
        <v>5.9618790981986912E-3</v>
      </c>
      <c r="T351" s="12">
        <v>1.21693949907794E-5</v>
      </c>
      <c r="U351" s="41">
        <f>'Survival-1cycle NMA'!BR352</f>
        <v>5.9022496335849044E-2</v>
      </c>
      <c r="V351" s="12">
        <f t="shared" si="106"/>
        <v>5.4019321225538666E-2</v>
      </c>
      <c r="W351" s="41">
        <f>'Survival-1cycle NMA'!BS352</f>
        <v>5.0031751103103775E-3</v>
      </c>
      <c r="X351" s="41">
        <f t="shared" si="107"/>
        <v>8.0494975120452943E-3</v>
      </c>
      <c r="Y351" s="41">
        <f t="shared" si="108"/>
        <v>4.8496520778645467E-3</v>
      </c>
      <c r="Z351" s="41">
        <f t="shared" si="109"/>
        <v>3.1998454341807476E-3</v>
      </c>
      <c r="AA351" s="41">
        <f>'Survival-1cycle NMA'!BX352</f>
        <v>1.4045152114565559E-3</v>
      </c>
      <c r="AB351" s="12">
        <f t="shared" si="110"/>
        <v>1.4045142117144643E-3</v>
      </c>
      <c r="AC351" s="41">
        <f>'Survival-1cycle NMA'!BY352</f>
        <v>9.9974209158778136E-10</v>
      </c>
      <c r="AD351" s="41">
        <f>'Survival-1cycle NMA'!BT352</f>
        <v>4.2339068261315456E-2</v>
      </c>
      <c r="AE351" s="12">
        <f t="shared" si="111"/>
        <v>3.9838073341693848E-2</v>
      </c>
      <c r="AF351" s="41">
        <f>'Survival-1cycle NMA'!BU352</f>
        <v>2.5009949196216088E-3</v>
      </c>
      <c r="AG351" s="12">
        <v>5.9740484931894702E-3</v>
      </c>
      <c r="AH351" s="12">
        <f t="shared" si="112"/>
        <v>5.9618790981986912E-3</v>
      </c>
      <c r="AI351" s="12">
        <v>1.21693949907794E-5</v>
      </c>
      <c r="AJ351" s="41">
        <f>'Survival-1cycle NMA'!BV352</f>
        <v>3.8326887699989154E-2</v>
      </c>
      <c r="AK351" s="12">
        <f t="shared" si="113"/>
        <v>3.8326682337721629E-2</v>
      </c>
      <c r="AL351" s="41">
        <f>'Survival-1cycle NMA'!BW352</f>
        <v>2.053622675232222E-7</v>
      </c>
      <c r="AM351" s="41">
        <f t="shared" si="114"/>
        <v>1.4045152114565559E-3</v>
      </c>
      <c r="AN351" s="41">
        <f t="shared" si="115"/>
        <v>1.4045142117144643E-3</v>
      </c>
      <c r="AO351" s="41">
        <f t="shared" si="116"/>
        <v>9.9974209158778136E-10</v>
      </c>
    </row>
    <row r="352" spans="1:41">
      <c r="A352" s="12">
        <v>349</v>
      </c>
      <c r="B352" s="12">
        <f t="shared" si="98"/>
        <v>20.021917808219179</v>
      </c>
      <c r="C352" s="41">
        <f>'Survival-1cycle NMA'!BN353</f>
        <v>3.7173488238378183E-2</v>
      </c>
      <c r="D352" s="41">
        <f>'Survival-1cycle NMA'!BO353</f>
        <v>2.5125384752795249E-3</v>
      </c>
      <c r="E352" s="12">
        <f t="shared" si="99"/>
        <v>3.4660949763098657E-2</v>
      </c>
      <c r="F352" s="12">
        <v>5.9336362802092403E-3</v>
      </c>
      <c r="G352" s="12">
        <v>1.20009300751815E-5</v>
      </c>
      <c r="H352" s="12">
        <f t="shared" si="100"/>
        <v>5.9216353501340586E-3</v>
      </c>
      <c r="I352" s="41">
        <f>'Survival-1cycle NMA'!BP353</f>
        <v>7.998206563497744E-3</v>
      </c>
      <c r="J352" s="12">
        <f t="shared" si="101"/>
        <v>4.8209245859832783E-3</v>
      </c>
      <c r="K352" s="41">
        <f>'Survival-1cycle NMA'!BQ353</f>
        <v>3.1772819775144658E-3</v>
      </c>
      <c r="L352" s="12">
        <v>3.3025781500621199E-3</v>
      </c>
      <c r="M352" s="12">
        <v>5.9336362802092403E-3</v>
      </c>
      <c r="N352" s="12">
        <v>1.20009300751815E-5</v>
      </c>
      <c r="O352" s="41">
        <f t="shared" si="102"/>
        <v>7.998206563497744E-3</v>
      </c>
      <c r="P352" s="41">
        <f t="shared" si="103"/>
        <v>4.8209245859832783E-3</v>
      </c>
      <c r="Q352" s="41">
        <f t="shared" si="104"/>
        <v>3.1772819775144658E-3</v>
      </c>
      <c r="R352" s="12">
        <v>5.9336362802092403E-3</v>
      </c>
      <c r="S352" s="12">
        <f t="shared" si="105"/>
        <v>5.9216353501340586E-3</v>
      </c>
      <c r="T352" s="12">
        <v>1.20009300751815E-5</v>
      </c>
      <c r="U352" s="41">
        <f>'Survival-1cycle NMA'!BR353</f>
        <v>5.8801500756724551E-2</v>
      </c>
      <c r="V352" s="12">
        <f t="shared" si="106"/>
        <v>5.3830869119999625E-2</v>
      </c>
      <c r="W352" s="41">
        <f>'Survival-1cycle NMA'!BS353</f>
        <v>4.970631636724925E-3</v>
      </c>
      <c r="X352" s="41">
        <f t="shared" si="107"/>
        <v>7.998206563497744E-3</v>
      </c>
      <c r="Y352" s="41">
        <f t="shared" si="108"/>
        <v>4.8209245859832783E-3</v>
      </c>
      <c r="Z352" s="41">
        <f t="shared" si="109"/>
        <v>3.1772819775144658E-3</v>
      </c>
      <c r="AA352" s="41">
        <f>'Survival-1cycle NMA'!BX353</f>
        <v>1.3923395247651567E-3</v>
      </c>
      <c r="AB352" s="12">
        <f t="shared" si="110"/>
        <v>1.3923385502212153E-3</v>
      </c>
      <c r="AC352" s="41">
        <f>'Survival-1cycle NMA'!BY353</f>
        <v>9.7454394133450413E-10</v>
      </c>
      <c r="AD352" s="41">
        <f>'Survival-1cycle NMA'!BT353</f>
        <v>4.2161968314163516E-2</v>
      </c>
      <c r="AE352" s="12">
        <f t="shared" si="111"/>
        <v>3.9679362642859282E-2</v>
      </c>
      <c r="AF352" s="41">
        <f>'Survival-1cycle NMA'!BU353</f>
        <v>2.482605671304232E-3</v>
      </c>
      <c r="AG352" s="12">
        <v>5.9336362802092403E-3</v>
      </c>
      <c r="AH352" s="12">
        <f t="shared" si="112"/>
        <v>5.9216353501340586E-3</v>
      </c>
      <c r="AI352" s="12">
        <v>1.20009300751815E-5</v>
      </c>
      <c r="AJ352" s="41">
        <f>'Survival-1cycle NMA'!BV353</f>
        <v>3.8161533519125705E-2</v>
      </c>
      <c r="AK352" s="12">
        <f t="shared" si="113"/>
        <v>3.8161332015504472E-2</v>
      </c>
      <c r="AL352" s="41">
        <f>'Survival-1cycle NMA'!BW353</f>
        <v>2.0150362123213603E-7</v>
      </c>
      <c r="AM352" s="41">
        <f t="shared" si="114"/>
        <v>1.3923395247651567E-3</v>
      </c>
      <c r="AN352" s="41">
        <f t="shared" si="115"/>
        <v>1.3923385502212153E-3</v>
      </c>
      <c r="AO352" s="41">
        <f t="shared" si="116"/>
        <v>9.7454394133450413E-10</v>
      </c>
    </row>
  </sheetData>
  <mergeCells count="20">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 ref="L2:N2"/>
    <mergeCell ref="O1:T1"/>
    <mergeCell ref="O2:Q2"/>
    <mergeCell ref="R2:T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f>
        <v>296788.26361729088</v>
      </c>
      <c r="D5" s="84">
        <f t="shared" ref="D5:BB5" si="0">SUM(D6:D354)</f>
        <v>281475.6780706892</v>
      </c>
      <c r="E5" s="84">
        <f t="shared" si="0"/>
        <v>222853.64125255696</v>
      </c>
      <c r="F5" s="84">
        <f t="shared" si="0"/>
        <v>218935.83839728381</v>
      </c>
      <c r="G5" s="84">
        <f t="shared" si="0"/>
        <v>193194.75039511648</v>
      </c>
      <c r="H5" s="84">
        <f t="shared" si="0"/>
        <v>180281.92287286822</v>
      </c>
      <c r="I5" s="84">
        <f t="shared" si="0"/>
        <v>81582.000084362939</v>
      </c>
      <c r="J5" s="84">
        <f t="shared" si="0"/>
        <v>80175.809029388256</v>
      </c>
      <c r="K5" s="84">
        <f t="shared" si="0"/>
        <v>259680.2575328385</v>
      </c>
      <c r="L5" s="84">
        <f t="shared" si="0"/>
        <v>248214.32269338309</v>
      </c>
      <c r="M5" s="84">
        <f t="shared" si="0"/>
        <v>202341.23946852455</v>
      </c>
      <c r="N5" s="84">
        <f t="shared" si="0"/>
        <v>198249.16599011127</v>
      </c>
      <c r="O5" s="84">
        <f t="shared" si="0"/>
        <v>227368.57123699973</v>
      </c>
      <c r="P5" s="84">
        <f t="shared" si="0"/>
        <v>213831.39831431862</v>
      </c>
      <c r="Q5" s="84">
        <f t="shared" si="0"/>
        <v>66027.038531727507</v>
      </c>
      <c r="R5" s="84">
        <f t="shared" si="0"/>
        <v>65028.768219619167</v>
      </c>
      <c r="S5" s="84">
        <f t="shared" si="0"/>
        <v>328427.38424543367</v>
      </c>
      <c r="T5" s="84">
        <f t="shared" si="0"/>
        <v>315097.42612696113</v>
      </c>
      <c r="U5" s="84">
        <f t="shared" si="0"/>
        <v>271088.36618111969</v>
      </c>
      <c r="V5" s="84">
        <f t="shared" si="0"/>
        <v>265132.26942368905</v>
      </c>
      <c r="W5" s="84">
        <f t="shared" si="0"/>
        <v>193215.86019068232</v>
      </c>
      <c r="X5" s="84">
        <f t="shared" si="0"/>
        <v>180302.88955481694</v>
      </c>
      <c r="Y5" s="84">
        <f t="shared" si="0"/>
        <v>81603.109879928743</v>
      </c>
      <c r="Z5" s="84">
        <f t="shared" si="0"/>
        <v>80196.775711336973</v>
      </c>
      <c r="AA5" s="84">
        <f t="shared" si="0"/>
        <v>393585.08867798187</v>
      </c>
      <c r="AB5" s="84">
        <f t="shared" si="0"/>
        <v>370991.43033492443</v>
      </c>
      <c r="AC5" s="84">
        <f t="shared" si="0"/>
        <v>336384.52025638818</v>
      </c>
      <c r="AD5" s="84">
        <f t="shared" si="0"/>
        <v>325337.94697780168</v>
      </c>
      <c r="AE5" s="84">
        <f t="shared" ref="AE5" si="1">SUM(AE6:AE354)</f>
        <v>225013.20065432167</v>
      </c>
      <c r="AF5" s="84">
        <f t="shared" ref="AF5" si="2">SUM(AF6:AF354)</f>
        <v>213658.58840592072</v>
      </c>
      <c r="AG5" s="84">
        <f t="shared" ref="AG5" si="3">SUM(AG6:AG354)</f>
        <v>167674.18259000775</v>
      </c>
      <c r="AH5" s="84">
        <f t="shared" ref="AH5" si="4">SUM(AH6:AH354)</f>
        <v>163693.4317026489</v>
      </c>
      <c r="AI5" s="84">
        <f t="shared" si="0"/>
        <v>267459.37288449355</v>
      </c>
      <c r="AJ5" s="84">
        <f t="shared" si="0"/>
        <v>247150.90497999839</v>
      </c>
      <c r="AK5" s="84">
        <f t="shared" si="0"/>
        <v>165805.57924053344</v>
      </c>
      <c r="AL5" s="84">
        <f t="shared" si="0"/>
        <v>159848.57010229034</v>
      </c>
      <c r="AM5" s="84">
        <f t="shared" si="0"/>
        <v>452019.76443577156</v>
      </c>
      <c r="AN5" s="84">
        <f t="shared" si="0"/>
        <v>420739.43716375943</v>
      </c>
      <c r="AO5" s="84">
        <f t="shared" si="0"/>
        <v>342614.60269135126</v>
      </c>
      <c r="AP5" s="84">
        <f t="shared" si="0"/>
        <v>333614.61426079914</v>
      </c>
      <c r="AQ5" s="84">
        <f t="shared" si="0"/>
        <v>193194.75039511648</v>
      </c>
      <c r="AR5" s="84">
        <f t="shared" si="0"/>
        <v>180281.92287286822</v>
      </c>
      <c r="AS5" s="84">
        <f t="shared" si="0"/>
        <v>81582.000084362939</v>
      </c>
      <c r="AT5" s="84">
        <f t="shared" si="0"/>
        <v>80175.809029388256</v>
      </c>
      <c r="AU5" s="84">
        <f t="shared" si="0"/>
        <v>569506.65620305517</v>
      </c>
      <c r="AV5" s="84">
        <f t="shared" si="0"/>
        <v>537339.13785155688</v>
      </c>
      <c r="AW5" s="84">
        <f t="shared" si="0"/>
        <v>501571.04385105043</v>
      </c>
      <c r="AX5" s="84">
        <f t="shared" si="0"/>
        <v>484447.92627064959</v>
      </c>
      <c r="AY5" s="84">
        <f t="shared" si="0"/>
        <v>267595.78854557831</v>
      </c>
      <c r="AZ5" s="84">
        <f t="shared" si="0"/>
        <v>247286.16558690128</v>
      </c>
      <c r="BA5" s="84">
        <f t="shared" si="0"/>
        <v>165941.99490161819</v>
      </c>
      <c r="BB5" s="84">
        <f t="shared" si="0"/>
        <v>159983.83070919322</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22999.978913341642</v>
      </c>
      <c r="D7" s="12">
        <f t="shared" si="5"/>
        <v>22960.897391905215</v>
      </c>
      <c r="E7" s="12">
        <f>C7-'Surv-rate CEA'!E5*'Unit cost and utilities'!$H$7-'Unit cost and utilities'!$G$14*('Surv-rate CEA'!C4-'Surv-rate CEA'!C5)</f>
        <v>22777.126314072728</v>
      </c>
      <c r="F7" s="12">
        <f t="shared" si="6"/>
        <v>22738.423463358926</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17407.216579306878</v>
      </c>
      <c r="L7" s="12">
        <f t="shared" si="9"/>
        <v>17377.638269237294</v>
      </c>
      <c r="M7" s="12">
        <f>K7-'Surv-rate CEA'!J5*'Unit cost and utilities'!$H$10-('Surv-rate CEA'!I4-'Surv-rate CEA'!I5)*'Unit cost and utilities'!$G$14</f>
        <v>17229.462157360675</v>
      </c>
      <c r="N7" s="12">
        <f t="shared" si="10"/>
        <v>17200.185887274602</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16642.976996499114</v>
      </c>
      <c r="T7" s="12">
        <f t="shared" si="13"/>
        <v>16614.697280908706</v>
      </c>
      <c r="U7" s="12">
        <f>S7-'Surv-rate CEA'!P5*'Unit cost and utilities'!$H$11-('Surv-rate CEA'!O4-'Surv-rate CEA'!O5)*'Unit cost and utilities'!$G$14</f>
        <v>16465.22257455291</v>
      </c>
      <c r="V7" s="12">
        <f t="shared" si="14"/>
        <v>16437.244898946014</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17292.996131434909</v>
      </c>
      <c r="AB7" s="12">
        <f t="shared" si="17"/>
        <v>17263.611904538131</v>
      </c>
      <c r="AC7" s="12">
        <f>AA7-'Surv-rate CEA'!V5*'Unit cost and utilities'!$H$6-('Surv-rate CEA'!U4-'Surv-rate CEA'!U5)*'Unit cost and utilities'!$G$14</f>
        <v>17074.863472950463</v>
      </c>
      <c r="AD7" s="12">
        <f t="shared" si="18"/>
        <v>17045.849896661701</v>
      </c>
      <c r="AE7" s="12">
        <f>'Surv-rate CEA'!Z5*'Unit cost and utilities'!$F$12+'Surv-rate CEA'!Y5*'Unit cost and utilities'!$H$12+('Surv-rate CEA'!X4-'Surv-rate CEA'!X5)*'Unit cost and utilities'!$G$14</f>
        <v>10020.984243117358</v>
      </c>
      <c r="AF7" s="12">
        <f t="shared" si="19"/>
        <v>10003.956605310077</v>
      </c>
      <c r="AG7" s="12">
        <f>AE7-'Surv-rate CEA'!Y5*'Unit cost and utilities'!$H$12-('Surv-rate CEA'!X4-'Surv-rate CEA'!X5)*'Unit cost and utilities'!$G$14</f>
        <v>9843.229821171155</v>
      </c>
      <c r="AH7" s="12">
        <f t="shared" si="20"/>
        <v>9826.5042233473832</v>
      </c>
      <c r="AI7" s="12">
        <f>'Surv-rate CEA'!AC5*'Unit cost and utilities'!$F$5+'Surv-rate CEA'!AB5*'Unit cost and utilities'!$H$5+('Surv-rate CEA'!AA4-'Surv-rate CEA'!AA5)*'Unit cost and utilities'!$G$14</f>
        <v>7936.3660812080643</v>
      </c>
      <c r="AJ7" s="12">
        <f t="shared" si="21"/>
        <v>7922.8806227083542</v>
      </c>
      <c r="AK7" s="12">
        <f>AI7-'Surv-rate CEA'!AB5*'Unit cost and utilities'!$H$5-('Surv-rate CEA'!AA4-'Surv-rate CEA'!AA5)*'Unit cost and utilities'!$G$14</f>
        <v>7749.2536224705773</v>
      </c>
      <c r="AL7" s="12">
        <f t="shared" si="22"/>
        <v>7736.086105113106</v>
      </c>
      <c r="AM7" s="12">
        <f>'Surv-rate CEA'!AF5*'Unit cost and utilities'!$F$9+'Surv-rate CEA'!AE5*'Unit cost and utilities'!$H$9+('Surv-rate CEA'!AD4-'Surv-rate CEA'!AD5)*'Unit cost and utilities'!G14</f>
        <v>17897.437946170518</v>
      </c>
      <c r="AN7" s="12">
        <f t="shared" si="23"/>
        <v>17867.02665286517</v>
      </c>
      <c r="AO7" s="12">
        <f>AM7-'Surv-rate CEA'!AE5*'Unit cost and utilities'!$H$9-('Surv-rate CEA'!AD4-'Surv-rate CEA'!AD5)*'Unit cost and utilities'!G14</f>
        <v>17762.721682558898</v>
      </c>
      <c r="AP7" s="12">
        <f t="shared" si="24"/>
        <v>17732.539298878382</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18475.977225390579</v>
      </c>
      <c r="AV7" s="12">
        <f t="shared" si="27"/>
        <v>18444.582879216887</v>
      </c>
      <c r="AW7" s="12">
        <f>AU7-'Surv-rate CEA'!AK5*'Unit cost and utilities'!$H$8-('Surv-rate CEA'!AJ4-'Surv-rate CEA'!AJ5)*'Unit cost and utilities'!$G$14</f>
        <v>18268.582486062493</v>
      </c>
      <c r="AX7" s="12">
        <f t="shared" si="28"/>
        <v>18237.540544644537</v>
      </c>
      <c r="AY7" s="12">
        <f>'Surv-rate CEA'!AO5*'Unit cost and utilities'!$F$5+'Surv-rate CEA'!AN5*'Unit cost and utilities'!$H$5+('Surv-rate CEA'!AM4-'Surv-rate CEA'!AM5)*'Unit cost and utilities'!$G$14</f>
        <v>7936.3660812080643</v>
      </c>
      <c r="AZ7" s="12">
        <f t="shared" si="29"/>
        <v>7922.8806227083542</v>
      </c>
      <c r="BA7" s="12">
        <f>AY7-'Surv-rate CEA'!AN5*'Unit cost and utilities'!$H$5-('Surv-rate CEA'!AM4-'Surv-rate CEA'!AM5)*'Unit cost and utilities'!$G$14</f>
        <v>7749.2536224705773</v>
      </c>
      <c r="BB7" s="12">
        <f t="shared" si="30"/>
        <v>7736.086105113106</v>
      </c>
    </row>
    <row r="8" spans="1:88">
      <c r="A8" s="12">
        <v>3</v>
      </c>
      <c r="B8" s="12">
        <f t="shared" si="31"/>
        <v>0.11506849315068493</v>
      </c>
      <c r="C8" s="12">
        <f>'Surv-rate CEA'!D6*'Unit cost and utilities'!$G$7+'Surv-rate CEA'!E6*'Unit cost and utilities'!$H$7+'Unit cost and utilities'!$G$14*('Surv-rate CEA'!C5-'Surv-rate CEA'!C6)</f>
        <v>15378.63820014187</v>
      </c>
      <c r="D8" s="12">
        <f t="shared" si="5"/>
        <v>15326.419895575646</v>
      </c>
      <c r="E8" s="12">
        <f>C8-'Surv-rate CEA'!E6*'Unit cost and utilities'!$H$7-'Unit cost and utilities'!$G$14*('Surv-rate CEA'!C5-'Surv-rate CEA'!C6)</f>
        <v>14967.242089925023</v>
      </c>
      <c r="F8" s="12">
        <f t="shared" si="6"/>
        <v>14916.420684557615</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16683.893805349075</v>
      </c>
      <c r="L8" s="12">
        <f t="shared" si="9"/>
        <v>16627.243493615348</v>
      </c>
      <c r="M8" s="12">
        <f>K8-'Surv-rate CEA'!J6*'Unit cost and utilities'!$H$10-('Surv-rate CEA'!I5-'Surv-rate CEA'!I6)*'Unit cost and utilities'!$G$14</f>
        <v>16357.619518521438</v>
      </c>
      <c r="N8" s="12">
        <f t="shared" si="10"/>
        <v>16302.077074068282</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15958.326158350746</v>
      </c>
      <c r="T8" s="12">
        <f t="shared" si="13"/>
        <v>15904.139518099582</v>
      </c>
      <c r="U8" s="12">
        <f>S8-'Surv-rate CEA'!P6*'Unit cost and utilities'!$H$11-('Surv-rate CEA'!O5-'Surv-rate CEA'!O6)*'Unit cost and utilities'!$G$14</f>
        <v>15632.05187152311</v>
      </c>
      <c r="V8" s="12">
        <f t="shared" si="14"/>
        <v>15578.973098552518</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16743.5143014397</v>
      </c>
      <c r="AB8" s="12">
        <f t="shared" si="17"/>
        <v>16686.661547774329</v>
      </c>
      <c r="AC8" s="12">
        <f>AA8-'Surv-rate CEA'!V6*'Unit cost and utilities'!$H$6-('Surv-rate CEA'!U5-'Surv-rate CEA'!U6)*'Unit cost and utilities'!$G$14</f>
        <v>16374.514235062716</v>
      </c>
      <c r="AD8" s="12">
        <f t="shared" si="18"/>
        <v>16318.914424447326</v>
      </c>
      <c r="AE8" s="12">
        <f>'Surv-rate CEA'!Z6*'Unit cost and utilities'!$F$12+'Surv-rate CEA'!Y6*'Unit cost and utilities'!$H$12+('Surv-rate CEA'!X5-'Surv-rate CEA'!X6)*'Unit cost and utilities'!$G$14</f>
        <v>9671.4184809715607</v>
      </c>
      <c r="AF8" s="12">
        <f t="shared" si="19"/>
        <v>9638.5790923823861</v>
      </c>
      <c r="AG8" s="12">
        <f>AE8-'Surv-rate CEA'!Y6*'Unit cost and utilities'!$H$12-('Surv-rate CEA'!X5-'Surv-rate CEA'!X6)*'Unit cost and utilities'!$G$14</f>
        <v>9345.1441941439243</v>
      </c>
      <c r="AH8" s="12">
        <f t="shared" si="20"/>
        <v>9313.4126728353222</v>
      </c>
      <c r="AI8" s="12">
        <f>'Surv-rate CEA'!AC6*'Unit cost and utilities'!$F$5+'Surv-rate CEA'!AB6*'Unit cost and utilities'!$H$5+('Surv-rate CEA'!AA5-'Surv-rate CEA'!AA6)*'Unit cost and utilities'!$G$14</f>
        <v>7787.040163416782</v>
      </c>
      <c r="AJ8" s="12">
        <f t="shared" si="21"/>
        <v>7760.599198382637</v>
      </c>
      <c r="AK8" s="12">
        <f>AI8-'Surv-rate CEA'!AB6*'Unit cost and utilities'!$H$5-('Surv-rate CEA'!AA5-'Surv-rate CEA'!AA6)*'Unit cost and utilities'!$G$14</f>
        <v>7425.7563836441395</v>
      </c>
      <c r="AL8" s="12">
        <f t="shared" si="22"/>
        <v>7400.5421609392879</v>
      </c>
      <c r="AM8" s="12">
        <f>'Surv-rate CEA'!AF6*'Unit cost and utilities'!$F$9+'Surv-rate CEA'!AE6*'Unit cost and utilities'!$H$9+('Surv-rate CEA'!AD5-'Surv-rate CEA'!AD6)*'Unit cost and utilities'!G15</f>
        <v>17115.901444293278</v>
      </c>
      <c r="AN8" s="12">
        <f t="shared" si="23"/>
        <v>17057.784246729236</v>
      </c>
      <c r="AO8" s="12">
        <f>AM8-'Surv-rate CEA'!AE6*'Unit cost and utilities'!$H$9-('Surv-rate CEA'!AD5-'Surv-rate CEA'!AD6)*'Unit cost and utilities'!G15</f>
        <v>17071.02517156913</v>
      </c>
      <c r="AP8" s="12">
        <f t="shared" si="24"/>
        <v>17013.060351793447</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18269.491748212164</v>
      </c>
      <c r="AV8" s="12">
        <f t="shared" si="27"/>
        <v>18207.457524377609</v>
      </c>
      <c r="AW8" s="12">
        <f>AU8-'Surv-rate CEA'!AK6*'Unit cost and utilities'!$H$8-('Surv-rate CEA'!AJ5-'Surv-rate CEA'!AJ6)*'Unit cost and utilities'!$G$14</f>
        <v>17926.319106581592</v>
      </c>
      <c r="AX8" s="12">
        <f t="shared" si="28"/>
        <v>17865.450128543591</v>
      </c>
      <c r="AY8" s="12">
        <f>'Surv-rate CEA'!AO6*'Unit cost and utilities'!$F$5+'Surv-rate CEA'!AN6*'Unit cost and utilities'!$H$5+('Surv-rate CEA'!AM5-'Surv-rate CEA'!AM6)*'Unit cost and utilities'!$G$14</f>
        <v>7787.040163416782</v>
      </c>
      <c r="AZ8" s="12">
        <f t="shared" si="29"/>
        <v>7760.599198382637</v>
      </c>
      <c r="BA8" s="12">
        <f>AY8-'Surv-rate CEA'!AN6*'Unit cost and utilities'!$H$5-('Surv-rate CEA'!AM5-'Surv-rate CEA'!AM6)*'Unit cost and utilities'!$G$14</f>
        <v>7425.7563836441395</v>
      </c>
      <c r="BB8" s="12">
        <f t="shared" si="30"/>
        <v>7400.5421609392879</v>
      </c>
    </row>
    <row r="9" spans="1:88">
      <c r="A9" s="12">
        <v>4</v>
      </c>
      <c r="B9" s="12">
        <f t="shared" si="31"/>
        <v>0.17260273972602741</v>
      </c>
      <c r="C9" s="12">
        <f>'Surv-rate CEA'!D7*'Unit cost and utilities'!$G$7+'Surv-rate CEA'!E7*'Unit cost and utilities'!$H$7+'Unit cost and utilities'!$G$14*('Surv-rate CEA'!C6-'Surv-rate CEA'!C7)</f>
        <v>14251.162257655082</v>
      </c>
      <c r="D9" s="12">
        <f t="shared" si="5"/>
        <v>14178.638983492649</v>
      </c>
      <c r="E9" s="12">
        <f>C9-'Surv-rate CEA'!E7*'Unit cost and utilities'!$H$7-'Unit cost and utilities'!$G$14*('Surv-rate CEA'!C6-'Surv-rate CEA'!C7)</f>
        <v>13722.136012940933</v>
      </c>
      <c r="F9" s="12">
        <f t="shared" si="6"/>
        <v>13652.304920278568</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15748.08151382804</v>
      </c>
      <c r="L9" s="12">
        <f t="shared" si="9"/>
        <v>15667.94051111465</v>
      </c>
      <c r="M9" s="12">
        <f>K9-'Surv-rate CEA'!J7*'Unit cost and utilities'!$H$10-('Surv-rate CEA'!I6-'Surv-rate CEA'!I7)*'Unit cost and utilities'!$G$14</f>
        <v>15329.350817245951</v>
      </c>
      <c r="N9" s="12">
        <f t="shared" si="10"/>
        <v>15251.340708880643</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15068.124323853834</v>
      </c>
      <c r="T9" s="12">
        <f t="shared" si="13"/>
        <v>14991.443580789142</v>
      </c>
      <c r="U9" s="12">
        <f>S9-'Surv-rate CEA'!P7*'Unit cost and utilities'!$H$11-('Surv-rate CEA'!O6-'Surv-rate CEA'!O7)*'Unit cost and utilities'!$G$14</f>
        <v>14649.393627271746</v>
      </c>
      <c r="V9" s="12">
        <f t="shared" si="14"/>
        <v>14574.843778555136</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15976.534616207186</v>
      </c>
      <c r="AB9" s="12">
        <f t="shared" si="17"/>
        <v>15895.231029932009</v>
      </c>
      <c r="AC9" s="12">
        <f>AA9-'Surv-rate CEA'!V7*'Unit cost and utilities'!$H$6-('Surv-rate CEA'!U6-'Surv-rate CEA'!U7)*'Unit cost and utilities'!$G$14</f>
        <v>15539.137490005993</v>
      </c>
      <c r="AD9" s="12">
        <f t="shared" si="18"/>
        <v>15460.05979037275</v>
      </c>
      <c r="AE9" s="12">
        <f>'Surv-rate CEA'!Z7*'Unit cost and utilities'!$F$12+'Surv-rate CEA'!Y7*'Unit cost and utilities'!$H$12+('Surv-rate CEA'!X6-'Surv-rate CEA'!X7)*'Unit cost and utilities'!$G$14</f>
        <v>9176.4227084042468</v>
      </c>
      <c r="AF9" s="12">
        <f t="shared" si="19"/>
        <v>9129.7244666833303</v>
      </c>
      <c r="AG9" s="12">
        <f>AE9-'Surv-rate CEA'!Y7*'Unit cost and utilities'!$H$12-('Surv-rate CEA'!X6-'Surv-rate CEA'!X7)*'Unit cost and utilities'!$G$14</f>
        <v>8757.6920118221587</v>
      </c>
      <c r="AH9" s="12">
        <f t="shared" si="20"/>
        <v>8713.124664449324</v>
      </c>
      <c r="AI9" s="12">
        <f>'Surv-rate CEA'!AC7*'Unit cost and utilities'!$F$5+'Surv-rate CEA'!AB7*'Unit cost and utilities'!$H$5+('Surv-rate CEA'!AA6-'Surv-rate CEA'!AA7)*'Unit cost and utilities'!$G$14</f>
        <v>7524.266598457004</v>
      </c>
      <c r="AJ9" s="12">
        <f t="shared" si="21"/>
        <v>7485.9760759350238</v>
      </c>
      <c r="AK9" s="12">
        <f>AI9-'Surv-rate CEA'!AB7*'Unit cost and utilities'!$H$5-('Surv-rate CEA'!AA6-'Surv-rate CEA'!AA7)*'Unit cost and utilities'!$G$14</f>
        <v>7040.2183339592229</v>
      </c>
      <c r="AL9" s="12">
        <f t="shared" si="22"/>
        <v>7004.3911028067005</v>
      </c>
      <c r="AM9" s="12">
        <f>'Surv-rate CEA'!AF7*'Unit cost and utilities'!$F$9+'Surv-rate CEA'!AE7*'Unit cost and utilities'!$H$9+('Surv-rate CEA'!AD6-'Surv-rate CEA'!AD7)*'Unit cost and utilities'!G16</f>
        <v>16328.438199770924</v>
      </c>
      <c r="AN9" s="12">
        <f t="shared" si="23"/>
        <v>16245.343798149734</v>
      </c>
      <c r="AO9" s="12">
        <f>AM9-'Surv-rate CEA'!AE7*'Unit cost and utilities'!$H$9-('Surv-rate CEA'!AD6-'Surv-rate CEA'!AD7)*'Unit cost and utilities'!G16</f>
        <v>16243.963452789225</v>
      </c>
      <c r="AP9" s="12">
        <f t="shared" si="24"/>
        <v>16161.298937876529</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17902.498998016472</v>
      </c>
      <c r="AV9" s="12">
        <f t="shared" si="27"/>
        <v>17811.394299357355</v>
      </c>
      <c r="AW9" s="12">
        <f>AU9-'Surv-rate CEA'!AK7*'Unit cost and utilities'!$H$8-('Surv-rate CEA'!AJ6-'Surv-rate CEA'!AJ7)*'Unit cost and utilities'!$G$14</f>
        <v>17507.393020494917</v>
      </c>
      <c r="AX9" s="12">
        <f t="shared" si="28"/>
        <v>17418.298991464912</v>
      </c>
      <c r="AY9" s="12">
        <f>'Surv-rate CEA'!AO7*'Unit cost and utilities'!$F$5+'Surv-rate CEA'!AN7*'Unit cost and utilities'!$H$5+('Surv-rate CEA'!AM6-'Surv-rate CEA'!AM7)*'Unit cost and utilities'!$G$14</f>
        <v>7524.266598457004</v>
      </c>
      <c r="AZ9" s="12">
        <f t="shared" si="29"/>
        <v>7485.9760759350238</v>
      </c>
      <c r="BA9" s="12">
        <f>AY9-'Surv-rate CEA'!AN7*'Unit cost and utilities'!$H$5-('Surv-rate CEA'!AM6-'Surv-rate CEA'!AM7)*'Unit cost and utilities'!$G$14</f>
        <v>7040.2183339592229</v>
      </c>
      <c r="BB9" s="12">
        <f t="shared" si="30"/>
        <v>7004.3911028067005</v>
      </c>
    </row>
    <row r="10" spans="1:88">
      <c r="A10" s="12">
        <v>5</v>
      </c>
      <c r="B10" s="12">
        <f t="shared" si="31"/>
        <v>0.23013698630136986</v>
      </c>
      <c r="C10" s="12">
        <f>'Surv-rate CEA'!D8*'Unit cost and utilities'!$G$7+'Surv-rate CEA'!E8*'Unit cost and utilities'!$H$7+'Unit cost and utilities'!$G$14*('Surv-rate CEA'!C7-'Surv-rate CEA'!C8)</f>
        <v>13092.431508797505</v>
      </c>
      <c r="D10" s="12">
        <f t="shared" si="5"/>
        <v>13003.671519448288</v>
      </c>
      <c r="E10" s="12">
        <f>C10-'Surv-rate CEA'!E8*'Unit cost and utilities'!$H$7-'Unit cost and utilities'!$G$14*('Surv-rate CEA'!C7-'Surv-rate CEA'!C8)</f>
        <v>12486.533839733462</v>
      </c>
      <c r="F10" s="12">
        <f t="shared" si="6"/>
        <v>12401.881526686902</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14765.581136592938</v>
      </c>
      <c r="L10" s="12">
        <f t="shared" si="9"/>
        <v>14665.478048519624</v>
      </c>
      <c r="M10" s="12">
        <f>K10-'Surv-rate CEA'!J8*'Unit cost and utilities'!$H$10-('Surv-rate CEA'!I7-'Surv-rate CEA'!I8)*'Unit cost and utilities'!$G$14</f>
        <v>14285.344050335878</v>
      </c>
      <c r="N10" s="12">
        <f t="shared" si="10"/>
        <v>14188.496724084394</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14131.932490014035</v>
      </c>
      <c r="T10" s="12">
        <f t="shared" si="13"/>
        <v>14036.125215677359</v>
      </c>
      <c r="U10" s="12">
        <f>S10-'Surv-rate CEA'!P8*'Unit cost and utilities'!$H$11-('Surv-rate CEA'!O7-'Surv-rate CEA'!O8)*'Unit cost and utilities'!$G$14</f>
        <v>13651.695403756974</v>
      </c>
      <c r="V10" s="12">
        <f t="shared" si="14"/>
        <v>13559.143891242129</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15144.475952781097</v>
      </c>
      <c r="AB10" s="12">
        <f t="shared" si="17"/>
        <v>15041.804151644305</v>
      </c>
      <c r="AC10" s="12">
        <f>AA10-'Surv-rate CEA'!V8*'Unit cost and utilities'!$H$6-('Surv-rate CEA'!U7-'Surv-rate CEA'!U8)*'Unit cost and utilities'!$G$14</f>
        <v>14679.797945323347</v>
      </c>
      <c r="AD10" s="12">
        <f t="shared" si="18"/>
        <v>14580.276423412004</v>
      </c>
      <c r="AE10" s="12">
        <f>'Surv-rate CEA'!Z8*'Unit cost and utilities'!$F$12+'Surv-rate CEA'!Y8*'Unit cost and utilities'!$H$12+('Surv-rate CEA'!X7-'Surv-rate CEA'!X8)*'Unit cost and utilities'!$G$14</f>
        <v>8641.4857240669025</v>
      </c>
      <c r="AF10" s="12">
        <f t="shared" si="19"/>
        <v>8582.9008706487894</v>
      </c>
      <c r="AG10" s="12">
        <f>AE10-'Surv-rate CEA'!Y8*'Unit cost and utilities'!$H$12-('Surv-rate CEA'!X7-'Surv-rate CEA'!X8)*'Unit cost and utilities'!$G$14</f>
        <v>8161.248637809842</v>
      </c>
      <c r="AH10" s="12">
        <f t="shared" si="20"/>
        <v>8105.9195462135594</v>
      </c>
      <c r="AI10" s="12">
        <f>'Surv-rate CEA'!AC8*'Unit cost and utilities'!$F$5+'Surv-rate CEA'!AB8*'Unit cost and utilities'!$H$5+('Surv-rate CEA'!AA7-'Surv-rate CEA'!AA8)*'Unit cost and utilities'!$G$14</f>
        <v>7219.5919249826611</v>
      </c>
      <c r="AJ10" s="12">
        <f t="shared" si="21"/>
        <v>7170.6467842777774</v>
      </c>
      <c r="AK10" s="12">
        <f>AI10-'Surv-rate CEA'!AB8*'Unit cost and utilities'!$H$5-('Surv-rate CEA'!AA7-'Surv-rate CEA'!AA8)*'Unit cost and utilities'!$G$14</f>
        <v>6644.0141216988077</v>
      </c>
      <c r="AL10" s="12">
        <f t="shared" si="22"/>
        <v>6598.9711041140481</v>
      </c>
      <c r="AM10" s="12">
        <f>'Surv-rate CEA'!AF8*'Unit cost and utilities'!$G$9+'Surv-rate CEA'!AE8*'Unit cost and utilities'!$H$9+('Surv-rate CEA'!AD7-'Surv-rate CEA'!AD8)*'Unit cost and utilities'!G17</f>
        <v>15412.364111171257</v>
      </c>
      <c r="AN10" s="12">
        <f t="shared" si="23"/>
        <v>15307.876165335178</v>
      </c>
      <c r="AO10" s="12">
        <f>AM10-'Surv-rate CEA'!AE8*'Unit cost and utilities'!$H$9-('Surv-rate CEA'!AD7-'Surv-rate CEA'!AD8)*'Unit cost and utilities'!G17</f>
        <v>15287.764904934873</v>
      </c>
      <c r="AP10" s="12">
        <f t="shared" si="24"/>
        <v>15184.121677989324</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17471.05475156015</v>
      </c>
      <c r="AV10" s="12">
        <f t="shared" si="27"/>
        <v>17352.609936124147</v>
      </c>
      <c r="AW10" s="12">
        <f>AU10-'Surv-rate CEA'!AK8*'Unit cost and utilities'!$H$8-('Surv-rate CEA'!AJ7-'Surv-rate CEA'!AJ8)*'Unit cost and utilities'!$G$14</f>
        <v>17063.351602781175</v>
      </c>
      <c r="AX10" s="12">
        <f t="shared" si="28"/>
        <v>16947.670806169248</v>
      </c>
      <c r="AY10" s="12">
        <f>'Surv-rate CEA'!AO8*'Unit cost and utilities'!$F$5+'Surv-rate CEA'!AN8*'Unit cost and utilities'!$H$5+('Surv-rate CEA'!AM7-'Surv-rate CEA'!AM8)*'Unit cost and utilities'!$G$14</f>
        <v>7219.5919249826611</v>
      </c>
      <c r="AZ10" s="12">
        <f t="shared" si="29"/>
        <v>7170.6467842777774</v>
      </c>
      <c r="BA10" s="12">
        <f>AY10-'Surv-rate CEA'!AN8*'Unit cost and utilities'!$H$5-('Surv-rate CEA'!AM7-'Surv-rate CEA'!AM8)*'Unit cost and utilities'!$G$14</f>
        <v>6644.0141216988077</v>
      </c>
      <c r="BB10" s="12">
        <f t="shared" si="30"/>
        <v>6598.9711041140481</v>
      </c>
    </row>
    <row r="11" spans="1:88">
      <c r="A11" s="12">
        <v>6</v>
      </c>
      <c r="B11" s="12">
        <f t="shared" si="31"/>
        <v>0.28767123287671231</v>
      </c>
      <c r="C11" s="12">
        <f>'Surv-rate CEA'!D9*'Unit cost and utilities'!$G$7+'Surv-rate CEA'!E9*'Unit cost and utilities'!$H$7+'Unit cost and utilities'!$G$14*('Surv-rate CEA'!C8-'Surv-rate CEA'!C9)</f>
        <v>11989.424637204564</v>
      </c>
      <c r="D11" s="12">
        <f t="shared" si="5"/>
        <v>11887.908176738074</v>
      </c>
      <c r="E11" s="12">
        <f>C11-'Surv-rate CEA'!E9*'Unit cost and utilities'!$H$7-'Unit cost and utilities'!$G$14*('Surv-rate CEA'!C8-'Surv-rate CEA'!C9)</f>
        <v>11332.134290720905</v>
      </c>
      <c r="F11" s="12">
        <f t="shared" si="6"/>
        <v>11236.183217376227</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7983.7618930468288</v>
      </c>
      <c r="L11" s="12">
        <f t="shared" si="9"/>
        <v>7916.1620479237918</v>
      </c>
      <c r="M11" s="12">
        <f>K11-'Surv-rate CEA'!J9*'Unit cost and utilities'!$H$10-('Surv-rate CEA'!I8-'Surv-rate CEA'!I9)*'Unit cost and utilities'!$G$14</f>
        <v>7460.7398609136144</v>
      </c>
      <c r="N11" s="12">
        <f t="shared" si="10"/>
        <v>7397.5685306738851</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13125.73352141674</v>
      </c>
      <c r="T11" s="12">
        <f t="shared" si="13"/>
        <v>13014.595743880214</v>
      </c>
      <c r="U11" s="12">
        <f>S11-'Surv-rate CEA'!P9*'Unit cost and utilities'!$H$11-('Surv-rate CEA'!O8-'Surv-rate CEA'!O9)*'Unit cost and utilities'!$G$14</f>
        <v>12602.711489283525</v>
      </c>
      <c r="V11" s="12">
        <f t="shared" si="14"/>
        <v>12496.002226630308</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14180.008348010804</v>
      </c>
      <c r="AB11" s="12">
        <f t="shared" si="17"/>
        <v>14059.943849468615</v>
      </c>
      <c r="AC11" s="12">
        <f>AA11-'Surv-rate CEA'!V9*'Unit cost and utilities'!$H$6-('Surv-rate CEA'!U8-'Surv-rate CEA'!U9)*'Unit cost and utilities'!$G$14</f>
        <v>13708.866092319211</v>
      </c>
      <c r="AD11" s="12">
        <f t="shared" si="18"/>
        <v>13592.790833930014</v>
      </c>
      <c r="AE11" s="12">
        <f>'Surv-rate CEA'!Z9*'Unit cost and utilities'!$G$12+'Surv-rate CEA'!Y9*'Unit cost and utilities'!$H$12+('Surv-rate CEA'!X8-'Surv-rate CEA'!X9)*'Unit cost and utilities'!$G$14</f>
        <v>7983.7618930468288</v>
      </c>
      <c r="AF11" s="12">
        <f t="shared" si="19"/>
        <v>7916.1620479237918</v>
      </c>
      <c r="AG11" s="12">
        <f>AE11-'Surv-rate CEA'!Y9*'Unit cost and utilities'!$H$12-('Surv-rate CEA'!X8-'Surv-rate CEA'!X9)*'Unit cost and utilities'!$G$14</f>
        <v>7460.7398609136144</v>
      </c>
      <c r="AH11" s="12">
        <f t="shared" si="20"/>
        <v>7397.5685306738851</v>
      </c>
      <c r="AI11" s="12">
        <f>'Surv-rate CEA'!AC9*'Unit cost and utilities'!$G$5+'Surv-rate CEA'!AB9*'Unit cost and utilities'!$H$5+('Surv-rate CEA'!AA8-'Surv-rate CEA'!AA9)*'Unit cost and utilities'!$G$14</f>
        <v>6769.573143961461</v>
      </c>
      <c r="AJ11" s="12">
        <f t="shared" si="21"/>
        <v>6712.2540377291698</v>
      </c>
      <c r="AK11" s="12">
        <f>AI11-'Surv-rate CEA'!AB9*'Unit cost and utilities'!$H$5-('Surv-rate CEA'!AA8-'Surv-rate CEA'!AA9)*'Unit cost and utilities'!$G$14</f>
        <v>6123.5047431055045</v>
      </c>
      <c r="AL11" s="12">
        <f t="shared" si="22"/>
        <v>6071.6560059074891</v>
      </c>
      <c r="AM11" s="12">
        <f>'Surv-rate CEA'!AF9*'Unit cost and utilities'!$G$9+'Surv-rate CEA'!AE9*'Unit cost and utilities'!$H$9+('Surv-rate CEA'!AD8-'Surv-rate CEA'!AD9)*'Unit cost and utilities'!G18</f>
        <v>14625.28410814645</v>
      </c>
      <c r="AN11" s="12">
        <f t="shared" si="23"/>
        <v>14501.449385388478</v>
      </c>
      <c r="AO11" s="12">
        <f>AM11-'Surv-rate CEA'!AE9*'Unit cost and utilities'!$H$9-('Surv-rate CEA'!AD8-'Surv-rate CEA'!AD9)*'Unit cost and utilities'!G18</f>
        <v>14462.879713233233</v>
      </c>
      <c r="AP11" s="12">
        <f t="shared" si="24"/>
        <v>14340.420095606214</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17020.312757476531</v>
      </c>
      <c r="AV11" s="12">
        <f t="shared" si="27"/>
        <v>16876.198927208985</v>
      </c>
      <c r="AW11" s="12">
        <f>AU11-'Surv-rate CEA'!AK9*'Unit cost and utilities'!$H$8-('Surv-rate CEA'!AJ8-'Surv-rate CEA'!AJ9)*'Unit cost and utilities'!$G$14</f>
        <v>16618.583393502686</v>
      </c>
      <c r="AX11" s="12">
        <f t="shared" si="28"/>
        <v>16477.871072842991</v>
      </c>
      <c r="AY11" s="12">
        <f>'Surv-rate CEA'!AO9*'Unit cost and utilities'!$F$5+'Surv-rate CEA'!AN9*'Unit cost and utilities'!$H$5+('Surv-rate CEA'!AM8-'Surv-rate CEA'!AM9)*'Unit cost and utilities'!$G$14</f>
        <v>6905.9888050462441</v>
      </c>
      <c r="AZ11" s="12">
        <f t="shared" si="29"/>
        <v>6847.5146446320741</v>
      </c>
      <c r="BA11" s="12">
        <f>AY11-'Surv-rate CEA'!AN9*'Unit cost and utilities'!$H$5-('Surv-rate CEA'!AM8-'Surv-rate CEA'!AM9)*'Unit cost and utilities'!$G$14</f>
        <v>6259.9204041902876</v>
      </c>
      <c r="BB11" s="12">
        <f t="shared" si="30"/>
        <v>6206.9166128103934</v>
      </c>
    </row>
    <row r="12" spans="1:88">
      <c r="A12" s="12">
        <v>7</v>
      </c>
      <c r="B12" s="12">
        <f t="shared" si="31"/>
        <v>0.34520547945205482</v>
      </c>
      <c r="C12" s="12">
        <f>'Surv-rate CEA'!D10*'Unit cost and utilities'!$G$7+'Surv-rate CEA'!E10*'Unit cost and utilities'!$H$7+'Unit cost and utilities'!$G$14*('Surv-rate CEA'!C9-'Surv-rate CEA'!C10)</f>
        <v>10974.024199931237</v>
      </c>
      <c r="D12" s="12">
        <f>C12/(1+DISC)^($B12)</f>
        <v>10862.616150607812</v>
      </c>
      <c r="E12" s="12">
        <f>C12-'Surv-rate CEA'!E10*'Unit cost and utilities'!$H$7-'Unit cost and utilities'!$G$14*('Surv-rate CEA'!C9-'Surv-rate CEA'!C10)</f>
        <v>10282.511518306186</v>
      </c>
      <c r="F12" s="12">
        <f t="shared" si="6"/>
        <v>10178.123690328977</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7491.3260380742913</v>
      </c>
      <c r="L12" s="12">
        <f t="shared" si="9"/>
        <v>7415.2742629421682</v>
      </c>
      <c r="M12" s="12">
        <f>K12-'Surv-rate CEA'!J10*'Unit cost and utilities'!$H$10-('Surv-rate CEA'!I9-'Surv-rate CEA'!I10)*'Unit cost and utilities'!$G$14</f>
        <v>6937.8896193756855</v>
      </c>
      <c r="N12" s="12">
        <f t="shared" si="10"/>
        <v>6867.4563184430399</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12272.947197456646</v>
      </c>
      <c r="T12" s="12">
        <f t="shared" si="13"/>
        <v>12148.352510784949</v>
      </c>
      <c r="U12" s="12">
        <f>S12-'Surv-rate CEA'!P10*'Unit cost and utilities'!$H$11-('Surv-rate CEA'!O9-'Surv-rate CEA'!O10)*'Unit cost and utilities'!$G$14</f>
        <v>11719.51077875804</v>
      </c>
      <c r="V12" s="12">
        <f t="shared" si="14"/>
        <v>11600.53456628582</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13395.238391894052</v>
      </c>
      <c r="AB12" s="12">
        <f t="shared" si="17"/>
        <v>13259.250230006042</v>
      </c>
      <c r="AC12" s="12">
        <f>AA12-'Surv-rate CEA'!V10*'Unit cost and utilities'!$H$6-('Surv-rate CEA'!U9-'Surv-rate CEA'!U10)*'Unit cost and utilities'!$G$14</f>
        <v>12928.600424800505</v>
      </c>
      <c r="AD12" s="12">
        <f t="shared" si="18"/>
        <v>12797.349561163985</v>
      </c>
      <c r="AE12" s="12">
        <f>'Surv-rate CEA'!Z10*'Unit cost and utilities'!$G$12+'Surv-rate CEA'!Y10*'Unit cost and utilities'!$H$12+('Surv-rate CEA'!X9-'Surv-rate CEA'!X10)*'Unit cost and utilities'!$G$14</f>
        <v>7491.3260380742913</v>
      </c>
      <c r="AF12" s="12">
        <f t="shared" si="19"/>
        <v>7415.2742629421682</v>
      </c>
      <c r="AG12" s="12">
        <f>AE12-'Surv-rate CEA'!Y10*'Unit cost and utilities'!$H$12-('Surv-rate CEA'!X9-'Surv-rate CEA'!X10)*'Unit cost and utilities'!$G$14</f>
        <v>6937.8896193756855</v>
      </c>
      <c r="AH12" s="12">
        <f t="shared" si="20"/>
        <v>6867.4563184430399</v>
      </c>
      <c r="AI12" s="12">
        <f>'Surv-rate CEA'!AC10*'Unit cost and utilities'!$G$5+'Surv-rate CEA'!AB10*'Unit cost and utilities'!$H$5+('Surv-rate CEA'!AA9-'Surv-rate CEA'!AA10)*'Unit cost and utilities'!$G$14</f>
        <v>6470.0318701702927</v>
      </c>
      <c r="AJ12" s="12">
        <f t="shared" si="21"/>
        <v>6404.3482506899763</v>
      </c>
      <c r="AK12" s="12">
        <f>AI12-'Surv-rate CEA'!AB10*'Unit cost and utilities'!$H$5-('Surv-rate CEA'!AA9-'Surv-rate CEA'!AA10)*'Unit cost and utilities'!$G$14</f>
        <v>5768.8306421391599</v>
      </c>
      <c r="AL12" s="12">
        <f t="shared" si="22"/>
        <v>5710.2656019124433</v>
      </c>
      <c r="AM12" s="12">
        <f>'Surv-rate CEA'!AF10*'Unit cost and utilities'!$G$9+'Surv-rate CEA'!AE10*'Unit cost and utilities'!$H$9+('Surv-rate CEA'!AD9-'Surv-rate CEA'!AD10)*'Unit cost and utilities'!G19</f>
        <v>13877.8619062578</v>
      </c>
      <c r="AN12" s="12">
        <f t="shared" si="23"/>
        <v>13736.974161198357</v>
      </c>
      <c r="AO12" s="12">
        <f>AM12-'Surv-rate CEA'!AE10*'Unit cost and utilities'!$H$9-('Surv-rate CEA'!AD9-'Surv-rate CEA'!AD10)*'Unit cost and utilities'!G19</f>
        <v>13681.020162396733</v>
      </c>
      <c r="AP12" s="12">
        <f t="shared" si="24"/>
        <v>13542.13075033797</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16420.250353634496</v>
      </c>
      <c r="AV12" s="12">
        <f t="shared" si="27"/>
        <v>16253.552337667648</v>
      </c>
      <c r="AW12" s="12">
        <f>AU12-'Surv-rate CEA'!AK10*'Unit cost and utilities'!$H$8-('Surv-rate CEA'!AJ9-'Surv-rate CEA'!AJ10)*'Unit cost and utilities'!$G$14</f>
        <v>16033.252901726242</v>
      </c>
      <c r="AX12" s="12">
        <f t="shared" si="28"/>
        <v>15870.483675274047</v>
      </c>
      <c r="AY12" s="12">
        <f>'Surv-rate CEA'!AO10*'Unit cost and utilities'!$G$5+'Surv-rate CEA'!AN10*'Unit cost and utilities'!$H$5+('Surv-rate CEA'!AM9-'Surv-rate CEA'!AM10)*'Unit cost and utilities'!$G$14</f>
        <v>6470.0318701702927</v>
      </c>
      <c r="AZ12" s="12">
        <f t="shared" si="29"/>
        <v>6404.3482506899763</v>
      </c>
      <c r="BA12" s="12">
        <f>AY12-'Surv-rate CEA'!AN10*'Unit cost and utilities'!$H$5-('Surv-rate CEA'!AM9-'Surv-rate CEA'!AM10)*'Unit cost and utilities'!$G$14</f>
        <v>5768.8306421391599</v>
      </c>
      <c r="BB12" s="12">
        <f t="shared" si="30"/>
        <v>5710.2656019124433</v>
      </c>
    </row>
    <row r="13" spans="1:88">
      <c r="A13" s="12">
        <v>8</v>
      </c>
      <c r="B13" s="12">
        <f t="shared" si="31"/>
        <v>0.40273972602739727</v>
      </c>
      <c r="C13" s="12">
        <f>'Surv-rate CEA'!D11*'Unit cost and utilities'!$G$7+'Surv-rate CEA'!E11*'Unit cost and utilities'!$H$7+'Unit cost and utilities'!$G$14*('Surv-rate CEA'!C10-'Surv-rate CEA'!C11)</f>
        <v>10053.836083094799</v>
      </c>
      <c r="D13" s="12">
        <f t="shared" si="5"/>
        <v>9934.859734352689</v>
      </c>
      <c r="E13" s="12">
        <f>C13-'Surv-rate CEA'!E11*'Unit cost and utilities'!$H$7-'Unit cost and utilities'!$G$14*('Surv-rate CEA'!C10-'Surv-rate CEA'!C11)</f>
        <v>9340.2511301835621</v>
      </c>
      <c r="F13" s="12">
        <f t="shared" si="6"/>
        <v>9229.7192927218221</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7032.0737160762355</v>
      </c>
      <c r="L13" s="12">
        <f t="shared" si="9"/>
        <v>6948.8566785286557</v>
      </c>
      <c r="M13" s="12">
        <f>K13-'Surv-rate CEA'!J11*'Unit cost and utilities'!$H$10-('Surv-rate CEA'!I10-'Surv-rate CEA'!I11)*'Unit cost and utilities'!$G$14</f>
        <v>6456.9228102548122</v>
      </c>
      <c r="N13" s="12">
        <f t="shared" si="10"/>
        <v>6380.5120657663974</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11482.210634915149</v>
      </c>
      <c r="T13" s="12">
        <f t="shared" si="13"/>
        <v>11346.331007921121</v>
      </c>
      <c r="U13" s="12">
        <f>S13-'Surv-rate CEA'!P11*'Unit cost and utilities'!$H$11-('Surv-rate CEA'!O10-'Surv-rate CEA'!O11)*'Unit cost and utilities'!$G$14</f>
        <v>10907.059729093724</v>
      </c>
      <c r="V13" s="12">
        <f t="shared" si="14"/>
        <v>10777.98639515886</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12656.995946121799</v>
      </c>
      <c r="AB13" s="12">
        <f t="shared" si="17"/>
        <v>12507.21399709586</v>
      </c>
      <c r="AC13" s="12">
        <f>AA13-'Surv-rate CEA'!V11*'Unit cost and utilities'!$H$6-('Surv-rate CEA'!U10-'Surv-rate CEA'!U11)*'Unit cost and utilities'!$G$14</f>
        <v>12200.734469677111</v>
      </c>
      <c r="AD13" s="12">
        <f t="shared" si="18"/>
        <v>12056.351885042077</v>
      </c>
      <c r="AE13" s="12">
        <f>'Surv-rate CEA'!Z11*'Unit cost and utilities'!$G$12+'Surv-rate CEA'!Y11*'Unit cost and utilities'!$H$12+('Surv-rate CEA'!X10-'Surv-rate CEA'!X11)*'Unit cost and utilities'!$G$14</f>
        <v>7032.0737160762355</v>
      </c>
      <c r="AF13" s="12">
        <f t="shared" si="19"/>
        <v>6948.8566785286557</v>
      </c>
      <c r="AG13" s="12">
        <f>AE13-'Surv-rate CEA'!Y11*'Unit cost and utilities'!$H$12-('Surv-rate CEA'!X10-'Surv-rate CEA'!X11)*'Unit cost and utilities'!$G$14</f>
        <v>6456.9228102548122</v>
      </c>
      <c r="AH13" s="12">
        <f t="shared" si="20"/>
        <v>6380.5120657663974</v>
      </c>
      <c r="AI13" s="12">
        <f>'Surv-rate CEA'!AC11*'Unit cost and utilities'!$G$5+'Surv-rate CEA'!AB11*'Unit cost and utilities'!$H$5+('Surv-rate CEA'!AA10-'Surv-rate CEA'!AA11)*'Unit cost and utilities'!$G$14</f>
        <v>6182.9018696998846</v>
      </c>
      <c r="AJ13" s="12">
        <f t="shared" si="21"/>
        <v>6109.7338686495614</v>
      </c>
      <c r="AK13" s="12">
        <f>AI13-'Surv-rate CEA'!AB11*'Unit cost and utilities'!$H$5-('Surv-rate CEA'!AA10-'Surv-rate CEA'!AA11)*'Unit cost and utilities'!$G$14</f>
        <v>5438.3251583584752</v>
      </c>
      <c r="AL13" s="12">
        <f t="shared" si="22"/>
        <v>5373.9684227536636</v>
      </c>
      <c r="AM13" s="12">
        <f>'Surv-rate CEA'!AF11*'Unit cost and utilities'!$G$9+'Surv-rate CEA'!AE11*'Unit cost and utilities'!$H$9+('Surv-rate CEA'!AD10-'Surv-rate CEA'!AD11)*'Unit cost and utilities'!G20</f>
        <v>13177.139835229744</v>
      </c>
      <c r="AN13" s="12">
        <f t="shared" si="23"/>
        <v>13021.202542090859</v>
      </c>
      <c r="AO13" s="12">
        <f>AM13-'Surv-rate CEA'!AE11*'Unit cost and utilities'!$H$9-('Surv-rate CEA'!AD10-'Surv-rate CEA'!AD11)*'Unit cost and utilities'!G20</f>
        <v>12949.469883393343</v>
      </c>
      <c r="AP13" s="12">
        <f t="shared" si="24"/>
        <v>12796.226819538078</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15987.52861829726</v>
      </c>
      <c r="AV13" s="12">
        <f t="shared" si="27"/>
        <v>15798.333393241484</v>
      </c>
      <c r="AW13" s="12">
        <f>AU13-'Surv-rate CEA'!AK11*'Unit cost and utilities'!$H$8-('Surv-rate CEA'!AJ10-'Surv-rate CEA'!AJ11)*'Unit cost and utilities'!$G$14</f>
        <v>15619.148657354957</v>
      </c>
      <c r="AX13" s="12">
        <f t="shared" si="28"/>
        <v>15434.312813369295</v>
      </c>
      <c r="AY13" s="12">
        <f>'Surv-rate CEA'!AO11*'Unit cost and utilities'!$G$5+'Surv-rate CEA'!AN11*'Unit cost and utilities'!$H$5+('Surv-rate CEA'!AM10-'Surv-rate CEA'!AM11)*'Unit cost and utilities'!$G$14</f>
        <v>6182.9018696998846</v>
      </c>
      <c r="AZ13" s="12">
        <f t="shared" si="29"/>
        <v>6109.7338686495614</v>
      </c>
      <c r="BA13" s="12">
        <f>AY13-'Surv-rate CEA'!AN11*'Unit cost and utilities'!$H$5-('Surv-rate CEA'!AM10-'Surv-rate CEA'!AM11)*'Unit cost and utilities'!$G$14</f>
        <v>5438.3251583584752</v>
      </c>
      <c r="BB13" s="12">
        <f t="shared" si="30"/>
        <v>5373.9684227536636</v>
      </c>
    </row>
    <row r="14" spans="1:88">
      <c r="A14" s="12">
        <v>9</v>
      </c>
      <c r="B14" s="12">
        <f t="shared" si="31"/>
        <v>0.46027397260273972</v>
      </c>
      <c r="C14" s="12">
        <f>'Surv-rate CEA'!D12*'Unit cost and utilities'!$G$7+'Surv-rate CEA'!E12*'Unit cost and utilities'!$H$7+'Unit cost and utilities'!$G$14*('Surv-rate CEA'!C11-'Surv-rate CEA'!C12)</f>
        <v>9225.9769017582657</v>
      </c>
      <c r="D14" s="12">
        <f t="shared" si="5"/>
        <v>9101.3061318554919</v>
      </c>
      <c r="E14" s="12">
        <f>C14-'Surv-rate CEA'!E12*'Unit cost and utilities'!$H$7-'Unit cost and utilities'!$G$14*('Surv-rate CEA'!C11-'Surv-rate CEA'!C12)</f>
        <v>8499.1877170669577</v>
      </c>
      <c r="F14" s="12">
        <f t="shared" si="6"/>
        <v>8384.3380607630279</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6607.6398196578193</v>
      </c>
      <c r="L14" s="12">
        <f t="shared" si="9"/>
        <v>6518.350679621064</v>
      </c>
      <c r="M14" s="12">
        <f>K14-'Surv-rate CEA'!J12*'Unit cost and utilities'!$H$10-('Surv-rate CEA'!I11-'Surv-rate CEA'!I12)*'Unit cost and utilities'!$G$14</f>
        <v>6017.1599484930566</v>
      </c>
      <c r="N14" s="12">
        <f t="shared" si="10"/>
        <v>5935.8499721734979</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10754.690422589078</v>
      </c>
      <c r="T14" s="12">
        <f t="shared" si="13"/>
        <v>10609.362123014142</v>
      </c>
      <c r="U14" s="12">
        <f>S14-'Surv-rate CEA'!P12*'Unit cost and utilities'!$H$11-('Surv-rate CEA'!O11-'Surv-rate CEA'!O12)*'Unit cost and utilities'!$G$14</f>
        <v>10164.210551424314</v>
      </c>
      <c r="V14" s="12">
        <f t="shared" si="14"/>
        <v>10026.861415566575</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11968.787353287908</v>
      </c>
      <c r="AB14" s="12">
        <f t="shared" si="17"/>
        <v>11807.052942934832</v>
      </c>
      <c r="AC14" s="12">
        <f>AA14-'Surv-rate CEA'!V12*'Unit cost and utilities'!$H$6-('Surv-rate CEA'!U11-'Surv-rate CEA'!U12)*'Unit cost and utilities'!$G$14</f>
        <v>11525.993064118793</v>
      </c>
      <c r="AD14" s="12">
        <f t="shared" si="18"/>
        <v>11370.242139907845</v>
      </c>
      <c r="AE14" s="12">
        <f>'Surv-rate CEA'!Z12*'Unit cost and utilities'!$G$12+'Surv-rate CEA'!Y12*'Unit cost and utilities'!$H$12+('Surv-rate CEA'!X11-'Surv-rate CEA'!X12)*'Unit cost and utilities'!$G$14</f>
        <v>6607.6398196578193</v>
      </c>
      <c r="AF14" s="12">
        <f t="shared" si="19"/>
        <v>6518.350679621064</v>
      </c>
      <c r="AG14" s="12">
        <f>AE14-'Surv-rate CEA'!Y12*'Unit cost and utilities'!$H$12-('Surv-rate CEA'!X11-'Surv-rate CEA'!X12)*'Unit cost and utilities'!$G$14</f>
        <v>6017.1599484930566</v>
      </c>
      <c r="AH14" s="12">
        <f t="shared" si="20"/>
        <v>5935.8499721734979</v>
      </c>
      <c r="AI14" s="12">
        <f>'Surv-rate CEA'!AC12*'Unit cost and utilities'!$G$5+'Surv-rate CEA'!AB12*'Unit cost and utilities'!$H$5+('Surv-rate CEA'!AA11-'Surv-rate CEA'!AA12)*'Unit cost and utilities'!$G$14</f>
        <v>5910.9505259114139</v>
      </c>
      <c r="AJ14" s="12">
        <f t="shared" si="21"/>
        <v>5831.0757591772663</v>
      </c>
      <c r="AK14" s="12">
        <f>AI14-'Surv-rate CEA'!AB12*'Unit cost and utilities'!$H$5-('Surv-rate CEA'!AA11-'Surv-rate CEA'!AA12)*'Unit cost and utilities'!$G$14</f>
        <v>5132.2616007670686</v>
      </c>
      <c r="AL14" s="12">
        <f t="shared" si="22"/>
        <v>5062.9092696347279</v>
      </c>
      <c r="AM14" s="12">
        <f>'Surv-rate CEA'!AF12*'Unit cost and utilities'!$G$9+'Surv-rate CEA'!AE12*'Unit cost and utilities'!$H$9+('Surv-rate CEA'!AD11-'Surv-rate CEA'!AD12)*'Unit cost and utilities'!G21</f>
        <v>12524.302451469084</v>
      </c>
      <c r="AN14" s="12">
        <f t="shared" si="23"/>
        <v>12355.061356921984</v>
      </c>
      <c r="AO14" s="12">
        <f>AM14-'Surv-rate CEA'!AE12*'Unit cost and utilities'!$H$9-('Surv-rate CEA'!AD11-'Surv-rate CEA'!AD12)*'Unit cost and utilities'!G21</f>
        <v>12269.29971279547</v>
      </c>
      <c r="AP14" s="12">
        <f t="shared" si="24"/>
        <v>12103.504474236985</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15571.371453223728</v>
      </c>
      <c r="AV14" s="12">
        <f t="shared" si="27"/>
        <v>15360.955267687268</v>
      </c>
      <c r="AW14" s="12">
        <f>AU14-'Surv-rate CEA'!AK12*'Unit cost and utilities'!$H$8-('Surv-rate CEA'!AJ11-'Surv-rate CEA'!AJ12)*'Unit cost and utilities'!$G$14</f>
        <v>15222.986425828001</v>
      </c>
      <c r="AX14" s="12">
        <f t="shared" si="28"/>
        <v>15017.277972605476</v>
      </c>
      <c r="AY14" s="12">
        <f>'Surv-rate CEA'!AO12*'Unit cost and utilities'!$G$5+'Surv-rate CEA'!AN12*'Unit cost and utilities'!$H$5+('Surv-rate CEA'!AM11-'Surv-rate CEA'!AM12)*'Unit cost and utilities'!$G$14</f>
        <v>5910.9505259114139</v>
      </c>
      <c r="AZ14" s="12">
        <f t="shared" si="29"/>
        <v>5831.0757591772663</v>
      </c>
      <c r="BA14" s="12">
        <f>AY14-'Surv-rate CEA'!AN12*'Unit cost and utilities'!$H$5-('Surv-rate CEA'!AM11-'Surv-rate CEA'!AM12)*'Unit cost and utilities'!$G$14</f>
        <v>5132.2616007670686</v>
      </c>
      <c r="BB14" s="12">
        <f t="shared" si="30"/>
        <v>5062.9092696347279</v>
      </c>
    </row>
    <row r="15" spans="1:88">
      <c r="A15" s="12">
        <v>10</v>
      </c>
      <c r="B15" s="12">
        <f t="shared" si="31"/>
        <v>0.51780821917808217</v>
      </c>
      <c r="C15" s="12">
        <f>'Surv-rate CEA'!D13*'Unit cost and utilities'!$G$7+'Surv-rate CEA'!E13*'Unit cost and utilities'!$H$7+'Unit cost and utilities'!$G$14*('Surv-rate CEA'!C12-'Surv-rate CEA'!C13)</f>
        <v>8483.3477034333846</v>
      </c>
      <c r="D15" s="12">
        <f t="shared" si="5"/>
        <v>8354.4919934404861</v>
      </c>
      <c r="E15" s="12">
        <f>C15-'Surv-rate CEA'!E13*'Unit cost and utilities'!$H$7-'Unit cost and utilities'!$G$14*('Surv-rate CEA'!C12-'Surv-rate CEA'!C13)</f>
        <v>7749.9562660394276</v>
      </c>
      <c r="F15" s="12">
        <f t="shared" si="6"/>
        <v>7632.2402237427941</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6217.0508906150526</v>
      </c>
      <c r="L15" s="12">
        <f t="shared" si="9"/>
        <v>6122.6185350665519</v>
      </c>
      <c r="M15" s="12">
        <f>K15-'Surv-rate CEA'!J13*'Unit cost and utilities'!$H$10-('Surv-rate CEA'!I12-'Surv-rate CEA'!I13)*'Unit cost and utilities'!$G$14</f>
        <v>5616.0697882992808</v>
      </c>
      <c r="N15" s="12">
        <f t="shared" si="10"/>
        <v>5530.7658864389241</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10087.668557593201</v>
      </c>
      <c r="T15" s="12">
        <f t="shared" si="13"/>
        <v>9934.4444131159416</v>
      </c>
      <c r="U15" s="12">
        <f>S15-'Surv-rate CEA'!P13*'Unit cost and utilities'!$H$11-('Surv-rate CEA'!O12-'Surv-rate CEA'!O13)*'Unit cost and utilities'!$G$14</f>
        <v>9486.6874552774279</v>
      </c>
      <c r="V15" s="12">
        <f t="shared" si="14"/>
        <v>9342.591764488312</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11330.03965882496</v>
      </c>
      <c r="AB15" s="12">
        <f t="shared" si="17"/>
        <v>11157.944826039231</v>
      </c>
      <c r="AC15" s="12">
        <f>AA15-'Surv-rate CEA'!V13*'Unit cost and utilities'!$H$6-('Surv-rate CEA'!U12-'Surv-rate CEA'!U13)*'Unit cost and utilities'!$G$14</f>
        <v>10902.224739734644</v>
      </c>
      <c r="AD15" s="12">
        <f t="shared" si="18"/>
        <v>10736.628095762113</v>
      </c>
      <c r="AE15" s="12">
        <f>'Surv-rate CEA'!Z13*'Unit cost and utilities'!$G$12+'Surv-rate CEA'!Y13*'Unit cost and utilities'!$H$12+('Surv-rate CEA'!X12-'Surv-rate CEA'!X13)*'Unit cost and utilities'!$G$14</f>
        <v>6217.0508906150526</v>
      </c>
      <c r="AF15" s="12">
        <f t="shared" si="19"/>
        <v>6122.6185350665519</v>
      </c>
      <c r="AG15" s="12">
        <f>AE15-'Surv-rate CEA'!Y13*'Unit cost and utilities'!$H$12-('Surv-rate CEA'!X12-'Surv-rate CEA'!X13)*'Unit cost and utilities'!$G$14</f>
        <v>5616.0697882992808</v>
      </c>
      <c r="AH15" s="12">
        <f t="shared" si="20"/>
        <v>5530.7658864389241</v>
      </c>
      <c r="AI15" s="12">
        <f>'Surv-rate CEA'!AC13*'Unit cost and utilities'!$G$5+'Surv-rate CEA'!AB13*'Unit cost and utilities'!$H$5+('Surv-rate CEA'!AA12-'Surv-rate CEA'!AA13)*'Unit cost and utilities'!$G$14</f>
        <v>5654.9751215196138</v>
      </c>
      <c r="AJ15" s="12">
        <f t="shared" si="21"/>
        <v>5569.0802767308433</v>
      </c>
      <c r="AK15" s="12">
        <f>AI15-'Surv-rate CEA'!AB13*'Unit cost and utilities'!$H$5-('Surv-rate CEA'!AA12-'Surv-rate CEA'!AA13)*'Unit cost and utilities'!$G$14</f>
        <v>4849.6085586224581</v>
      </c>
      <c r="AL15" s="12">
        <f t="shared" si="22"/>
        <v>4775.9466298822254</v>
      </c>
      <c r="AM15" s="12">
        <f>'Surv-rate CEA'!AF13*'Unit cost and utilities'!$G$9+'Surv-rate CEA'!AE13*'Unit cost and utilities'!$H$9+('Surv-rate CEA'!AD12-'Surv-rate CEA'!AD13)*'Unit cost and utilities'!G22</f>
        <v>11917.783079980562</v>
      </c>
      <c r="AN15" s="12">
        <f t="shared" si="23"/>
        <v>11736.760863987845</v>
      </c>
      <c r="AO15" s="12">
        <f>AM15-'Surv-rate CEA'!AE13*'Unit cost and utilities'!$H$9-('Surv-rate CEA'!AD12-'Surv-rate CEA'!AD13)*'Unit cost and utilities'!G22</f>
        <v>11638.683473687475</v>
      </c>
      <c r="AP15" s="12">
        <f t="shared" si="24"/>
        <v>11461.900572076871</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15173.598746167676</v>
      </c>
      <c r="AV15" s="12">
        <f t="shared" si="27"/>
        <v>14943.12312405054</v>
      </c>
      <c r="AW15" s="12">
        <f>AU15-'Surv-rate CEA'!AK13*'Unit cost and utilities'!$H$8-('Surv-rate CEA'!AJ12-'Surv-rate CEA'!AJ13)*'Unit cost and utilities'!$G$14</f>
        <v>14845.273453193149</v>
      </c>
      <c r="AX15" s="12">
        <f t="shared" si="28"/>
        <v>14619.784846840761</v>
      </c>
      <c r="AY15" s="12">
        <f>'Surv-rate CEA'!AO13*'Unit cost and utilities'!$G$5+'Surv-rate CEA'!AN13*'Unit cost and utilities'!$H$5+('Surv-rate CEA'!AM12-'Surv-rate CEA'!AM13)*'Unit cost and utilities'!$G$14</f>
        <v>5654.9751215196138</v>
      </c>
      <c r="AZ15" s="12">
        <f t="shared" si="29"/>
        <v>5569.0802767308433</v>
      </c>
      <c r="BA15" s="12">
        <f>AY15-'Surv-rate CEA'!AN13*'Unit cost and utilities'!$H$5-('Surv-rate CEA'!AM12-'Surv-rate CEA'!AM13)*'Unit cost and utilities'!$G$14</f>
        <v>4849.6085586224581</v>
      </c>
      <c r="BB15" s="12">
        <f t="shared" si="30"/>
        <v>4775.9466298822254</v>
      </c>
    </row>
    <row r="16" spans="1:88">
      <c r="A16" s="12">
        <v>11</v>
      </c>
      <c r="B16" s="12">
        <f t="shared" si="31"/>
        <v>0.57534246575342463</v>
      </c>
      <c r="C16" s="12">
        <f>'Surv-rate CEA'!D14*'Unit cost and utilities'!$G$7+'Surv-rate CEA'!E14*'Unit cost and utilities'!$H$7+'Unit cost and utilities'!$G$14*('Surv-rate CEA'!C13-'Surv-rate CEA'!C14)</f>
        <v>7817.5229938220718</v>
      </c>
      <c r="D16" s="12">
        <f t="shared" si="5"/>
        <v>7685.6989096398329</v>
      </c>
      <c r="E16" s="12">
        <f>C16-'Surv-rate CEA'!E14*'Unit cost and utilities'!$H$7-'Unit cost and utilities'!$G$14*('Surv-rate CEA'!C13-'Surv-rate CEA'!C14)</f>
        <v>7082.5062193142603</v>
      </c>
      <c r="F16" s="12">
        <f t="shared" si="6"/>
        <v>6963.0764591697825</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5858.1921220155573</v>
      </c>
      <c r="L16" s="12">
        <f t="shared" si="9"/>
        <v>5759.4075310321232</v>
      </c>
      <c r="M16" s="12">
        <f>K16-'Surv-rate CEA'!J14*'Unit cost and utilities'!$H$10-('Surv-rate CEA'!I13-'Surv-rate CEA'!I14)*'Unit cost and utilities'!$G$14</f>
        <v>5250.4369554536433</v>
      </c>
      <c r="N16" s="12">
        <f t="shared" si="10"/>
        <v>5161.900721693125</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9476.8141842759505</v>
      </c>
      <c r="T16" s="12">
        <f t="shared" si="13"/>
        <v>9317.0100683437449</v>
      </c>
      <c r="U16" s="12">
        <f>S16-'Surv-rate CEA'!P14*'Unit cost and utilities'!$H$11-('Surv-rate CEA'!O13-'Surv-rate CEA'!O14)*'Unit cost and utilities'!$G$14</f>
        <v>8869.0590177140366</v>
      </c>
      <c r="V16" s="12">
        <f t="shared" si="14"/>
        <v>8719.5032590047467</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10738.293187292549</v>
      </c>
      <c r="AB16" s="12">
        <f t="shared" si="17"/>
        <v>10557.217203734344</v>
      </c>
      <c r="AC16" s="12">
        <f>AA16-'Surv-rate CEA'!V14*'Unit cost and utilities'!$H$6-('Surv-rate CEA'!U13-'Surv-rate CEA'!U14)*'Unit cost and utilities'!$G$14</f>
        <v>10326.050381912983</v>
      </c>
      <c r="AD16" s="12">
        <f t="shared" si="18"/>
        <v>10151.925900809305</v>
      </c>
      <c r="AE16" s="12">
        <f>'Surv-rate CEA'!Z14*'Unit cost and utilities'!$G$12+'Surv-rate CEA'!Y14*'Unit cost and utilities'!$H$12+('Surv-rate CEA'!X13-'Surv-rate CEA'!X14)*'Unit cost and utilities'!$G$14</f>
        <v>5858.1921220155573</v>
      </c>
      <c r="AF16" s="12">
        <f t="shared" si="19"/>
        <v>5759.4075310321232</v>
      </c>
      <c r="AG16" s="12">
        <f>AE16-'Surv-rate CEA'!Y14*'Unit cost and utilities'!$H$12-('Surv-rate CEA'!X13-'Surv-rate CEA'!X14)*'Unit cost and utilities'!$G$14</f>
        <v>5250.4369554536433</v>
      </c>
      <c r="AH16" s="12">
        <f t="shared" si="20"/>
        <v>5161.900721693125</v>
      </c>
      <c r="AI16" s="12">
        <f>'Surv-rate CEA'!AC14*'Unit cost and utilities'!$G$5+'Surv-rate CEA'!AB14*'Unit cost and utilities'!$H$5+('Surv-rate CEA'!AA13-'Surv-rate CEA'!AA14)*'Unit cost and utilities'!$G$14</f>
        <v>5414.7833514637177</v>
      </c>
      <c r="AJ16" s="12">
        <f t="shared" si="21"/>
        <v>5323.4758034186361</v>
      </c>
      <c r="AK16" s="12">
        <f>AI16-'Surv-rate CEA'!AB14*'Unit cost and utilities'!$H$5-('Surv-rate CEA'!AA13-'Surv-rate CEA'!AA14)*'Unit cost and utilities'!$G$14</f>
        <v>4588.7827346225904</v>
      </c>
      <c r="AL16" s="12">
        <f t="shared" si="22"/>
        <v>4511.4037384903204</v>
      </c>
      <c r="AM16" s="12">
        <f>'Surv-rate CEA'!AF14*'Unit cost and utilities'!$G$9+'Surv-rate CEA'!AE14*'Unit cost and utilities'!$H$9+('Surv-rate CEA'!AD13-'Surv-rate CEA'!AD14)*'Unit cost and utilities'!G23</f>
        <v>11354.796058604727</v>
      </c>
      <c r="AN16" s="12">
        <f t="shared" si="23"/>
        <v>11163.324208418349</v>
      </c>
      <c r="AO16" s="12">
        <f>AM16-'Surv-rate CEA'!AE14*'Unit cost and utilities'!$H$9-('Surv-rate CEA'!AD13-'Surv-rate CEA'!AD14)*'Unit cost and utilities'!G23</f>
        <v>11054.528198275235</v>
      </c>
      <c r="AP16" s="12">
        <f t="shared" si="24"/>
        <v>10868.119657237878</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14794.583452407012</v>
      </c>
      <c r="AV16" s="12">
        <f t="shared" si="27"/>
        <v>14545.107702094221</v>
      </c>
      <c r="AW16" s="12">
        <f>AU16-'Surv-rate CEA'!AK14*'Unit cost and utilities'!$H$8-('Surv-rate CEA'!AJ13-'Surv-rate CEA'!AJ14)*'Unit cost and utilities'!$G$14</f>
        <v>14485.700913251458</v>
      </c>
      <c r="AX16" s="12">
        <f t="shared" si="28"/>
        <v>14241.433738324533</v>
      </c>
      <c r="AY16" s="12">
        <f>'Surv-rate CEA'!AO14*'Unit cost and utilities'!$G$5+'Surv-rate CEA'!AN14*'Unit cost and utilities'!$H$5+('Surv-rate CEA'!AM13-'Surv-rate CEA'!AM14)*'Unit cost and utilities'!$G$14</f>
        <v>5414.7833514637177</v>
      </c>
      <c r="AZ16" s="12">
        <f t="shared" si="29"/>
        <v>5323.4758034186361</v>
      </c>
      <c r="BA16" s="12">
        <f>AY16-'Surv-rate CEA'!AN14*'Unit cost and utilities'!$H$5-('Surv-rate CEA'!AM13-'Surv-rate CEA'!AM14)*'Unit cost and utilities'!$G$14</f>
        <v>4588.7827346225904</v>
      </c>
      <c r="BB16" s="12">
        <f t="shared" si="30"/>
        <v>4511.4037384903204</v>
      </c>
    </row>
    <row r="17" spans="1:54">
      <c r="A17" s="12">
        <v>12</v>
      </c>
      <c r="B17" s="12">
        <f t="shared" si="31"/>
        <v>0.63287671232876708</v>
      </c>
      <c r="C17" s="12">
        <f>'Surv-rate CEA'!D15*'Unit cost and utilities'!$G$7+'Surv-rate CEA'!E15*'Unit cost and utilities'!$H$7+'Unit cost and utilities'!$G$14*('Surv-rate CEA'!C14-'Surv-rate CEA'!C15)</f>
        <v>7220.067828166415</v>
      </c>
      <c r="D17" s="12">
        <f t="shared" si="5"/>
        <v>7086.2569665249139</v>
      </c>
      <c r="E17" s="12">
        <f>C17-'Surv-rate CEA'!E15*'Unit cost and utilities'!$H$7-'Unit cost and utilities'!$G$14*('Surv-rate CEA'!C14-'Surv-rate CEA'!C15)</f>
        <v>6487.2053695334589</v>
      </c>
      <c r="F17" s="12">
        <f t="shared" si="6"/>
        <v>6366.9767843176478</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5528.528707982995</v>
      </c>
      <c r="L17" s="12">
        <f t="shared" si="9"/>
        <v>5426.0674558685741</v>
      </c>
      <c r="M17" s="12">
        <f>K17-'Surv-rate CEA'!J15*'Unit cost and utilities'!$H$10-('Surv-rate CEA'!I14-'Surv-rate CEA'!I15)*'Unit cost and utilities'!$G$14</f>
        <v>4916.9204877607635</v>
      </c>
      <c r="N17" s="12">
        <f t="shared" si="10"/>
        <v>4825.7942846905771</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8917.2898923088323</v>
      </c>
      <c r="T17" s="12">
        <f t="shared" si="13"/>
        <v>8752.0240980815342</v>
      </c>
      <c r="U17" s="12">
        <f>S17-'Surv-rate CEA'!P15*'Unit cost and utilities'!$H$11-('Surv-rate CEA'!O14-'Surv-rate CEA'!O15)*'Unit cost and utilities'!$G$14</f>
        <v>8305.6816720866009</v>
      </c>
      <c r="V17" s="12">
        <f t="shared" si="14"/>
        <v>8151.7509269035363</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10190.302505192298</v>
      </c>
      <c r="AB17" s="12">
        <f t="shared" si="17"/>
        <v>10001.443731139256</v>
      </c>
      <c r="AC17" s="12">
        <f>AA17-'Surv-rate CEA'!V15*'Unit cost and utilities'!$H$6-('Surv-rate CEA'!U14-'Surv-rate CEA'!U15)*'Unit cost and utilities'!$G$14</f>
        <v>9793.6816668840511</v>
      </c>
      <c r="AD17" s="12">
        <f t="shared" si="18"/>
        <v>9612.1735406894622</v>
      </c>
      <c r="AE17" s="12">
        <f>'Surv-rate CEA'!Z15*'Unit cost and utilities'!$G$12+'Surv-rate CEA'!Y15*'Unit cost and utilities'!$H$12+('Surv-rate CEA'!X14-'Surv-rate CEA'!X15)*'Unit cost and utilities'!$G$14</f>
        <v>5528.528707982995</v>
      </c>
      <c r="AF17" s="12">
        <f t="shared" si="19"/>
        <v>5426.0674558685741</v>
      </c>
      <c r="AG17" s="12">
        <f>AE17-'Surv-rate CEA'!Y15*'Unit cost and utilities'!$H$12-('Surv-rate CEA'!X14-'Surv-rate CEA'!X15)*'Unit cost and utilities'!$G$14</f>
        <v>4916.9204877607635</v>
      </c>
      <c r="AH17" s="12">
        <f t="shared" si="20"/>
        <v>4825.7942846905771</v>
      </c>
      <c r="AI17" s="12">
        <f>'Surv-rate CEA'!AC15*'Unit cost and utilities'!$G$5+'Surv-rate CEA'!AB15*'Unit cost and utilities'!$H$5+('Surv-rate CEA'!AA14-'Surv-rate CEA'!AA15)*'Unit cost and utilities'!$G$14</f>
        <v>5189.6974947658491</v>
      </c>
      <c r="AJ17" s="12">
        <f t="shared" si="21"/>
        <v>5093.5158646259961</v>
      </c>
      <c r="AK17" s="12">
        <f>AI17-'Surv-rate CEA'!AB15*'Unit cost and utilities'!$H$5-('Surv-rate CEA'!AA14-'Surv-rate CEA'!AA15)*'Unit cost and utilities'!$G$14</f>
        <v>4348.0217152738205</v>
      </c>
      <c r="AL17" s="12">
        <f t="shared" si="22"/>
        <v>4267.4390190992744</v>
      </c>
      <c r="AM17" s="12">
        <f>'Surv-rate CEA'!AF15*'Unit cost and utilities'!$G$9+'Surv-rate CEA'!AE15*'Unit cost and utilities'!$H$9+('Surv-rate CEA'!AD14-'Surv-rate CEA'!AD15)*'Unit cost and utilities'!G24</f>
        <v>10832.106171340009</v>
      </c>
      <c r="AN17" s="12">
        <f t="shared" si="23"/>
        <v>10631.352730420143</v>
      </c>
      <c r="AO17" s="12">
        <f>AM17-'Surv-rate CEA'!AE15*'Unit cost and utilities'!$H$9-('Surv-rate CEA'!AD14-'Surv-rate CEA'!AD15)*'Unit cost and utilities'!G24</f>
        <v>10513.289154253929</v>
      </c>
      <c r="AP17" s="12">
        <f t="shared" si="24"/>
        <v>10318.444408484522</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14433.945910576664</v>
      </c>
      <c r="AV17" s="12">
        <f t="shared" si="27"/>
        <v>14166.438903004468</v>
      </c>
      <c r="AW17" s="12">
        <f>AU17-'Surv-rate CEA'!AK15*'Unit cost and utilities'!$H$8-('Surv-rate CEA'!AJ14-'Surv-rate CEA'!AJ15)*'Unit cost and utilities'!$G$14</f>
        <v>14143.550615630365</v>
      </c>
      <c r="AX17" s="12">
        <f t="shared" si="28"/>
        <v>13881.425558139277</v>
      </c>
      <c r="AY17" s="12">
        <f>'Surv-rate CEA'!AO15*'Unit cost and utilities'!$G$5+'Surv-rate CEA'!AN15*'Unit cost and utilities'!$H$5+('Surv-rate CEA'!AM14-'Surv-rate CEA'!AM15)*'Unit cost and utilities'!$G$14</f>
        <v>5189.6974947658491</v>
      </c>
      <c r="AZ17" s="12">
        <f t="shared" si="29"/>
        <v>5093.5158646259961</v>
      </c>
      <c r="BA17" s="12">
        <f>AY17-'Surv-rate CEA'!AN15*'Unit cost and utilities'!$H$5-('Surv-rate CEA'!AM14-'Surv-rate CEA'!AM15)*'Unit cost and utilities'!$G$14</f>
        <v>4348.0217152738205</v>
      </c>
      <c r="BB17" s="12">
        <f t="shared" si="30"/>
        <v>4267.4390190992744</v>
      </c>
    </row>
    <row r="18" spans="1:54">
      <c r="A18" s="12">
        <v>13</v>
      </c>
      <c r="B18" s="12">
        <f t="shared" si="31"/>
        <v>0.69041095890410964</v>
      </c>
      <c r="C18" s="12">
        <f>'Surv-rate CEA'!D16*'Unit cost and utilities'!$G$7+'Surv-rate CEA'!E16*'Unit cost and utilities'!$H$7+'Unit cost and utilities'!$G$14*('Surv-rate CEA'!C15-'Surv-rate CEA'!C16)</f>
        <v>6683.1076082978198</v>
      </c>
      <c r="D18" s="12">
        <f t="shared" si="5"/>
        <v>6548.1028678322309</v>
      </c>
      <c r="E18" s="12">
        <f>C18-'Surv-rate CEA'!E16*'Unit cost and utilities'!$H$7-'Unit cost and utilities'!$G$14*('Surv-rate CEA'!C15-'Surv-rate CEA'!C16)</f>
        <v>5955.2794011884644</v>
      </c>
      <c r="F18" s="12">
        <f t="shared" si="6"/>
        <v>5834.9774403223446</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5225.461129578598</v>
      </c>
      <c r="L18" s="12">
        <f t="shared" si="9"/>
        <v>5119.9021493916161</v>
      </c>
      <c r="M18" s="12">
        <f>K18-'Surv-rate CEA'!J16*'Unit cost and utilities'!$H$10-('Surv-rate CEA'!I15-'Surv-rate CEA'!I16)*'Unit cost and utilities'!$G$14</f>
        <v>4612.3139682115125</v>
      </c>
      <c r="N18" s="12">
        <f t="shared" si="10"/>
        <v>4519.14110811106</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8404.2862873791837</v>
      </c>
      <c r="T18" s="12">
        <f t="shared" si="13"/>
        <v>8234.5122009022016</v>
      </c>
      <c r="U18" s="12">
        <f>S18-'Surv-rate CEA'!P16*'Unit cost and utilities'!$H$11-('Surv-rate CEA'!O15-'Surv-rate CEA'!O16)*'Unit cost and utilities'!$G$14</f>
        <v>7791.1391260120981</v>
      </c>
      <c r="V18" s="12">
        <f t="shared" si="14"/>
        <v>7633.7511596216455</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9682.5950617920716</v>
      </c>
      <c r="AB18" s="12">
        <f t="shared" si="17"/>
        <v>9486.997996778844</v>
      </c>
      <c r="AC18" s="12">
        <f>AA18-'Surv-rate CEA'!V16*'Unit cost and utilities'!$H$6-('Surv-rate CEA'!U15-'Surv-rate CEA'!U16)*'Unit cost and utilities'!$G$14</f>
        <v>9301.325473975272</v>
      </c>
      <c r="AD18" s="12">
        <f t="shared" si="18"/>
        <v>9113.4303950391077</v>
      </c>
      <c r="AE18" s="12">
        <f>'Surv-rate CEA'!Z16*'Unit cost and utilities'!$G$12+'Surv-rate CEA'!Y16*'Unit cost and utilities'!$H$12+('Surv-rate CEA'!X15-'Surv-rate CEA'!X16)*'Unit cost and utilities'!$G$14</f>
        <v>5225.461129578598</v>
      </c>
      <c r="AF18" s="12">
        <f t="shared" si="19"/>
        <v>5119.9021493916161</v>
      </c>
      <c r="AG18" s="12">
        <f>AE18-'Surv-rate CEA'!Y16*'Unit cost and utilities'!$H$12-('Surv-rate CEA'!X15-'Surv-rate CEA'!X16)*'Unit cost and utilities'!$G$14</f>
        <v>4612.3139682115125</v>
      </c>
      <c r="AH18" s="12">
        <f t="shared" si="20"/>
        <v>4519.14110811106</v>
      </c>
      <c r="AI18" s="12">
        <f>'Surv-rate CEA'!AC16*'Unit cost and utilities'!$G$5+'Surv-rate CEA'!AB16*'Unit cost and utilities'!$H$5+('Surv-rate CEA'!AA15-'Surv-rate CEA'!AA16)*'Unit cost and utilities'!$G$14</f>
        <v>4978.8205237063448</v>
      </c>
      <c r="AJ18" s="12">
        <f t="shared" si="21"/>
        <v>4878.2439039623869</v>
      </c>
      <c r="AK18" s="12">
        <f>AI18-'Surv-rate CEA'!AB16*'Unit cost and utilities'!$H$5-('Surv-rate CEA'!AA15-'Surv-rate CEA'!AA16)*'Unit cost and utilities'!$G$14</f>
        <v>4125.5674407162896</v>
      </c>
      <c r="AL18" s="12">
        <f t="shared" si="22"/>
        <v>4042.2272950457868</v>
      </c>
      <c r="AM18" s="12">
        <f>'Surv-rate CEA'!AF16*'Unit cost and utilities'!$G$9+'Surv-rate CEA'!AE16*'Unit cost and utilities'!$H$9+('Surv-rate CEA'!AD15-'Surv-rate CEA'!AD16)*'Unit cost and utilities'!G25</f>
        <v>10346.415426725849</v>
      </c>
      <c r="AN18" s="12">
        <f t="shared" si="23"/>
        <v>10137.408597672254</v>
      </c>
      <c r="AO18" s="12">
        <f>AM18-'Surv-rate CEA'!AE16*'Unit cost and utilities'!$H$9-('Surv-rate CEA'!AD15-'Surv-rate CEA'!AD16)*'Unit cost and utilities'!G25</f>
        <v>10011.376951730384</v>
      </c>
      <c r="AP18" s="12">
        <f t="shared" si="24"/>
        <v>9809.1381989990368</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14090.926656723766</v>
      </c>
      <c r="AV18" s="12">
        <f t="shared" si="27"/>
        <v>13806.277357668838</v>
      </c>
      <c r="AW18" s="12">
        <f>AU18-'Surv-rate CEA'!AK16*'Unit cost and utilities'!$H$8-('Surv-rate CEA'!AJ15-'Surv-rate CEA'!AJ16)*'Unit cost and utilities'!$G$14</f>
        <v>13817.914897785102</v>
      </c>
      <c r="AX18" s="12">
        <f t="shared" si="28"/>
        <v>13538.780680009697</v>
      </c>
      <c r="AY18" s="12">
        <f>'Surv-rate CEA'!AO16*'Unit cost and utilities'!$G$5+'Surv-rate CEA'!AN16*'Unit cost and utilities'!$H$5+('Surv-rate CEA'!AM15-'Surv-rate CEA'!AM16)*'Unit cost and utilities'!$G$14</f>
        <v>4978.8205237063448</v>
      </c>
      <c r="AZ18" s="12">
        <f t="shared" si="29"/>
        <v>4878.2439039623869</v>
      </c>
      <c r="BA18" s="12">
        <f>AY18-'Surv-rate CEA'!AN16*'Unit cost and utilities'!$H$5-('Surv-rate CEA'!AM15-'Surv-rate CEA'!AM16)*'Unit cost and utilities'!$G$14</f>
        <v>4125.5674407162896</v>
      </c>
      <c r="BB18" s="12">
        <f t="shared" si="30"/>
        <v>4042.2272950457868</v>
      </c>
    </row>
    <row r="19" spans="1:54">
      <c r="A19" s="12">
        <v>14</v>
      </c>
      <c r="B19" s="12">
        <f t="shared" si="31"/>
        <v>0.74794520547945209</v>
      </c>
      <c r="C19" s="12">
        <f>'Surv-rate CEA'!D17*'Unit cost and utilities'!$G$7+'Surv-rate CEA'!E17*'Unit cost and utilities'!$H$7+'Unit cost and utilities'!$G$14*('Surv-rate CEA'!C16-'Surv-rate CEA'!C17)</f>
        <v>6199.5388973738982</v>
      </c>
      <c r="D19" s="12">
        <f t="shared" si="5"/>
        <v>6063.9812327840609</v>
      </c>
      <c r="E19" s="12">
        <f>C19-'Surv-rate CEA'!E17*'Unit cost and utilities'!$H$7-'Unit cost and utilities'!$G$14*('Surv-rate CEA'!C16-'Surv-rate CEA'!C17)</f>
        <v>5478.9385837890777</v>
      </c>
      <c r="F19" s="12">
        <f t="shared" si="6"/>
        <v>5359.1373967743129</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4946.4955721208262</v>
      </c>
      <c r="L19" s="12">
        <f t="shared" si="9"/>
        <v>4838.3366592144639</v>
      </c>
      <c r="M19" s="12">
        <f>K19-'Surv-rate CEA'!J17*'Unit cost and utilities'!$H$10-('Surv-rate CEA'!I16-'Surv-rate CEA'!I17)*'Unit cost and utilities'!$G$14</f>
        <v>4333.6569238397669</v>
      </c>
      <c r="N19" s="12">
        <f t="shared" si="10"/>
        <v>4238.8981971902504</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7933.2691850456104</v>
      </c>
      <c r="T19" s="12">
        <f t="shared" si="13"/>
        <v>7759.8021803071051</v>
      </c>
      <c r="U19" s="12">
        <f>S19-'Surv-rate CEA'!P17*'Unit cost and utilities'!$H$11-('Surv-rate CEA'!O16-'Surv-rate CEA'!O17)*'Unit cost and utilities'!$G$14</f>
        <v>7320.4305367645511</v>
      </c>
      <c r="V19" s="12">
        <f t="shared" si="14"/>
        <v>7160.3637182828925</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9211.7517235534542</v>
      </c>
      <c r="AB19" s="12">
        <f t="shared" si="17"/>
        <v>9010.329719256446</v>
      </c>
      <c r="AC19" s="12">
        <f>AA19-'Surv-rate CEA'!V17*'Unit cost and utilities'!$H$6-('Surv-rate CEA'!U16-'Surv-rate CEA'!U17)*'Unit cost and utilities'!$G$14</f>
        <v>8845.3767064025506</v>
      </c>
      <c r="AD19" s="12">
        <f t="shared" si="18"/>
        <v>8651.9657723659566</v>
      </c>
      <c r="AE19" s="12">
        <f>'Surv-rate CEA'!Z17*'Unit cost and utilities'!$G$12+'Surv-rate CEA'!Y17*'Unit cost and utilities'!$H$12+('Surv-rate CEA'!X16-'Surv-rate CEA'!X17)*'Unit cost and utilities'!$G$14</f>
        <v>4946.4955721208262</v>
      </c>
      <c r="AF19" s="12">
        <f t="shared" si="19"/>
        <v>4838.3366592144639</v>
      </c>
      <c r="AG19" s="12">
        <f>AE19-'Surv-rate CEA'!Y17*'Unit cost and utilities'!$H$12-('Surv-rate CEA'!X16-'Surv-rate CEA'!X17)*'Unit cost and utilities'!$G$14</f>
        <v>4333.6569238397669</v>
      </c>
      <c r="AH19" s="12">
        <f t="shared" si="20"/>
        <v>4238.8981971902504</v>
      </c>
      <c r="AI19" s="12">
        <f>'Surv-rate CEA'!AC17*'Unit cost and utilities'!$G$5+'Surv-rate CEA'!AB17*'Unit cost and utilities'!$H$5+('Surv-rate CEA'!AA16-'Surv-rate CEA'!AA17)*'Unit cost and utilities'!$G$14</f>
        <v>4781.1783691551473</v>
      </c>
      <c r="AJ19" s="12">
        <f t="shared" si="21"/>
        <v>4676.6342434646604</v>
      </c>
      <c r="AK19" s="12">
        <f>AI19-'Surv-rate CEA'!AB17*'Unit cost and utilities'!$H$5-('Surv-rate CEA'!AA16-'Surv-rate CEA'!AA17)*'Unit cost and utilities'!$G$14</f>
        <v>3919.7530979842077</v>
      </c>
      <c r="AL19" s="12">
        <f t="shared" si="22"/>
        <v>3834.0446953872665</v>
      </c>
      <c r="AM19" s="12">
        <f>'Surv-rate CEA'!AF17*'Unit cost and utilities'!$G$9+'Surv-rate CEA'!AE17*'Unit cost and utilities'!$H$9+('Surv-rate CEA'!AD16-'Surv-rate CEA'!AD17)*'Unit cost and utilities'!G26</f>
        <v>9894.5527134960612</v>
      </c>
      <c r="AN19" s="12">
        <f t="shared" si="23"/>
        <v>9678.2007427759927</v>
      </c>
      <c r="AO19" s="12">
        <f>AM19-'Surv-rate CEA'!AE17*'Unit cost and utilities'!$H$9-('Surv-rate CEA'!AD16-'Surv-rate CEA'!AD17)*'Unit cost and utilities'!G26</f>
        <v>9545.3551795872845</v>
      </c>
      <c r="AP19" s="12">
        <f t="shared" si="24"/>
        <v>9336.638680304819</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13764.59092722479</v>
      </c>
      <c r="AV19" s="12">
        <f t="shared" si="27"/>
        <v>13463.617607915601</v>
      </c>
      <c r="AW19" s="12">
        <f>AU19-'Surv-rate CEA'!AK17*'Unit cost and utilities'!$H$8-('Surv-rate CEA'!AJ16-'Surv-rate CEA'!AJ17)*'Unit cost and utilities'!$G$14</f>
        <v>13507.817018807931</v>
      </c>
      <c r="AX19" s="12">
        <f t="shared" si="28"/>
        <v>13212.45825760198</v>
      </c>
      <c r="AY19" s="12">
        <f>'Surv-rate CEA'!AO17*'Unit cost and utilities'!$G$5+'Surv-rate CEA'!AN17*'Unit cost and utilities'!$H$5+('Surv-rate CEA'!AM16-'Surv-rate CEA'!AM17)*'Unit cost and utilities'!$G$14</f>
        <v>4781.1783691551473</v>
      </c>
      <c r="AZ19" s="12">
        <f t="shared" si="29"/>
        <v>4676.6342434646604</v>
      </c>
      <c r="BA19" s="12">
        <f>AY19-'Surv-rate CEA'!AN17*'Unit cost and utilities'!$H$5-('Surv-rate CEA'!AM16-'Surv-rate CEA'!AM17)*'Unit cost and utilities'!$G$14</f>
        <v>3919.7530979842077</v>
      </c>
      <c r="BB19" s="12">
        <f t="shared" si="30"/>
        <v>3834.0446953872665</v>
      </c>
    </row>
    <row r="20" spans="1:54">
      <c r="A20" s="12">
        <v>15</v>
      </c>
      <c r="B20" s="12">
        <f t="shared" si="31"/>
        <v>0.80547945205479454</v>
      </c>
      <c r="C20" s="12">
        <f>'Surv-rate CEA'!D18*'Unit cost and utilities'!$G$7+'Surv-rate CEA'!E18*'Unit cost and utilities'!$H$7+'Unit cost and utilities'!$G$14*('Surv-rate CEA'!C17-'Surv-rate CEA'!C18)</f>
        <v>5763.0692359359746</v>
      </c>
      <c r="D20" s="12">
        <f t="shared" si="5"/>
        <v>5627.4768407537213</v>
      </c>
      <c r="E20" s="12">
        <f>C20-'Surv-rate CEA'!E18*'Unit cost and utilities'!$H$7-'Unit cost and utilities'!$G$14*('Surv-rate CEA'!C17-'Surv-rate CEA'!C18)</f>
        <v>5051.3608953962103</v>
      </c>
      <c r="F20" s="12">
        <f t="shared" si="6"/>
        <v>4932.513438477622</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4689.3193513619453</v>
      </c>
      <c r="L20" s="12">
        <f t="shared" si="9"/>
        <v>4578.989938926492</v>
      </c>
      <c r="M20" s="12">
        <f>K20-'Surv-rate CEA'!J18*'Unit cost and utilities'!$H$10-('Surv-rate CEA'!I17-'Surv-rate CEA'!I18)*'Unit cost and utilities'!$G$14</f>
        <v>4078.2718180568213</v>
      </c>
      <c r="N20" s="12">
        <f t="shared" si="10"/>
        <v>3982.3190155871844</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7500.0805321787784</v>
      </c>
      <c r="T20" s="12">
        <f t="shared" si="13"/>
        <v>7323.6200660999348</v>
      </c>
      <c r="U20" s="12">
        <f>S20-'Surv-rate CEA'!P18*'Unit cost and utilities'!$H$11-('Surv-rate CEA'!O17-'Surv-rate CEA'!O18)*'Unit cost and utilities'!$G$14</f>
        <v>6889.0329988736548</v>
      </c>
      <c r="V20" s="12">
        <f t="shared" si="14"/>
        <v>6726.9491427606281</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8774.5415197090915</v>
      </c>
      <c r="AB20" s="12">
        <f t="shared" si="17"/>
        <v>8568.0957782863352</v>
      </c>
      <c r="AC20" s="12">
        <f>AA20-'Surv-rate CEA'!V18*'Unit cost and utilities'!$H$6-('Surv-rate CEA'!U17-'Surv-rate CEA'!U18)*'Unit cost and utilities'!$G$14</f>
        <v>8422.5014368810243</v>
      </c>
      <c r="AD20" s="12">
        <f t="shared" si="18"/>
        <v>8224.3384274673099</v>
      </c>
      <c r="AE20" s="12">
        <f>'Surv-rate CEA'!Z18*'Unit cost and utilities'!$G$12+'Surv-rate CEA'!Y18*'Unit cost and utilities'!$H$12+('Surv-rate CEA'!X17-'Surv-rate CEA'!X18)*'Unit cost and utilities'!$G$14</f>
        <v>4689.3193513619453</v>
      </c>
      <c r="AF20" s="12">
        <f t="shared" si="19"/>
        <v>4578.989938926492</v>
      </c>
      <c r="AG20" s="12">
        <f>AE20-'Surv-rate CEA'!Y18*'Unit cost and utilities'!$H$12-('Surv-rate CEA'!X17-'Surv-rate CEA'!X18)*'Unit cost and utilities'!$G$14</f>
        <v>4078.2718180568213</v>
      </c>
      <c r="AH20" s="12">
        <f t="shared" si="20"/>
        <v>3982.3190155871844</v>
      </c>
      <c r="AI20" s="12">
        <f>'Surv-rate CEA'!AC18*'Unit cost and utilities'!$G$5+'Surv-rate CEA'!AB18*'Unit cost and utilities'!$H$5+('Surv-rate CEA'!AA17-'Surv-rate CEA'!AA18)*'Unit cost and utilities'!$G$14</f>
        <v>4595.7957274643404</v>
      </c>
      <c r="AJ20" s="12">
        <f t="shared" si="21"/>
        <v>4487.666721036735</v>
      </c>
      <c r="AK20" s="12">
        <f>AI20-'Surv-rate CEA'!AB18*'Unit cost and utilities'!$H$5-('Surv-rate CEA'!AA17-'Surv-rate CEA'!AA18)*'Unit cost and utilities'!$G$14</f>
        <v>3729.0400760137973</v>
      </c>
      <c r="AL20" s="12">
        <f t="shared" si="22"/>
        <v>3641.3039314461703</v>
      </c>
      <c r="AM20" s="12">
        <f>'Surv-rate CEA'!AF18*'Unit cost and utilities'!$G$9+'Surv-rate CEA'!AE18*'Unit cost and utilities'!$H$9+('Surv-rate CEA'!AD17-'Surv-rate CEA'!AD18)*'Unit cost and utilities'!G27</f>
        <v>9473.5601748558383</v>
      </c>
      <c r="AN20" s="12">
        <f t="shared" si="23"/>
        <v>9250.6680556700994</v>
      </c>
      <c r="AO20" s="12">
        <f>AM20-'Surv-rate CEA'!AE18*'Unit cost and utilities'!$H$9-('Surv-rate CEA'!AD17-'Surv-rate CEA'!AD18)*'Unit cost and utilities'!G27</f>
        <v>9112.0287424492544</v>
      </c>
      <c r="AP20" s="12">
        <f t="shared" si="24"/>
        <v>8897.6426659374447</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13453.941962004901</v>
      </c>
      <c r="AV20" s="12">
        <f t="shared" si="27"/>
        <v>13137.400178349757</v>
      </c>
      <c r="AW20" s="12">
        <f>AU20-'Surv-rate CEA'!AK18*'Unit cost and utilities'!$H$8-('Surv-rate CEA'!AJ17-'Surv-rate CEA'!AJ18)*'Unit cost and utilities'!$G$14</f>
        <v>13212.276990499062</v>
      </c>
      <c r="AX20" s="12">
        <f t="shared" si="28"/>
        <v>12901.421054259006</v>
      </c>
      <c r="AY20" s="12">
        <f>'Surv-rate CEA'!AO18*'Unit cost and utilities'!$G$5+'Surv-rate CEA'!AN18*'Unit cost and utilities'!$H$5+('Surv-rate CEA'!AM17-'Surv-rate CEA'!AM18)*'Unit cost and utilities'!$G$14</f>
        <v>4595.7957274643404</v>
      </c>
      <c r="AZ20" s="12">
        <f t="shared" si="29"/>
        <v>4487.666721036735</v>
      </c>
      <c r="BA20" s="12">
        <f>AY20-'Surv-rate CEA'!AN18*'Unit cost and utilities'!$H$5-('Surv-rate CEA'!AM17-'Surv-rate CEA'!AM18)*'Unit cost and utilities'!$G$14</f>
        <v>3729.0400760137973</v>
      </c>
      <c r="BB20" s="12">
        <f t="shared" si="30"/>
        <v>3641.3039314461703</v>
      </c>
    </row>
    <row r="21" spans="1:54">
      <c r="A21" s="12">
        <v>16</v>
      </c>
      <c r="B21" s="12">
        <f t="shared" si="31"/>
        <v>0.86301369863013699</v>
      </c>
      <c r="C21" s="12">
        <f>'Surv-rate CEA'!D19*'Unit cost and utilities'!$G$7+'Surv-rate CEA'!E19*'Unit cost and utilities'!$H$7+'Unit cost and utilities'!$G$14*('Surv-rate CEA'!C18-'Surv-rate CEA'!C19)</f>
        <v>5368.1786792696521</v>
      </c>
      <c r="D21" s="12">
        <f t="shared" si="5"/>
        <v>5232.9702058937401</v>
      </c>
      <c r="E21" s="12">
        <f>C21-'Surv-rate CEA'!E19*'Unit cost and utilities'!$H$7-'Unit cost and utilities'!$G$14*('Surv-rate CEA'!C18-'Surv-rate CEA'!C19)</f>
        <v>4666.6140707281129</v>
      </c>
      <c r="F21" s="12">
        <f t="shared" si="6"/>
        <v>4549.0759256633246</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4451.8273197827912</v>
      </c>
      <c r="L21" s="12">
        <f t="shared" si="9"/>
        <v>4339.6990148950517</v>
      </c>
      <c r="M21" s="12">
        <f>K21-'Surv-rate CEA'!J19*'Unit cost and utilities'!$H$10-('Surv-rate CEA'!I18-'Surv-rate CEA'!I19)*'Unit cost and utilities'!$G$14</f>
        <v>3843.764410869418</v>
      </c>
      <c r="N21" s="12">
        <f t="shared" si="10"/>
        <v>3746.9514042500064</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7100.9650615198743</v>
      </c>
      <c r="T21" s="12">
        <f t="shared" si="13"/>
        <v>6922.1128468625147</v>
      </c>
      <c r="U21" s="12">
        <f>S21-'Surv-rate CEA'!P19*'Unit cost and utilities'!$H$11-('Surv-rate CEA'!O18-'Surv-rate CEA'!O19)*'Unit cost and utilities'!$G$14</f>
        <v>6492.9021526065007</v>
      </c>
      <c r="V21" s="12">
        <f t="shared" si="14"/>
        <v>6329.3652362174698</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8367.9790888980278</v>
      </c>
      <c r="AB21" s="12">
        <f t="shared" si="17"/>
        <v>8157.2145548819226</v>
      </c>
      <c r="AC21" s="12">
        <f>AA21-'Surv-rate CEA'!V19*'Unit cost and utilities'!$H$6-('Surv-rate CEA'!U18-'Surv-rate CEA'!U19)*'Unit cost and utilities'!$G$14</f>
        <v>8029.6631417652789</v>
      </c>
      <c r="AD21" s="12">
        <f t="shared" si="18"/>
        <v>7827.4197814029476</v>
      </c>
      <c r="AE21" s="12">
        <f>'Surv-rate CEA'!Z19*'Unit cost and utilities'!$G$12+'Surv-rate CEA'!Y19*'Unit cost and utilities'!$H$12+('Surv-rate CEA'!X18-'Surv-rate CEA'!X19)*'Unit cost and utilities'!$G$14</f>
        <v>4451.8273197827912</v>
      </c>
      <c r="AF21" s="12">
        <f t="shared" si="19"/>
        <v>4339.6990148950517</v>
      </c>
      <c r="AG21" s="12">
        <f>AE21-'Surv-rate CEA'!Y19*'Unit cost and utilities'!$H$12-('Surv-rate CEA'!X18-'Surv-rate CEA'!X19)*'Unit cost and utilities'!$G$14</f>
        <v>3843.764410869418</v>
      </c>
      <c r="AH21" s="12">
        <f t="shared" si="20"/>
        <v>3746.9514042500064</v>
      </c>
      <c r="AI21" s="12">
        <f>'Surv-rate CEA'!AC19*'Unit cost and utilities'!$G$5+'Surv-rate CEA'!AB19*'Unit cost and utilities'!$H$5+('Surv-rate CEA'!AA18-'Surv-rate CEA'!AA19)*'Unit cost and utilities'!$G$14</f>
        <v>4421.7353901788447</v>
      </c>
      <c r="AJ21" s="12">
        <f t="shared" si="21"/>
        <v>4310.3650116020153</v>
      </c>
      <c r="AK21" s="12">
        <f>AI21-'Surv-rate CEA'!AB19*'Unit cost and utilities'!$H$5-('Surv-rate CEA'!AA18-'Surv-rate CEA'!AA19)*'Unit cost and utilities'!$G$14</f>
        <v>3552.0290969493008</v>
      </c>
      <c r="AL21" s="12">
        <f t="shared" si="22"/>
        <v>3462.5640362127838</v>
      </c>
      <c r="AM21" s="12">
        <f>'Surv-rate CEA'!AF19*'Unit cost and utilities'!$G$9+'Surv-rate CEA'!AE19*'Unit cost and utilities'!$H$9+('Surv-rate CEA'!AD18-'Surv-rate CEA'!AD19)*'Unit cost and utilities'!G28</f>
        <v>9080.7251774758006</v>
      </c>
      <c r="AN21" s="12">
        <f t="shared" si="23"/>
        <v>8852.0086868839189</v>
      </c>
      <c r="AO21" s="12">
        <f>AM21-'Surv-rate CEA'!AE19*'Unit cost and utilities'!$H$9-('Surv-rate CEA'!AD18-'Surv-rate CEA'!AD19)*'Unit cost and utilities'!G28</f>
        <v>8708.4749418241463</v>
      </c>
      <c r="AP21" s="12">
        <f t="shared" si="24"/>
        <v>8489.1343288033022</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13157.983539955219</v>
      </c>
      <c r="AV21" s="12">
        <f t="shared" si="27"/>
        <v>12826.573023756684</v>
      </c>
      <c r="AW21" s="12">
        <f>AU21-'Surv-rate CEA'!AK19*'Unit cost and utilities'!$H$8-('Surv-rate CEA'!AJ18-'Surv-rate CEA'!AJ19)*'Unit cost and utilities'!$G$14</f>
        <v>12930.346821222663</v>
      </c>
      <c r="AX21" s="12">
        <f t="shared" si="28"/>
        <v>12604.669797715604</v>
      </c>
      <c r="AY21" s="12">
        <f>'Surv-rate CEA'!AO19*'Unit cost and utilities'!$G$5+'Surv-rate CEA'!AN19*'Unit cost and utilities'!$H$5+('Surv-rate CEA'!AM18-'Surv-rate CEA'!AM19)*'Unit cost and utilities'!$G$14</f>
        <v>4421.7353901788447</v>
      </c>
      <c r="AZ21" s="12">
        <f t="shared" si="29"/>
        <v>4310.3650116020153</v>
      </c>
      <c r="BA21" s="12">
        <f>AY21-'Surv-rate CEA'!AN19*'Unit cost and utilities'!$H$5-('Surv-rate CEA'!AM18-'Surv-rate CEA'!AM19)*'Unit cost and utilities'!$G$14</f>
        <v>3552.0290969493008</v>
      </c>
      <c r="BB21" s="12">
        <f t="shared" si="30"/>
        <v>3462.5640362127838</v>
      </c>
    </row>
    <row r="22" spans="1:54">
      <c r="A22" s="12">
        <v>17</v>
      </c>
      <c r="B22" s="12">
        <f t="shared" si="31"/>
        <v>0.92054794520547945</v>
      </c>
      <c r="C22" s="12">
        <f>'Surv-rate CEA'!D20*'Unit cost and utilities'!$G$7+'Surv-rate CEA'!E20*'Unit cost and utilities'!$H$7+'Unit cost and utilities'!$G$14*('Surv-rate CEA'!C19-'Surv-rate CEA'!C20)</f>
        <v>5010.0491378409279</v>
      </c>
      <c r="D22" s="12">
        <f t="shared" si="5"/>
        <v>4875.5622363581842</v>
      </c>
      <c r="E22" s="12">
        <f>C22-'Surv-rate CEA'!E20*'Unit cost and utilities'!$H$7-'Unit cost and utilities'!$G$14*('Surv-rate CEA'!C19-'Surv-rate CEA'!C20)</f>
        <v>4319.5567116649017</v>
      </c>
      <c r="F22" s="12">
        <f t="shared" si="6"/>
        <v>4203.6049950354018</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4232.123312566946</v>
      </c>
      <c r="L22" s="12">
        <f t="shared" si="9"/>
        <v>4118.5186082335886</v>
      </c>
      <c r="M22" s="12">
        <f>K22-'Surv-rate CEA'!J20*'Unit cost and utilities'!$H$10-('Surv-rate CEA'!I19-'Surv-rate CEA'!I20)*'Unit cost and utilities'!$G$14</f>
        <v>3628.0069677768306</v>
      </c>
      <c r="N22" s="12">
        <f t="shared" si="10"/>
        <v>3530.618818034176</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6732.5601651597908</v>
      </c>
      <c r="T22" s="12">
        <f t="shared" si="13"/>
        <v>6551.8351601254717</v>
      </c>
      <c r="U22" s="12">
        <f>S22-'Surv-rate CEA'!P20*'Unit cost and utilities'!$H$11-('Surv-rate CEA'!O19-'Surv-rate CEA'!O20)*'Unit cost and utilities'!$G$14</f>
        <v>6128.4438203696754</v>
      </c>
      <c r="V22" s="12">
        <f t="shared" si="14"/>
        <v>5963.93536992606</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7989.3412095059657</v>
      </c>
      <c r="AB22" s="12">
        <f t="shared" si="17"/>
        <v>7774.8798909453481</v>
      </c>
      <c r="AC22" s="12">
        <f>AA22-'Surv-rate CEA'!V20*'Unit cost and utilities'!$H$6-('Surv-rate CEA'!U19-'Surv-rate CEA'!U20)*'Unit cost and utilities'!$G$14</f>
        <v>7664.1199156037628</v>
      </c>
      <c r="AD22" s="12">
        <f t="shared" si="18"/>
        <v>7458.3886519607231</v>
      </c>
      <c r="AE22" s="12">
        <f>'Surv-rate CEA'!Z20*'Unit cost and utilities'!$G$12+'Surv-rate CEA'!Y20*'Unit cost and utilities'!$H$12+('Surv-rate CEA'!X19-'Surv-rate CEA'!X20)*'Unit cost and utilities'!$G$14</f>
        <v>4232.123312566946</v>
      </c>
      <c r="AF22" s="12">
        <f t="shared" si="19"/>
        <v>4118.5186082335886</v>
      </c>
      <c r="AG22" s="12">
        <f>AE22-'Surv-rate CEA'!Y20*'Unit cost and utilities'!$H$12-('Surv-rate CEA'!X19-'Surv-rate CEA'!X20)*'Unit cost and utilities'!$G$14</f>
        <v>3628.0069677768306</v>
      </c>
      <c r="AH22" s="12">
        <f t="shared" si="20"/>
        <v>3530.618818034176</v>
      </c>
      <c r="AI22" s="12">
        <f>'Surv-rate CEA'!AC20*'Unit cost and utilities'!$G$5+'Surv-rate CEA'!AB20*'Unit cost and utilities'!$H$5+('Surv-rate CEA'!AA19-'Surv-rate CEA'!AA20)*'Unit cost and utilities'!$G$14</f>
        <v>4258.1172702876256</v>
      </c>
      <c r="AJ22" s="12">
        <f t="shared" si="21"/>
        <v>4143.8147989793451</v>
      </c>
      <c r="AK22" s="12">
        <f>AI22-'Surv-rate CEA'!AB20*'Unit cost and utilities'!$H$5-('Surv-rate CEA'!AA19-'Surv-rate CEA'!AA20)*'Unit cost and utilities'!$G$14</f>
        <v>3387.4582495955165</v>
      </c>
      <c r="AL22" s="12">
        <f t="shared" si="22"/>
        <v>3296.5272524423458</v>
      </c>
      <c r="AM22" s="12">
        <f>'Surv-rate CEA'!AF20*'Unit cost and utilities'!$G$9+'Surv-rate CEA'!AE20*'Unit cost and utilities'!$H$9+('Surv-rate CEA'!AD19-'Surv-rate CEA'!AD20)*'Unit cost and utilities'!G29</f>
        <v>8713.5839118480671</v>
      </c>
      <c r="AN22" s="12">
        <f t="shared" si="23"/>
        <v>8479.6814352708934</v>
      </c>
      <c r="AO22" s="12">
        <f>AM22-'Surv-rate CEA'!AE20*'Unit cost and utilities'!$H$9-('Surv-rate CEA'!AD19-'Surv-rate CEA'!AD20)*'Unit cost and utilities'!G29</f>
        <v>8332.0449411664267</v>
      </c>
      <c r="AP22" s="12">
        <f t="shared" si="24"/>
        <v>8108.3842791004781</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12875.753684366149</v>
      </c>
      <c r="AV22" s="12">
        <f t="shared" si="27"/>
        <v>12530.124296385404</v>
      </c>
      <c r="AW22" s="12">
        <f>AU22-'Surv-rate CEA'!AK20*'Unit cost and utilities'!$H$8-('Surv-rate CEA'!AJ19-'Surv-rate CEA'!AJ20)*'Unit cost and utilities'!$G$14</f>
        <v>12661.128358973992</v>
      </c>
      <c r="AX22" s="12">
        <f t="shared" si="28"/>
        <v>12321.260250812582</v>
      </c>
      <c r="AY22" s="12">
        <f>'Surv-rate CEA'!AO20*'Unit cost and utilities'!$G$5+'Surv-rate CEA'!AN20*'Unit cost and utilities'!$H$5+('Surv-rate CEA'!AM19-'Surv-rate CEA'!AM20)*'Unit cost and utilities'!$G$14</f>
        <v>4258.1172702876256</v>
      </c>
      <c r="AZ22" s="12">
        <f t="shared" si="29"/>
        <v>4143.8147989793451</v>
      </c>
      <c r="BA22" s="12">
        <f>AY22-'Surv-rate CEA'!AN20*'Unit cost and utilities'!$H$5-('Surv-rate CEA'!AM19-'Surv-rate CEA'!AM20)*'Unit cost and utilities'!$G$14</f>
        <v>3387.4582495955165</v>
      </c>
      <c r="BB22" s="12">
        <f t="shared" si="30"/>
        <v>3296.5272524423458</v>
      </c>
    </row>
    <row r="23" spans="1:54">
      <c r="A23" s="12">
        <v>18</v>
      </c>
      <c r="B23" s="12">
        <f t="shared" si="31"/>
        <v>0.9780821917808219</v>
      </c>
      <c r="C23" s="12">
        <f>'Surv-rate CEA'!D21*'Unit cost and utilities'!$G$7+'Surv-rate CEA'!E21*'Unit cost and utilities'!$H$7+'Unit cost and utilities'!$G$14*('Surv-rate CEA'!C20-'Surv-rate CEA'!C21)</f>
        <v>4684.4842566251227</v>
      </c>
      <c r="D23" s="12">
        <f t="shared" si="5"/>
        <v>4550.9904363047981</v>
      </c>
      <c r="E23" s="12">
        <f>C23-'Surv-rate CEA'!E21*'Unit cost and utilities'!$H$7-'Unit cost and utilities'!$G$14*('Surv-rate CEA'!C20-'Surv-rate CEA'!C21)</f>
        <v>4005.737560988387</v>
      </c>
      <c r="F23" s="12">
        <f t="shared" si="6"/>
        <v>3891.5859957524294</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4028.5094135223039</v>
      </c>
      <c r="L23" s="12">
        <f t="shared" si="9"/>
        <v>3913.7089184524539</v>
      </c>
      <c r="M23" s="12">
        <f>K23-'Surv-rate CEA'!J21*'Unit cost and utilities'!$H$10-('Surv-rate CEA'!I20-'Surv-rate CEA'!I21)*'Unit cost and utilities'!$G$14</f>
        <v>3429.1144077768722</v>
      </c>
      <c r="N23" s="12">
        <f t="shared" si="10"/>
        <v>3331.3948814571499</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6391.8687215714081</v>
      </c>
      <c r="T23" s="12">
        <f t="shared" si="13"/>
        <v>6209.7195397438045</v>
      </c>
      <c r="U23" s="12">
        <f>S23-'Surv-rate CEA'!P21*'Unit cost and utilities'!$H$11-('Surv-rate CEA'!O20-'Surv-rate CEA'!O21)*'Unit cost and utilities'!$G$14</f>
        <v>5792.4737158259768</v>
      </c>
      <c r="V23" s="12">
        <f t="shared" si="14"/>
        <v>5627.405502748501</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7636.1621084022972</v>
      </c>
      <c r="AB23" s="12">
        <f t="shared" si="17"/>
        <v>7418.5542786835294</v>
      </c>
      <c r="AC23" s="12">
        <f>AA23-'Surv-rate CEA'!V21*'Unit cost and utilities'!$H$6-('Surv-rate CEA'!U20-'Surv-rate CEA'!U21)*'Unit cost and utilities'!$G$14</f>
        <v>7323.4076045903848</v>
      </c>
      <c r="AD23" s="12">
        <f t="shared" si="18"/>
        <v>7114.7123448044103</v>
      </c>
      <c r="AE23" s="12">
        <f>'Surv-rate CEA'!Z21*'Unit cost and utilities'!$G$12+'Surv-rate CEA'!Y21*'Unit cost and utilities'!$H$12+('Surv-rate CEA'!X20-'Surv-rate CEA'!X21)*'Unit cost and utilities'!$G$14</f>
        <v>4028.5094135223039</v>
      </c>
      <c r="AF23" s="12">
        <f t="shared" si="19"/>
        <v>3913.7089184524539</v>
      </c>
      <c r="AG23" s="12">
        <f>AE23-'Surv-rate CEA'!Y21*'Unit cost and utilities'!$H$12-('Surv-rate CEA'!X20-'Surv-rate CEA'!X21)*'Unit cost and utilities'!$G$14</f>
        <v>3429.1144077768722</v>
      </c>
      <c r="AH23" s="12">
        <f t="shared" si="20"/>
        <v>3331.3948814571499</v>
      </c>
      <c r="AI23" s="12">
        <f>'Surv-rate CEA'!AC21*'Unit cost and utilities'!$G$5+'Surv-rate CEA'!AB21*'Unit cost and utilities'!$H$5+('Surv-rate CEA'!AA20-'Surv-rate CEA'!AA21)*'Unit cost and utilities'!$G$14</f>
        <v>4104.1260770368071</v>
      </c>
      <c r="AJ23" s="12">
        <f t="shared" si="21"/>
        <v>3987.170732737151</v>
      </c>
      <c r="AK23" s="12">
        <f>AI23-'Surv-rate CEA'!AB21*'Unit cost and utilities'!$H$5-('Surv-rate CEA'!AA20-'Surv-rate CEA'!AA21)*'Unit cost and utilities'!$G$14</f>
        <v>3234.1947254682786</v>
      </c>
      <c r="AL23" s="12">
        <f t="shared" si="22"/>
        <v>3142.0298283503084</v>
      </c>
      <c r="AM23" s="12">
        <f>'Surv-rate CEA'!AF21*'Unit cost and utilities'!$G$9+'Surv-rate CEA'!AE21*'Unit cost and utilities'!$H$9+('Surv-rate CEA'!AD20-'Surv-rate CEA'!AD21)*'Unit cost and utilities'!G30</f>
        <v>8369.9107087114062</v>
      </c>
      <c r="AN23" s="12">
        <f t="shared" si="23"/>
        <v>8131.393233780057</v>
      </c>
      <c r="AO23" s="12">
        <f>AM23-'Surv-rate CEA'!AE21*'Unit cost and utilities'!$H$9-('Surv-rate CEA'!AD20-'Surv-rate CEA'!AD21)*'Unit cost and utilities'!G30</f>
        <v>7980.3505099798385</v>
      </c>
      <c r="AP23" s="12">
        <f t="shared" si="24"/>
        <v>7752.9343380574328</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12606.341784476021</v>
      </c>
      <c r="AV23" s="12">
        <f t="shared" si="27"/>
        <v>12247.098667649783</v>
      </c>
      <c r="AW23" s="12">
        <f>AU23-'Surv-rate CEA'!AK21*'Unit cost and utilities'!$H$8-('Surv-rate CEA'!AJ20-'Surv-rate CEA'!AJ21)*'Unit cost and utilities'!$G$14</f>
        <v>12403.78116939611</v>
      </c>
      <c r="AX23" s="12">
        <f t="shared" si="28"/>
        <v>12050.310425550999</v>
      </c>
      <c r="AY23" s="12">
        <f>'Surv-rate CEA'!AO21*'Unit cost and utilities'!$G$5+'Surv-rate CEA'!AN21*'Unit cost and utilities'!$H$5+('Surv-rate CEA'!AM20-'Surv-rate CEA'!AM21)*'Unit cost and utilities'!$G$14</f>
        <v>4104.1260770368071</v>
      </c>
      <c r="AZ23" s="12">
        <f t="shared" si="29"/>
        <v>3987.170732737151</v>
      </c>
      <c r="BA23" s="12">
        <f>AY23-'Surv-rate CEA'!AN21*'Unit cost and utilities'!$H$5-('Surv-rate CEA'!AM20-'Surv-rate CEA'!AM21)*'Unit cost and utilities'!$G$14</f>
        <v>3234.1947254682786</v>
      </c>
      <c r="BB23" s="12">
        <f t="shared" si="30"/>
        <v>3142.0298283503084</v>
      </c>
    </row>
    <row r="24" spans="1:54">
      <c r="A24" s="12">
        <v>19</v>
      </c>
      <c r="B24" s="12">
        <f t="shared" si="31"/>
        <v>1.0356164383561643</v>
      </c>
      <c r="C24" s="12">
        <f>'Surv-rate CEA'!D22*'Unit cost and utilities'!$G$7+'Surv-rate CEA'!E22*'Unit cost and utilities'!$H$7+'Unit cost and utilities'!$G$14*('Surv-rate CEA'!C21-'Surv-rate CEA'!C22)</f>
        <v>4387.8307104517853</v>
      </c>
      <c r="D24" s="12">
        <f t="shared" si="5"/>
        <v>4255.547304905589</v>
      </c>
      <c r="E24" s="12">
        <f>C24-'Surv-rate CEA'!E22*'Unit cost and utilities'!$H$7-'Unit cost and utilities'!$G$14*('Surv-rate CEA'!C21-'Surv-rate CEA'!C22)</f>
        <v>3721.3014988524101</v>
      </c>
      <c r="F24" s="12">
        <f t="shared" si="6"/>
        <v>3609.1124770289871</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3839.4698681334476</v>
      </c>
      <c r="L24" s="12">
        <f t="shared" si="9"/>
        <v>3723.7183309470001</v>
      </c>
      <c r="M24" s="12">
        <f>K24-'Surv-rate CEA'!J22*'Unit cost and utilities'!$H$10-('Surv-rate CEA'!I21-'Surv-rate CEA'!I22)*'Unit cost and utilities'!$G$14</f>
        <v>3245.4185670389625</v>
      </c>
      <c r="N24" s="12">
        <f t="shared" si="10"/>
        <v>3147.5763646385499</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6076.2252710829544</v>
      </c>
      <c r="T24" s="12">
        <f t="shared" si="13"/>
        <v>5893.0404982953205</v>
      </c>
      <c r="U24" s="12">
        <f>S24-'Surv-rate CEA'!P22*'Unit cost and utilities'!$H$11-('Surv-rate CEA'!O21-'Surv-rate CEA'!O22)*'Unit cost and utilities'!$G$14</f>
        <v>5482.1739699884693</v>
      </c>
      <c r="V24" s="12">
        <f t="shared" si="14"/>
        <v>5316.8985319868707</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7306.2183310947885</v>
      </c>
      <c r="AB24" s="12">
        <f t="shared" si="17"/>
        <v>7085.9519839453678</v>
      </c>
      <c r="AC24" s="12">
        <f>AA24-'Surv-rate CEA'!V22*'Unit cost and utilities'!$H$6-('Surv-rate CEA'!U21-'Surv-rate CEA'!U22)*'Unit cost and utilities'!$G$14</f>
        <v>7005.3168914898852</v>
      </c>
      <c r="AD24" s="12">
        <f t="shared" si="18"/>
        <v>6794.1220582140231</v>
      </c>
      <c r="AE24" s="12">
        <f>'Surv-rate CEA'!Z22*'Unit cost and utilities'!$G$12+'Surv-rate CEA'!Y22*'Unit cost and utilities'!$H$12+('Surv-rate CEA'!X21-'Surv-rate CEA'!X22)*'Unit cost and utilities'!$G$14</f>
        <v>3839.4698681334476</v>
      </c>
      <c r="AF24" s="12">
        <f t="shared" si="19"/>
        <v>3723.7183309470001</v>
      </c>
      <c r="AG24" s="12">
        <f>AE24-'Surv-rate CEA'!Y22*'Unit cost and utilities'!$H$12-('Surv-rate CEA'!X21-'Surv-rate CEA'!X22)*'Unit cost and utilities'!$G$14</f>
        <v>3245.4185670389625</v>
      </c>
      <c r="AH24" s="12">
        <f t="shared" si="20"/>
        <v>3147.5763646385499</v>
      </c>
      <c r="AI24" s="12">
        <f>'Surv-rate CEA'!AC22*'Unit cost and utilities'!$G$5+'Surv-rate CEA'!AB22*'Unit cost and utilities'!$H$5+('Surv-rate CEA'!AA21-'Surv-rate CEA'!AA22)*'Unit cost and utilities'!$G$14</f>
        <v>3959.0126930435817</v>
      </c>
      <c r="AJ24" s="12">
        <f t="shared" si="21"/>
        <v>3839.6572036923303</v>
      </c>
      <c r="AK24" s="12">
        <f>AI24-'Surv-rate CEA'!AB22*'Unit cost and utilities'!$H$5-('Surv-rate CEA'!AA21-'Surv-rate CEA'!AA22)*'Unit cost and utilities'!$G$14</f>
        <v>3091.2239028954245</v>
      </c>
      <c r="AL24" s="12">
        <f t="shared" si="22"/>
        <v>2998.0303290853021</v>
      </c>
      <c r="AM24" s="12">
        <f>'Surv-rate CEA'!AF22*'Unit cost and utilities'!$G$9+'Surv-rate CEA'!AE22*'Unit cost and utilities'!$H$9+('Surv-rate CEA'!AD21-'Surv-rate CEA'!AD22)*'Unit cost and utilities'!G31</f>
        <v>8047.7007463719256</v>
      </c>
      <c r="AN24" s="12">
        <f t="shared" si="23"/>
        <v>7805.0803419404319</v>
      </c>
      <c r="AO24" s="12">
        <f>AM24-'Surv-rate CEA'!AE22*'Unit cost and utilities'!$H$9-('Surv-rate CEA'!AD21-'Surv-rate CEA'!AD22)*'Unit cost and utilities'!G31</f>
        <v>7651.2441235084716</v>
      </c>
      <c r="AP24" s="12">
        <f t="shared" si="24"/>
        <v>7420.5760106954303</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12348.896129302258</v>
      </c>
      <c r="AV24" s="12">
        <f t="shared" si="27"/>
        <v>11976.604183118185</v>
      </c>
      <c r="AW24" s="12">
        <f>AU24-'Surv-rate CEA'!AK22*'Unit cost and utilities'!$H$8-('Surv-rate CEA'!AJ21-'Surv-rate CEA'!AJ22)*'Unit cost and utilities'!$G$14</f>
        <v>12157.524725794427</v>
      </c>
      <c r="AX24" s="12">
        <f t="shared" si="28"/>
        <v>11791.00220478892</v>
      </c>
      <c r="AY24" s="12">
        <f>'Surv-rate CEA'!AO22*'Unit cost and utilities'!$G$5+'Surv-rate CEA'!AN22*'Unit cost and utilities'!$H$5+('Surv-rate CEA'!AM21-'Surv-rate CEA'!AM22)*'Unit cost and utilities'!$G$14</f>
        <v>3959.0126930435817</v>
      </c>
      <c r="AZ24" s="12">
        <f t="shared" si="29"/>
        <v>3839.6572036923303</v>
      </c>
      <c r="BA24" s="12">
        <f>AY24-'Surv-rate CEA'!AN22*'Unit cost and utilities'!$H$5-('Surv-rate CEA'!AM21-'Surv-rate CEA'!AM22)*'Unit cost and utilities'!$G$14</f>
        <v>3091.2239028954245</v>
      </c>
      <c r="BB24" s="12">
        <f t="shared" si="30"/>
        <v>2998.0303290853021</v>
      </c>
    </row>
    <row r="25" spans="1:54">
      <c r="A25" s="12">
        <v>20</v>
      </c>
      <c r="B25" s="12">
        <f t="shared" si="31"/>
        <v>1.0931506849315069</v>
      </c>
      <c r="C25" s="12">
        <f>'Surv-rate CEA'!D23*'Unit cost and utilities'!$G$7+'Surv-rate CEA'!E23*'Unit cost and utilities'!$H$7+'Unit cost and utilities'!$G$14*('Surv-rate CEA'!C22-'Surv-rate CEA'!C23)</f>
        <v>4116.9057346859918</v>
      </c>
      <c r="D25" s="12">
        <f t="shared" si="5"/>
        <v>3986.0055772791416</v>
      </c>
      <c r="E25" s="12">
        <f>C25-'Surv-rate CEA'!E23*'Unit cost and utilities'!$H$7-'Unit cost and utilities'!$G$14*('Surv-rate CEA'!C22-'Surv-rate CEA'!C23)</f>
        <v>3462.9055521146165</v>
      </c>
      <c r="F25" s="12">
        <f t="shared" si="6"/>
        <v>3352.7998292563707</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3663.6532682357538</v>
      </c>
      <c r="L25" s="12">
        <f t="shared" si="9"/>
        <v>3547.164618652243</v>
      </c>
      <c r="M25" s="12">
        <f>K25-'Surv-rate CEA'!J23*'Unit cost and utilities'!$H$10-('Surv-rate CEA'!I22-'Surv-rate CEA'!I23)*'Unit cost and utilities'!$G$14</f>
        <v>3075.4431509191149</v>
      </c>
      <c r="N25" s="12">
        <f t="shared" si="10"/>
        <v>2977.6570905876079</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5783.2609373810692</v>
      </c>
      <c r="T25" s="12">
        <f t="shared" si="13"/>
        <v>5599.3777455338768</v>
      </c>
      <c r="U25" s="12">
        <f>S25-'Surv-rate CEA'!P23*'Unit cost and utilities'!$H$11-('Surv-rate CEA'!O22-'Surv-rate CEA'!O23)*'Unit cost and utilities'!$G$14</f>
        <v>5195.0508200644308</v>
      </c>
      <c r="V25" s="12">
        <f t="shared" si="14"/>
        <v>5029.8702174692417</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6997.5090927283227</v>
      </c>
      <c r="AB25" s="12">
        <f t="shared" si="17"/>
        <v>6775.0179547902644</v>
      </c>
      <c r="AC25" s="12">
        <f>AA25-'Surv-rate CEA'!V23*'Unit cost and utilities'!$H$6-('Surv-rate CEA'!U22-'Surv-rate CEA'!U23)*'Unit cost and utilities'!$G$14</f>
        <v>6707.8686163064422</v>
      </c>
      <c r="AD25" s="12">
        <f t="shared" si="18"/>
        <v>6494.5868181974656</v>
      </c>
      <c r="AE25" s="12">
        <f>'Surv-rate CEA'!Z23*'Unit cost and utilities'!$G$12+'Surv-rate CEA'!Y23*'Unit cost and utilities'!$H$12+('Surv-rate CEA'!X22-'Surv-rate CEA'!X23)*'Unit cost and utilities'!$G$14</f>
        <v>3663.6532682357538</v>
      </c>
      <c r="AF25" s="12">
        <f t="shared" si="19"/>
        <v>3547.164618652243</v>
      </c>
      <c r="AG25" s="12">
        <f>AE25-'Surv-rate CEA'!Y23*'Unit cost and utilities'!$H$12-('Surv-rate CEA'!X22-'Surv-rate CEA'!X23)*'Unit cost and utilities'!$G$14</f>
        <v>3075.4431509191149</v>
      </c>
      <c r="AH25" s="12">
        <f t="shared" si="20"/>
        <v>2977.6570905876079</v>
      </c>
      <c r="AI25" s="12">
        <f>'Surv-rate CEA'!AC23*'Unit cost and utilities'!$G$5+'Surv-rate CEA'!AB23*'Unit cost and utilities'!$H$5+('Surv-rate CEA'!AA22-'Surv-rate CEA'!AA23)*'Unit cost and utilities'!$G$14</f>
        <v>3822.0921467086168</v>
      </c>
      <c r="AJ25" s="12">
        <f t="shared" si="21"/>
        <v>3700.5658121577958</v>
      </c>
      <c r="AK25" s="12">
        <f>AI25-'Surv-rate CEA'!AB23*'Unit cost and utilities'!$H$5-('Surv-rate CEA'!AA22-'Surv-rate CEA'!AA23)*'Unit cost and utilities'!$G$14</f>
        <v>2957.637714973695</v>
      </c>
      <c r="AL25" s="12">
        <f t="shared" si="22"/>
        <v>2863.597368317076</v>
      </c>
      <c r="AM25" s="12">
        <f>'Surv-rate CEA'!AF23*'Unit cost and utilities'!$G$9+'Surv-rate CEA'!AE23*'Unit cost and utilities'!$H$9+('Surv-rate CEA'!AD22-'Surv-rate CEA'!AD23)*'Unit cost and utilities'!G32</f>
        <v>7745.1503189854729</v>
      </c>
      <c r="AN25" s="12">
        <f t="shared" si="23"/>
        <v>7498.8873581037024</v>
      </c>
      <c r="AO25" s="12">
        <f>AM25-'Surv-rate CEA'!AE23*'Unit cost and utilities'!$H$9-('Surv-rate CEA'!AD22-'Surv-rate CEA'!AD23)*'Unit cost and utilities'!G32</f>
        <v>7342.7967770641353</v>
      </c>
      <c r="AP25" s="12">
        <f t="shared" si="24"/>
        <v>7109.3269538845379</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12102.625924345504</v>
      </c>
      <c r="AV25" s="12">
        <f t="shared" si="27"/>
        <v>11717.813703559039</v>
      </c>
      <c r="AW25" s="12">
        <f>AU25-'Surv-rate CEA'!AK23*'Unit cost and utilities'!$H$8-('Surv-rate CEA'!AJ22-'Surv-rate CEA'!AJ23)*'Unit cost and utilities'!$G$14</f>
        <v>11921.637408084191</v>
      </c>
      <c r="AX25" s="12">
        <f t="shared" si="28"/>
        <v>11542.579855194983</v>
      </c>
      <c r="AY25" s="12">
        <f>'Surv-rate CEA'!AO23*'Unit cost and utilities'!$G$5+'Surv-rate CEA'!AN23*'Unit cost and utilities'!$H$5+('Surv-rate CEA'!AM22-'Surv-rate CEA'!AM23)*'Unit cost and utilities'!$G$14</f>
        <v>3822.0921467086168</v>
      </c>
      <c r="AZ25" s="12">
        <f t="shared" si="29"/>
        <v>3700.5658121577958</v>
      </c>
      <c r="BA25" s="12">
        <f>AY25-'Surv-rate CEA'!AN23*'Unit cost and utilities'!$H$5-('Surv-rate CEA'!AM22-'Surv-rate CEA'!AM23)*'Unit cost and utilities'!$G$14</f>
        <v>2957.637714973695</v>
      </c>
      <c r="BB25" s="12">
        <f t="shared" si="30"/>
        <v>2863.597368317076</v>
      </c>
    </row>
    <row r="26" spans="1:54">
      <c r="A26" s="12">
        <v>21</v>
      </c>
      <c r="B26" s="12">
        <f t="shared" si="31"/>
        <v>1.1506849315068493</v>
      </c>
      <c r="C26" s="12">
        <f>'Surv-rate CEA'!D24*'Unit cost and utilities'!$G$7+'Surv-rate CEA'!E24*'Unit cost and utilities'!$H$7+'Unit cost and utilities'!$G$14*('Surv-rate CEA'!C23-'Surv-rate CEA'!C24)</f>
        <v>3868.932635165695</v>
      </c>
      <c r="D26" s="12">
        <f t="shared" si="5"/>
        <v>3739.5519164052903</v>
      </c>
      <c r="E26" s="12">
        <f>C26-'Surv-rate CEA'!E24*'Unit cost and utilities'!$H$7-'Unit cost and utilities'!$G$14*('Surv-rate CEA'!C23-'Surv-rate CEA'!C24)</f>
        <v>3227.645622548001</v>
      </c>
      <c r="F26" s="12">
        <f t="shared" si="6"/>
        <v>3119.7101400964566</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3499.8548870672957</v>
      </c>
      <c r="L26" s="12">
        <f t="shared" si="9"/>
        <v>3382.8164727175226</v>
      </c>
      <c r="M26" s="12">
        <f>K26-'Surv-rate CEA'!J24*'Unit cost and utilities'!$H$10-('Surv-rate CEA'!I23-'Surv-rate CEA'!I24)*'Unit cost and utilities'!$G$14</f>
        <v>2917.8805606624624</v>
      </c>
      <c r="N26" s="12">
        <f t="shared" si="10"/>
        <v>2820.3039110293898</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5510.8697914337881</v>
      </c>
      <c r="T26" s="12">
        <f t="shared" si="13"/>
        <v>5326.5811615077801</v>
      </c>
      <c r="U26" s="12">
        <f>S26-'Surv-rate CEA'!P24*'Unit cost and utilities'!$H$11-('Surv-rate CEA'!O23-'Surv-rate CEA'!O24)*'Unit cost and utilities'!$G$14</f>
        <v>4928.8954650289552</v>
      </c>
      <c r="V26" s="12">
        <f t="shared" si="14"/>
        <v>4764.0685998196477</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6708.235330828471</v>
      </c>
      <c r="AB26" s="12">
        <f t="shared" si="17"/>
        <v>6483.9056795887927</v>
      </c>
      <c r="AC26" s="12">
        <f>AA26-'Surv-rate CEA'!V24*'Unit cost and utilities'!$H$6-('Surv-rate CEA'!U23-'Surv-rate CEA'!U24)*'Unit cost and utilities'!$G$14</f>
        <v>6429.2895577436275</v>
      </c>
      <c r="AD26" s="12">
        <f t="shared" si="18"/>
        <v>6214.2881135367779</v>
      </c>
      <c r="AE26" s="12">
        <f>'Surv-rate CEA'!Z24*'Unit cost and utilities'!$G$12+'Surv-rate CEA'!Y24*'Unit cost and utilities'!$H$12+('Surv-rate CEA'!X23-'Surv-rate CEA'!X24)*'Unit cost and utilities'!$G$14</f>
        <v>3499.8548870672957</v>
      </c>
      <c r="AF26" s="12">
        <f t="shared" si="19"/>
        <v>3382.8164727175226</v>
      </c>
      <c r="AG26" s="12">
        <f>AE26-'Surv-rate CEA'!Y24*'Unit cost and utilities'!$H$12-('Surv-rate CEA'!X23-'Surv-rate CEA'!X24)*'Unit cost and utilities'!$G$14</f>
        <v>2917.8805606624624</v>
      </c>
      <c r="AH26" s="12">
        <f t="shared" si="20"/>
        <v>2820.3039110293898</v>
      </c>
      <c r="AI26" s="12">
        <f>'Surv-rate CEA'!AC24*'Unit cost and utilities'!$G$5+'Surv-rate CEA'!AB24*'Unit cost and utilities'!$H$5+('Surv-rate CEA'!AA23-'Surv-rate CEA'!AA24)*'Unit cost and utilities'!$G$14</f>
        <v>3692.7398487807918</v>
      </c>
      <c r="AJ26" s="12">
        <f t="shared" si="21"/>
        <v>3569.2511812635848</v>
      </c>
      <c r="AK26" s="12">
        <f>AI26-'Surv-rate CEA'!AB24*'Unit cost and utilities'!$H$5-('Surv-rate CEA'!AA23-'Surv-rate CEA'!AA24)*'Unit cost and utilities'!$G$14</f>
        <v>2832.6232999156296</v>
      </c>
      <c r="AL26" s="12">
        <f t="shared" si="22"/>
        <v>2737.8977326649974</v>
      </c>
      <c r="AM26" s="12">
        <f>'Surv-rate CEA'!AF24*'Unit cost and utilities'!$G$9+'Surv-rate CEA'!AE24*'Unit cost and utilities'!$H$9+('Surv-rate CEA'!AD23-'Surv-rate CEA'!AD24)*'Unit cost and utilities'!G33</f>
        <v>7460.6368925762154</v>
      </c>
      <c r="AN26" s="12">
        <f t="shared" si="23"/>
        <v>7211.1462307853144</v>
      </c>
      <c r="AO26" s="12">
        <f>AM26-'Surv-rate CEA'!AE24*'Unit cost and utilities'!$H$9-('Surv-rate CEA'!AD23-'Surv-rate CEA'!AD24)*'Unit cost and utilities'!G33</f>
        <v>7053.27582001064</v>
      </c>
      <c r="AP26" s="12">
        <f t="shared" si="24"/>
        <v>6817.4076927359765</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11866.800191684351</v>
      </c>
      <c r="AV26" s="12">
        <f t="shared" si="27"/>
        <v>11469.963316254889</v>
      </c>
      <c r="AW26" s="12">
        <f>AU26-'Surv-rate CEA'!AK24*'Unit cost and utilities'!$H$8-('Surv-rate CEA'!AJ23-'Surv-rate CEA'!AJ24)*'Unit cost and utilities'!$G$14</f>
        <v>11695.453782416433</v>
      </c>
      <c r="AX26" s="12">
        <f t="shared" si="28"/>
        <v>11304.346890855544</v>
      </c>
      <c r="AY26" s="12">
        <f>'Surv-rate CEA'!AO24*'Unit cost and utilities'!$G$5+'Surv-rate CEA'!AN24*'Unit cost and utilities'!$H$5+('Surv-rate CEA'!AM23-'Surv-rate CEA'!AM24)*'Unit cost and utilities'!$G$14</f>
        <v>3692.7398487807918</v>
      </c>
      <c r="AZ26" s="12">
        <f t="shared" si="29"/>
        <v>3569.2511812635848</v>
      </c>
      <c r="BA26" s="12">
        <f>AY26-'Surv-rate CEA'!AN24*'Unit cost and utilities'!$H$5-('Surv-rate CEA'!AM23-'Surv-rate CEA'!AM24)*'Unit cost and utilities'!$G$14</f>
        <v>2832.6232999156296</v>
      </c>
      <c r="BB26" s="12">
        <f t="shared" si="30"/>
        <v>2737.8977326649974</v>
      </c>
    </row>
    <row r="27" spans="1:54">
      <c r="A27" s="12">
        <v>22</v>
      </c>
      <c r="B27" s="12">
        <f t="shared" si="31"/>
        <v>1.2082191780821918</v>
      </c>
      <c r="C27" s="12">
        <f>'Surv-rate CEA'!D25*'Unit cost and utilities'!$G$7+'Surv-rate CEA'!E25*'Unit cost and utilities'!$H$7+'Unit cost and utilities'!$G$14*('Surv-rate CEA'!C24-'Surv-rate CEA'!C25)</f>
        <v>3641.4844973409722</v>
      </c>
      <c r="D27" s="12">
        <f t="shared" si="5"/>
        <v>3513.7291721711495</v>
      </c>
      <c r="E27" s="12">
        <f>C27-'Surv-rate CEA'!E25*'Unit cost and utilities'!$H$7-'Unit cost and utilities'!$G$14*('Surv-rate CEA'!C24-'Surv-rate CEA'!C25)</f>
        <v>3012.9934326507778</v>
      </c>
      <c r="F27" s="12">
        <f t="shared" si="6"/>
        <v>2907.2876535917389</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3347.0000858253798</v>
      </c>
      <c r="L27" s="12">
        <f t="shared" si="9"/>
        <v>3229.5762482063319</v>
      </c>
      <c r="M27" s="12">
        <f>K27-'Surv-rate CEA'!J25*'Unit cost and utilities'!$H$10-('Surv-rate CEA'!I24-'Surv-rate CEA'!I25)*'Unit cost and utilities'!$G$14</f>
        <v>2771.5710471095495</v>
      </c>
      <c r="N27" s="12">
        <f t="shared" si="10"/>
        <v>2674.3351641576105</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5257.1778906984246</v>
      </c>
      <c r="T27" s="12">
        <f t="shared" si="13"/>
        <v>5072.7386952570578</v>
      </c>
      <c r="U27" s="12">
        <f>S27-'Surv-rate CEA'!P25*'Unit cost and utilities'!$H$11-('Surv-rate CEA'!O24-'Surv-rate CEA'!O25)*'Unit cost and utilities'!$G$14</f>
        <v>4681.7488519825947</v>
      </c>
      <c r="V27" s="12">
        <f t="shared" si="14"/>
        <v>4517.4976112083368</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6436.7791667884667</v>
      </c>
      <c r="AB27" s="12">
        <f t="shared" si="17"/>
        <v>6210.9556554979827</v>
      </c>
      <c r="AC27" s="12">
        <f>AA27-'Surv-rate CEA'!V25*'Unit cost and utilities'!$H$6-('Surv-rate CEA'!U24-'Surv-rate CEA'!U25)*'Unit cost and utilities'!$G$14</f>
        <v>6167.9897630254036</v>
      </c>
      <c r="AD27" s="12">
        <f t="shared" si="18"/>
        <v>5951.5962733936767</v>
      </c>
      <c r="AE27" s="12">
        <f>'Surv-rate CEA'!Z25*'Unit cost and utilities'!$G$12+'Surv-rate CEA'!Y25*'Unit cost and utilities'!$H$12+('Surv-rate CEA'!X24-'Surv-rate CEA'!X25)*'Unit cost and utilities'!$G$14</f>
        <v>3347.0000858253798</v>
      </c>
      <c r="AF27" s="12">
        <f t="shared" si="19"/>
        <v>3229.5762482063319</v>
      </c>
      <c r="AG27" s="12">
        <f>AE27-'Surv-rate CEA'!Y25*'Unit cost and utilities'!$H$12-('Surv-rate CEA'!X24-'Surv-rate CEA'!X25)*'Unit cost and utilities'!$G$14</f>
        <v>2771.5710471095495</v>
      </c>
      <c r="AH27" s="12">
        <f t="shared" si="20"/>
        <v>2674.3351641576105</v>
      </c>
      <c r="AI27" s="12">
        <f>'Surv-rate CEA'!AC25*'Unit cost and utilities'!$G$5+'Surv-rate CEA'!AB25*'Unit cost and utilities'!$H$5+('Surv-rate CEA'!AA24-'Surv-rate CEA'!AA25)*'Unit cost and utilities'!$G$14</f>
        <v>3570.3870560981563</v>
      </c>
      <c r="AJ27" s="12">
        <f t="shared" si="21"/>
        <v>3445.1260644155009</v>
      </c>
      <c r="AK27" s="12">
        <f>AI27-'Surv-rate CEA'!AB25*'Unit cost and utilities'!$H$5-('Surv-rate CEA'!AA24-'Surv-rate CEA'!AA25)*'Unit cost and utilities'!$G$14</f>
        <v>2715.4524160100418</v>
      </c>
      <c r="AL27" s="12">
        <f t="shared" si="22"/>
        <v>2620.1853603233126</v>
      </c>
      <c r="AM27" s="12">
        <f>'Surv-rate CEA'!AF25*'Unit cost and utilities'!$G$9+'Surv-rate CEA'!AE25*'Unit cost and utilities'!$H$9+('Surv-rate CEA'!AD24-'Surv-rate CEA'!AD25)*'Unit cost and utilities'!G34</f>
        <v>7192.7000893005061</v>
      </c>
      <c r="AN27" s="12">
        <f t="shared" si="23"/>
        <v>6940.3563708448628</v>
      </c>
      <c r="AO27" s="12">
        <f>AM27-'Surv-rate CEA'!AE25*'Unit cost and utilities'!$H$9-('Surv-rate CEA'!AD24-'Surv-rate CEA'!AD25)*'Unit cost and utilities'!G34</f>
        <v>6781.1239713035211</v>
      </c>
      <c r="AP27" s="12">
        <f t="shared" si="24"/>
        <v>6543.219704896962</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11640.744981090525</v>
      </c>
      <c r="AV27" s="12">
        <f t="shared" si="27"/>
        <v>11232.349130067643</v>
      </c>
      <c r="AW27" s="12">
        <f>AU27-'Surv-rate CEA'!AK25*'Unit cost and utilities'!$H$8-('Surv-rate CEA'!AJ24-'Surv-rate CEA'!AJ25)*'Unit cost and utilities'!$G$14</f>
        <v>11478.361032125473</v>
      </c>
      <c r="AX27" s="12">
        <f t="shared" si="28"/>
        <v>11075.662147330933</v>
      </c>
      <c r="AY27" s="12">
        <f>'Surv-rate CEA'!AO25*'Unit cost and utilities'!$G$5+'Surv-rate CEA'!AN25*'Unit cost and utilities'!$H$5+('Surv-rate CEA'!AM24-'Surv-rate CEA'!AM25)*'Unit cost and utilities'!$G$14</f>
        <v>3570.3870560981563</v>
      </c>
      <c r="AZ27" s="12">
        <f t="shared" si="29"/>
        <v>3445.1260644155009</v>
      </c>
      <c r="BA27" s="12">
        <f>AY27-'Surv-rate CEA'!AN25*'Unit cost and utilities'!$H$5-('Surv-rate CEA'!AM24-'Surv-rate CEA'!AM25)*'Unit cost and utilities'!$G$14</f>
        <v>2715.4524160100418</v>
      </c>
      <c r="BB27" s="12">
        <f t="shared" si="30"/>
        <v>2620.1853603233126</v>
      </c>
    </row>
    <row r="28" spans="1:54">
      <c r="A28" s="12">
        <v>23</v>
      </c>
      <c r="B28" s="12">
        <f t="shared" si="31"/>
        <v>1.2657534246575342</v>
      </c>
      <c r="C28" s="12">
        <f>'Surv-rate CEA'!D26*'Unit cost and utilities'!$G$7+'Surv-rate CEA'!E26*'Unit cost and utilities'!$H$7+'Unit cost and utilities'!$G$14*('Surv-rate CEA'!C25-'Surv-rate CEA'!C26)</f>
        <v>3432.4356011977452</v>
      </c>
      <c r="D28" s="12">
        <f t="shared" si="5"/>
        <v>3306.3866342890219</v>
      </c>
      <c r="E28" s="12">
        <f>C28-'Surv-rate CEA'!E26*'Unit cost and utilities'!$H$7-'Unit cost and utilities'!$G$14*('Surv-rate CEA'!C25-'Surv-rate CEA'!C26)</f>
        <v>2816.7426844332213</v>
      </c>
      <c r="F28" s="12">
        <f t="shared" si="6"/>
        <v>2713.30374291408</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3204.1291885980077</v>
      </c>
      <c r="L28" s="12">
        <f t="shared" si="9"/>
        <v>3086.4642937565918</v>
      </c>
      <c r="M28" s="12">
        <f>K28-'Surv-rate CEA'!J26*'Unit cost and utilities'!$H$10-('Surv-rate CEA'!I25-'Surv-rate CEA'!I26)*'Unit cost and utilities'!$G$14</f>
        <v>2635.4842630348571</v>
      </c>
      <c r="N28" s="12">
        <f t="shared" si="10"/>
        <v>2538.7016552143868</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5020.5154398512632</v>
      </c>
      <c r="T28" s="12">
        <f t="shared" si="13"/>
        <v>4836.1475862135376</v>
      </c>
      <c r="U28" s="12">
        <f>S28-'Surv-rate CEA'!P26*'Unit cost and utilities'!$H$11-('Surv-rate CEA'!O25-'Surv-rate CEA'!O26)*'Unit cost and utilities'!$G$14</f>
        <v>4451.8705142881136</v>
      </c>
      <c r="V28" s="12">
        <f t="shared" si="14"/>
        <v>4288.3849476713331</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6181.6846296133563</v>
      </c>
      <c r="AB28" s="12">
        <f t="shared" si="17"/>
        <v>5954.675283524999</v>
      </c>
      <c r="AC28" s="12">
        <f>AA28-'Surv-rate CEA'!V26*'Unit cost and utilities'!$H$6-('Surv-rate CEA'!U25-'Surv-rate CEA'!U26)*'Unit cost and utilities'!$G$14</f>
        <v>5922.5418871254751</v>
      </c>
      <c r="AD28" s="12">
        <f t="shared" si="18"/>
        <v>5705.0490123617637</v>
      </c>
      <c r="AE28" s="12">
        <f>'Surv-rate CEA'!Z26*'Unit cost and utilities'!$G$12+'Surv-rate CEA'!Y26*'Unit cost and utilities'!$H$12+('Surv-rate CEA'!X25-'Surv-rate CEA'!X26)*'Unit cost and utilities'!$G$14</f>
        <v>3204.1291885980077</v>
      </c>
      <c r="AF28" s="12">
        <f t="shared" si="19"/>
        <v>3086.4642937565918</v>
      </c>
      <c r="AG28" s="12">
        <f>AE28-'Surv-rate CEA'!Y26*'Unit cost and utilities'!$H$12-('Surv-rate CEA'!X25-'Surv-rate CEA'!X26)*'Unit cost and utilities'!$G$14</f>
        <v>2635.4842630348571</v>
      </c>
      <c r="AH28" s="12">
        <f t="shared" si="20"/>
        <v>2538.7016552143868</v>
      </c>
      <c r="AI28" s="12">
        <f>'Surv-rate CEA'!AC26*'Unit cost and utilities'!$G$5+'Surv-rate CEA'!AB26*'Unit cost and utilities'!$H$5+('Surv-rate CEA'!AA25-'Surv-rate CEA'!AA26)*'Unit cost and utilities'!$G$14</f>
        <v>3454.5161130702954</v>
      </c>
      <c r="AJ28" s="12">
        <f t="shared" si="21"/>
        <v>3327.656285876421</v>
      </c>
      <c r="AK28" s="12">
        <f>AI28-'Surv-rate CEA'!AB26*'Unit cost and utilities'!$H$5-('Surv-rate CEA'!AA25-'Surv-rate CEA'!AA26)*'Unit cost and utilities'!$G$14</f>
        <v>2605.4718201004216</v>
      </c>
      <c r="AL28" s="12">
        <f t="shared" si="22"/>
        <v>2509.791356024461</v>
      </c>
      <c r="AM28" s="12">
        <f>'Surv-rate CEA'!AF26*'Unit cost and utilities'!$G$9+'Surv-rate CEA'!AE26*'Unit cost and utilities'!$H$9+('Surv-rate CEA'!AD25-'Surv-rate CEA'!AD26)*'Unit cost and utilities'!G35</f>
        <v>6940.0241326095056</v>
      </c>
      <c r="AN28" s="12">
        <f t="shared" si="23"/>
        <v>6685.1663657422168</v>
      </c>
      <c r="AO28" s="12">
        <f>AM28-'Surv-rate CEA'!AE26*'Unit cost and utilities'!$H$9-('Surv-rate CEA'!AD25-'Surv-rate CEA'!AD26)*'Unit cost and utilities'!G35</f>
        <v>6524.9400424692731</v>
      </c>
      <c r="AP28" s="12">
        <f t="shared" si="24"/>
        <v>6285.3253644232773</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11423.839743501487</v>
      </c>
      <c r="AV28" s="12">
        <f t="shared" si="27"/>
        <v>11004.323293638101</v>
      </c>
      <c r="AW28" s="12">
        <f>AU28-'Surv-rate CEA'!AK26*'Unit cost and utilities'!$H$8-('Surv-rate CEA'!AJ25-'Surv-rate CEA'!AJ26)*'Unit cost and utilities'!$G$14</f>
        <v>11269.795053118964</v>
      </c>
      <c r="AX28" s="12">
        <f t="shared" si="28"/>
        <v>10855.935570009364</v>
      </c>
      <c r="AY28" s="12">
        <f>'Surv-rate CEA'!AO26*'Unit cost and utilities'!$G$5+'Surv-rate CEA'!AN26*'Unit cost and utilities'!$H$5+('Surv-rate CEA'!AM25-'Surv-rate CEA'!AM26)*'Unit cost and utilities'!$G$14</f>
        <v>3454.5161130702954</v>
      </c>
      <c r="AZ28" s="12">
        <f t="shared" si="29"/>
        <v>3327.656285876421</v>
      </c>
      <c r="BA28" s="12">
        <f>AY28-'Surv-rate CEA'!AN26*'Unit cost and utilities'!$H$5-('Surv-rate CEA'!AM25-'Surv-rate CEA'!AM26)*'Unit cost and utilities'!$G$14</f>
        <v>2605.4718201004216</v>
      </c>
      <c r="BB28" s="12">
        <f t="shared" si="30"/>
        <v>2509.791356024461</v>
      </c>
    </row>
    <row r="29" spans="1:54">
      <c r="A29" s="12">
        <v>24</v>
      </c>
      <c r="B29" s="12">
        <f t="shared" si="31"/>
        <v>1.3232876712328767</v>
      </c>
      <c r="C29" s="12">
        <f>'Surv-rate CEA'!D27*'Unit cost and utilities'!$G$7+'Surv-rate CEA'!E27*'Unit cost and utilities'!$H$7+'Unit cost and utilities'!$G$14*('Surv-rate CEA'!C26-'Surv-rate CEA'!C27)</f>
        <v>3239.919756549556</v>
      </c>
      <c r="D29" s="12">
        <f t="shared" si="5"/>
        <v>3115.6374321467752</v>
      </c>
      <c r="E29" s="12">
        <f>C29-'Surv-rate CEA'!E27*'Unit cost and utilities'!$H$7-'Unit cost and utilities'!$G$14*('Surv-rate CEA'!C26-'Surv-rate CEA'!C27)</f>
        <v>2636.9632772565433</v>
      </c>
      <c r="F29" s="12">
        <f t="shared" si="6"/>
        <v>2535.8101777701409</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3070.3839394187462</v>
      </c>
      <c r="L29" s="12">
        <f t="shared" si="9"/>
        <v>2952.6049567669293</v>
      </c>
      <c r="M29" s="12">
        <f>K29-'Surv-rate CEA'!J27*'Unit cost and utilities'!$H$10-('Surv-rate CEA'!I26-'Surv-rate CEA'!I27)*'Unit cost and utilities'!$G$14</f>
        <v>2508.7030974025797</v>
      </c>
      <c r="N29" s="12">
        <f t="shared" si="10"/>
        <v>2412.4700189285327</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4799.3921063471325</v>
      </c>
      <c r="T29" s="12">
        <f t="shared" si="13"/>
        <v>4615.2889027133433</v>
      </c>
      <c r="U29" s="12">
        <f>S29-'Surv-rate CEA'!P27*'Unit cost and utilities'!$H$11-('Surv-rate CEA'!O26-'Surv-rate CEA'!O27)*'Unit cost and utilities'!$G$14</f>
        <v>4237.7112643309656</v>
      </c>
      <c r="V29" s="12">
        <f t="shared" si="14"/>
        <v>4075.1539648749463</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5941.6400155893925</v>
      </c>
      <c r="AB29" s="12">
        <f t="shared" si="17"/>
        <v>5713.7205338154217</v>
      </c>
      <c r="AC29" s="12">
        <f>AA29-'Surv-rate CEA'!V27*'Unit cost and utilities'!$H$6-('Surv-rate CEA'!U26-'Surv-rate CEA'!U27)*'Unit cost and utilities'!$G$14</f>
        <v>5691.6626623702996</v>
      </c>
      <c r="AD29" s="12">
        <f t="shared" si="18"/>
        <v>5473.332234906492</v>
      </c>
      <c r="AE29" s="12">
        <f>'Surv-rate CEA'!Z27*'Unit cost and utilities'!$G$12+'Surv-rate CEA'!Y27*'Unit cost and utilities'!$H$12+('Surv-rate CEA'!X26-'Surv-rate CEA'!X27)*'Unit cost and utilities'!$G$14</f>
        <v>3070.3839394187462</v>
      </c>
      <c r="AF29" s="12">
        <f t="shared" si="19"/>
        <v>2952.6049567669293</v>
      </c>
      <c r="AG29" s="12">
        <f>AE29-'Surv-rate CEA'!Y27*'Unit cost and utilities'!$H$12-('Surv-rate CEA'!X26-'Surv-rate CEA'!X27)*'Unit cost and utilities'!$G$14</f>
        <v>2508.7030974025797</v>
      </c>
      <c r="AH29" s="12">
        <f t="shared" si="20"/>
        <v>2412.4700189285327</v>
      </c>
      <c r="AI29" s="12">
        <f>'Surv-rate CEA'!AC27*'Unit cost and utilities'!$G$5+'Surv-rate CEA'!AB27*'Unit cost and utilities'!$H$5+('Surv-rate CEA'!AA26-'Surv-rate CEA'!AA27)*'Unit cost and utilities'!$G$14</f>
        <v>3344.6557782555715</v>
      </c>
      <c r="AJ29" s="12">
        <f t="shared" si="21"/>
        <v>3216.3558123047214</v>
      </c>
      <c r="AK29" s="12">
        <f>AI29-'Surv-rate CEA'!AB27*'Unit cost and utilities'!$H$5-('Surv-rate CEA'!AA26-'Surv-rate CEA'!AA27)*'Unit cost and utilities'!$G$14</f>
        <v>2502.0946555264172</v>
      </c>
      <c r="AL29" s="12">
        <f t="shared" si="22"/>
        <v>2406.1150748482305</v>
      </c>
      <c r="AM29" s="12">
        <f>'Surv-rate CEA'!AF27*'Unit cost and utilities'!$G$9+'Surv-rate CEA'!AE27*'Unit cost and utilities'!$H$9+('Surv-rate CEA'!AD26-'Surv-rate CEA'!AD27)*'Unit cost and utilities'!G36</f>
        <v>6701.421948611207</v>
      </c>
      <c r="AN29" s="12">
        <f t="shared" si="23"/>
        <v>6444.3574657969166</v>
      </c>
      <c r="AO29" s="12">
        <f>AM29-'Surv-rate CEA'!AE27*'Unit cost and utilities'!$H$9-('Surv-rate CEA'!AD26-'Surv-rate CEA'!AD27)*'Unit cost and utilities'!G36</f>
        <v>6283.4615436933382</v>
      </c>
      <c r="AP29" s="12">
        <f t="shared" si="24"/>
        <v>6042.4298933362443</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11215.513372263202</v>
      </c>
      <c r="AV29" s="12">
        <f t="shared" si="27"/>
        <v>10785.289732169163</v>
      </c>
      <c r="AW29" s="12">
        <f>AU29-'Surv-rate CEA'!AK27*'Unit cost and utilities'!$H$8-('Surv-rate CEA'!AJ26-'Surv-rate CEA'!AJ27)*'Unit cost and utilities'!$G$14</f>
        <v>11069.236511915475</v>
      </c>
      <c r="AX29" s="12">
        <f t="shared" si="28"/>
        <v>10644.624007150824</v>
      </c>
      <c r="AY29" s="12">
        <f>'Surv-rate CEA'!AO27*'Unit cost and utilities'!$G$5+'Surv-rate CEA'!AN27*'Unit cost and utilities'!$H$5+('Surv-rate CEA'!AM26-'Surv-rate CEA'!AM27)*'Unit cost and utilities'!$G$14</f>
        <v>3344.6557782555715</v>
      </c>
      <c r="AZ29" s="12">
        <f t="shared" si="29"/>
        <v>3216.3558123047214</v>
      </c>
      <c r="BA29" s="12">
        <f>AY29-'Surv-rate CEA'!AN27*'Unit cost and utilities'!$H$5-('Surv-rate CEA'!AM26-'Surv-rate CEA'!AM27)*'Unit cost and utilities'!$G$14</f>
        <v>2502.0946555264172</v>
      </c>
      <c r="BB29" s="12">
        <f t="shared" si="30"/>
        <v>2406.1150748482305</v>
      </c>
    </row>
    <row r="30" spans="1:54">
      <c r="A30" s="12">
        <v>25</v>
      </c>
      <c r="B30" s="12">
        <f t="shared" si="31"/>
        <v>1.3808219178082193</v>
      </c>
      <c r="C30" s="12">
        <f>'Surv-rate CEA'!D28*'Unit cost and utilities'!$G$7+'Surv-rate CEA'!E28*'Unit cost and utilities'!$H$7+'Unit cost and utilities'!$G$14*('Surv-rate CEA'!C27-'Surv-rate CEA'!C28)</f>
        <v>3062.29469614456</v>
      </c>
      <c r="D30" s="12">
        <f t="shared" si="5"/>
        <v>2939.8221714820988</v>
      </c>
      <c r="E30" s="12">
        <f>C30-'Surv-rate CEA'!E28*'Unit cost and utilities'!$H$7-'Unit cost and utilities'!$G$14*('Surv-rate CEA'!C27-'Surv-rate CEA'!C28)</f>
        <v>2471.9624526281568</v>
      </c>
      <c r="F30" s="12">
        <f t="shared" si="6"/>
        <v>2373.0995042563554</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2944.9955071476502</v>
      </c>
      <c r="L30" s="12">
        <f t="shared" si="9"/>
        <v>2827.2142121814677</v>
      </c>
      <c r="M30" s="12">
        <f>K30-'Surv-rate CEA'!J28*'Unit cost and utilities'!$H$10-('Surv-rate CEA'!I27-'Surv-rate CEA'!I28)*'Unit cost and utilities'!$G$14</f>
        <v>2390.4095908924842</v>
      </c>
      <c r="N30" s="12">
        <f t="shared" si="10"/>
        <v>2294.8082439866657</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4592.4753182246341</v>
      </c>
      <c r="T30" s="12">
        <f t="shared" si="13"/>
        <v>4408.8051941894973</v>
      </c>
      <c r="U30" s="12">
        <f>S30-'Surv-rate CEA'!P28*'Unit cost and utilities'!$H$11-('Surv-rate CEA'!O27-'Surv-rate CEA'!O28)*'Unit cost and utilities'!$G$14</f>
        <v>4037.8894019694681</v>
      </c>
      <c r="V30" s="12">
        <f t="shared" si="14"/>
        <v>3876.3992259946958</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5715.4619913546603</v>
      </c>
      <c r="AB30" s="12">
        <f t="shared" si="17"/>
        <v>5486.8794644754444</v>
      </c>
      <c r="AC30" s="12">
        <f>AA30-'Surv-rate CEA'!V28*'Unit cost and utilities'!$H$6-('Surv-rate CEA'!U27-'Surv-rate CEA'!U28)*'Unit cost and utilities'!$G$14</f>
        <v>5474.1964408845452</v>
      </c>
      <c r="AD30" s="12">
        <f t="shared" si="18"/>
        <v>5255.2630183574856</v>
      </c>
      <c r="AE30" s="12">
        <f>'Surv-rate CEA'!Z28*'Unit cost and utilities'!$G$12+'Surv-rate CEA'!Y28*'Unit cost and utilities'!$H$12+('Surv-rate CEA'!X27-'Surv-rate CEA'!X28)*'Unit cost and utilities'!$G$14</f>
        <v>2944.9955071476502</v>
      </c>
      <c r="AF30" s="12">
        <f t="shared" si="19"/>
        <v>2827.2142121814677</v>
      </c>
      <c r="AG30" s="12">
        <f>AE30-'Surv-rate CEA'!Y28*'Unit cost and utilities'!$H$12-('Surv-rate CEA'!X27-'Surv-rate CEA'!X28)*'Unit cost and utilities'!$G$14</f>
        <v>2390.4095908924842</v>
      </c>
      <c r="AH30" s="12">
        <f t="shared" si="20"/>
        <v>2294.8082439866657</v>
      </c>
      <c r="AI30" s="12">
        <f>'Surv-rate CEA'!AC28*'Unit cost and utilities'!$G$5+'Surv-rate CEA'!AB28*'Unit cost and utilities'!$H$5+('Surv-rate CEA'!AA27-'Surv-rate CEA'!AA28)*'Unit cost and utilities'!$G$14</f>
        <v>3240.3767993781598</v>
      </c>
      <c r="AJ30" s="12">
        <f t="shared" si="21"/>
        <v>3110.7821108012722</v>
      </c>
      <c r="AK30" s="12">
        <f>AI30-'Surv-rate CEA'!AB28*'Unit cost and utilities'!$H$5-('Surv-rate CEA'!AA27-'Surv-rate CEA'!AA28)*'Unit cost and utilities'!$G$14</f>
        <v>2404.792815869941</v>
      </c>
      <c r="AL30" s="12">
        <f t="shared" si="22"/>
        <v>2308.6162304418485</v>
      </c>
      <c r="AM30" s="12">
        <f>'Surv-rate CEA'!AF28*'Unit cost and utilities'!$G$9+'Surv-rate CEA'!AE28*'Unit cost and utilities'!$H$9+('Surv-rate CEA'!AD27-'Surv-rate CEA'!AD28)*'Unit cost and utilities'!G37</f>
        <v>6475.8209358179856</v>
      </c>
      <c r="AN30" s="12">
        <f t="shared" si="23"/>
        <v>6216.8288341531197</v>
      </c>
      <c r="AO30" s="12">
        <f>AM30-'Surv-rate CEA'!AE28*'Unit cost and utilities'!$H$9-('Surv-rate CEA'!AD27-'Surv-rate CEA'!AD28)*'Unit cost and utilities'!G37</f>
        <v>6055.5491607859558</v>
      </c>
      <c r="AP30" s="12">
        <f t="shared" si="24"/>
        <v>5813.3652864276746</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11015.240207881221</v>
      </c>
      <c r="AV30" s="12">
        <f t="shared" si="27"/>
        <v>10574.69989028176</v>
      </c>
      <c r="AW30" s="12">
        <f>AU30-'Surv-rate CEA'!AK28*'Unit cost and utilities'!$H$8-('Surv-rate CEA'!AJ27-'Surv-rate CEA'!AJ28)*'Unit cost and utilities'!$G$14</f>
        <v>10876.20703447907</v>
      </c>
      <c r="AX30" s="12">
        <f t="shared" si="28"/>
        <v>10441.227169235757</v>
      </c>
      <c r="AY30" s="12">
        <f>'Surv-rate CEA'!AO28*'Unit cost and utilities'!$G$5+'Surv-rate CEA'!AN28*'Unit cost and utilities'!$H$5+('Surv-rate CEA'!AM27-'Surv-rate CEA'!AM28)*'Unit cost and utilities'!$G$14</f>
        <v>3240.3767993781598</v>
      </c>
      <c r="AZ30" s="12">
        <f t="shared" si="29"/>
        <v>3110.7821108012722</v>
      </c>
      <c r="BA30" s="12">
        <f>AY30-'Surv-rate CEA'!AN28*'Unit cost and utilities'!$H$5-('Surv-rate CEA'!AM27-'Surv-rate CEA'!AM28)*'Unit cost and utilities'!$G$14</f>
        <v>2404.792815869941</v>
      </c>
      <c r="BB30" s="12">
        <f t="shared" si="30"/>
        <v>2308.6162304418485</v>
      </c>
    </row>
    <row r="31" spans="1:54">
      <c r="A31" s="12">
        <v>26</v>
      </c>
      <c r="B31" s="12">
        <f t="shared" si="31"/>
        <v>1.4383561643835616</v>
      </c>
      <c r="C31" s="12">
        <f>'Surv-rate CEA'!D29*'Unit cost and utilities'!$G$7+'Surv-rate CEA'!E29*'Unit cost and utilities'!$H$7+'Unit cost and utilities'!$G$14*('Surv-rate CEA'!C28-'Surv-rate CEA'!C29)</f>
        <v>2898.1116918070261</v>
      </c>
      <c r="D31" s="12">
        <f t="shared" si="5"/>
        <v>2777.477936195497</v>
      </c>
      <c r="E31" s="12">
        <f>C31-'Surv-rate CEA'!E29*'Unit cost and utilities'!$H$7-'Unit cost and utilities'!$G$14*('Surv-rate CEA'!C28-'Surv-rate CEA'!C29)</f>
        <v>2320.2518314958493</v>
      </c>
      <c r="F31" s="12">
        <f t="shared" si="6"/>
        <v>2223.6714639450906</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2827.2739315426657</v>
      </c>
      <c r="L31" s="12">
        <f t="shared" si="9"/>
        <v>2709.5887941931437</v>
      </c>
      <c r="M31" s="12">
        <f>K31-'Surv-rate CEA'!J29*'Unit cost and utilities'!$H$10-('Surv-rate CEA'!I28-'Surv-rate CEA'!I29)*'Unit cost and utilities'!$G$14</f>
        <v>2279.8727040262474</v>
      </c>
      <c r="N31" s="12">
        <f t="shared" si="10"/>
        <v>2184.9731156562034</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4398.5712799215162</v>
      </c>
      <c r="T31" s="12">
        <f t="shared" si="13"/>
        <v>4215.4809682810101</v>
      </c>
      <c r="U31" s="12">
        <f>S31-'Surv-rate CEA'!P29*'Unit cost and utilities'!$H$11-('Surv-rate CEA'!O28-'Surv-rate CEA'!O29)*'Unit cost and utilities'!$G$14</f>
        <v>3851.170052405098</v>
      </c>
      <c r="V31" s="12">
        <f t="shared" si="14"/>
        <v>3690.8652897440697</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5502.0814045735815</v>
      </c>
      <c r="AB31" s="12">
        <f t="shared" si="17"/>
        <v>5273.0575386575592</v>
      </c>
      <c r="AC31" s="12">
        <f>AA31-'Surv-rate CEA'!V29*'Unit cost and utilities'!$H$6-('Surv-rate CEA'!U28-'Surv-rate CEA'!U29)*'Unit cost and utilities'!$G$14</f>
        <v>5269.1006650293057</v>
      </c>
      <c r="AD31" s="12">
        <f t="shared" si="18"/>
        <v>5049.7746108559541</v>
      </c>
      <c r="AE31" s="12">
        <f>'Surv-rate CEA'!Z29*'Unit cost and utilities'!$G$12+'Surv-rate CEA'!Y29*'Unit cost and utilities'!$H$12+('Surv-rate CEA'!X28-'Surv-rate CEA'!X29)*'Unit cost and utilities'!$G$14</f>
        <v>2827.2739315426657</v>
      </c>
      <c r="AF31" s="12">
        <f t="shared" si="19"/>
        <v>2709.5887941931437</v>
      </c>
      <c r="AG31" s="12">
        <f>AE31-'Surv-rate CEA'!Y29*'Unit cost and utilities'!$H$12-('Surv-rate CEA'!X28-'Surv-rate CEA'!X29)*'Unit cost and utilities'!$G$14</f>
        <v>2279.8727040262474</v>
      </c>
      <c r="AH31" s="12">
        <f t="shared" si="20"/>
        <v>2184.9731156562034</v>
      </c>
      <c r="AI31" s="12">
        <f>'Surv-rate CEA'!AC29*'Unit cost and utilities'!$G$5+'Surv-rate CEA'!AB29*'Unit cost and utilities'!$H$5+('Surv-rate CEA'!AA28-'Surv-rate CEA'!AA29)*'Unit cost and utilities'!$G$14</f>
        <v>3141.2878150108518</v>
      </c>
      <c r="AJ31" s="12">
        <f t="shared" si="21"/>
        <v>3010.5318653168583</v>
      </c>
      <c r="AK31" s="12">
        <f>AI31-'Surv-rate CEA'!AB29*'Unit cost and utilities'!$H$5-('Surv-rate CEA'!AA28-'Surv-rate CEA'!AA29)*'Unit cost and utilities'!$G$14</f>
        <v>2313.0902125015109</v>
      </c>
      <c r="AL31" s="12">
        <f t="shared" si="22"/>
        <v>2216.8079469866361</v>
      </c>
      <c r="AM31" s="12">
        <f>'Surv-rate CEA'!AF29*'Unit cost and utilities'!$G$9+'Surv-rate CEA'!AE29*'Unit cost and utilities'!$H$9+('Surv-rate CEA'!AD28-'Surv-rate CEA'!AD29)*'Unit cost and utilities'!G38</f>
        <v>6262.2503205916473</v>
      </c>
      <c r="AN31" s="12">
        <f t="shared" si="23"/>
        <v>6001.5844612018591</v>
      </c>
      <c r="AO31" s="12">
        <f>AM31-'Surv-rate CEA'!AE29*'Unit cost and utilities'!$H$9-('Surv-rate CEA'!AD28-'Surv-rate CEA'!AD29)*'Unit cost and utilities'!G38</f>
        <v>5840.1729952919513</v>
      </c>
      <c r="AP31" s="12">
        <f t="shared" si="24"/>
        <v>5597.0760836598747</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10822.536174172426</v>
      </c>
      <c r="AV31" s="12">
        <f t="shared" si="27"/>
        <v>10372.048642024207</v>
      </c>
      <c r="AW31" s="12">
        <f>AU31-'Surv-rate CEA'!AK29*'Unit cost and utilities'!$H$8-('Surv-rate CEA'!AJ28-'Surv-rate CEA'!AJ29)*'Unit cost and utilities'!$G$14</f>
        <v>10690.265615135528</v>
      </c>
      <c r="AX31" s="12">
        <f t="shared" si="28"/>
        <v>10245.283838455107</v>
      </c>
      <c r="AY31" s="12">
        <f>'Surv-rate CEA'!AO29*'Unit cost and utilities'!$G$5+'Surv-rate CEA'!AN29*'Unit cost and utilities'!$H$5+('Surv-rate CEA'!AM28-'Surv-rate CEA'!AM29)*'Unit cost and utilities'!$G$14</f>
        <v>3141.2878150108518</v>
      </c>
      <c r="AZ31" s="12">
        <f t="shared" si="29"/>
        <v>3010.5318653168583</v>
      </c>
      <c r="BA31" s="12">
        <f>AY31-'Surv-rate CEA'!AN29*'Unit cost and utilities'!$H$5-('Surv-rate CEA'!AM28-'Surv-rate CEA'!AM29)*'Unit cost and utilities'!$G$14</f>
        <v>2313.0902125015109</v>
      </c>
      <c r="BB31" s="12">
        <f t="shared" si="30"/>
        <v>2216.8079469866361</v>
      </c>
    </row>
    <row r="32" spans="1:54">
      <c r="A32" s="12">
        <v>27</v>
      </c>
      <c r="B32" s="12">
        <f t="shared" si="31"/>
        <v>1.4958904109589042</v>
      </c>
      <c r="C32" s="12">
        <f>'Surv-rate CEA'!D30*'Unit cost and utilities'!$G$7+'Surv-rate CEA'!E30*'Unit cost and utilities'!$H$7+'Unit cost and utilities'!$G$14*('Surv-rate CEA'!C29-'Surv-rate CEA'!C30)</f>
        <v>2746.0896332059497</v>
      </c>
      <c r="D32" s="12">
        <f t="shared" si="5"/>
        <v>2627.3118661299322</v>
      </c>
      <c r="E32" s="12">
        <f>C32-'Surv-rate CEA'!E30*'Unit cost and utilities'!$H$7-'Unit cost and utilities'!$G$14*('Surv-rate CEA'!C29-'Surv-rate CEA'!C30)</f>
        <v>2180.5194340456133</v>
      </c>
      <c r="F32" s="12">
        <f t="shared" si="6"/>
        <v>2086.2045120889579</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2716.5988736594509</v>
      </c>
      <c r="L32" s="12">
        <f t="shared" si="9"/>
        <v>2599.0966827794732</v>
      </c>
      <c r="M32" s="12">
        <f>K32-'Surv-rate CEA'!J30*'Unit cost and utilities'!$H$10-('Surv-rate CEA'!I29-'Surv-rate CEA'!I30)*'Unit cost and utilities'!$G$14</f>
        <v>2176.4377102184849</v>
      </c>
      <c r="N32" s="12">
        <f t="shared" si="10"/>
        <v>2082.2993367750846</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4216.6084123230057</v>
      </c>
      <c r="T32" s="12">
        <f t="shared" si="13"/>
        <v>4034.2256795114158</v>
      </c>
      <c r="U32" s="12">
        <f>S32-'Surv-rate CEA'!P30*'Unit cost and utilities'!$H$11-('Surv-rate CEA'!O29-'Surv-rate CEA'!O30)*'Unit cost and utilities'!$G$14</f>
        <v>3676.4472488820397</v>
      </c>
      <c r="V32" s="12">
        <f t="shared" si="14"/>
        <v>3517.4283335070272</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5300.5306939056754</v>
      </c>
      <c r="AB32" s="12">
        <f t="shared" si="17"/>
        <v>5071.2646158698344</v>
      </c>
      <c r="AC32" s="12">
        <f>AA32-'Surv-rate CEA'!V30*'Unit cost and utilities'!$H$6-('Surv-rate CEA'!U29-'Surv-rate CEA'!U30)*'Unit cost and utilities'!$G$14</f>
        <v>5075.4330847101473</v>
      </c>
      <c r="AD32" s="12">
        <f t="shared" si="18"/>
        <v>4855.9032480085634</v>
      </c>
      <c r="AE32" s="12">
        <f>'Surv-rate CEA'!Z30*'Unit cost and utilities'!$G$12+'Surv-rate CEA'!Y30*'Unit cost and utilities'!$H$12+('Surv-rate CEA'!X29-'Surv-rate CEA'!X30)*'Unit cost and utilities'!$G$14</f>
        <v>2716.5988736594509</v>
      </c>
      <c r="AF32" s="12">
        <f t="shared" si="19"/>
        <v>2599.0966827794732</v>
      </c>
      <c r="AG32" s="12">
        <f>AE32-'Surv-rate CEA'!Y30*'Unit cost and utilities'!$H$12-('Surv-rate CEA'!X29-'Surv-rate CEA'!X30)*'Unit cost and utilities'!$G$14</f>
        <v>2176.4377102184849</v>
      </c>
      <c r="AH32" s="12">
        <f t="shared" si="20"/>
        <v>2082.2993367750846</v>
      </c>
      <c r="AI32" s="12">
        <f>'Surv-rate CEA'!AC30*'Unit cost and utilities'!$G$5+'Surv-rate CEA'!AB30*'Unit cost and utilities'!$H$5+('Surv-rate CEA'!AA29-'Surv-rate CEA'!AA30)*'Unit cost and utilities'!$G$14</f>
        <v>3047.0316113223039</v>
      </c>
      <c r="AJ32" s="12">
        <f t="shared" si="21"/>
        <v>2915.2370746012371</v>
      </c>
      <c r="AK32" s="12">
        <f>AI32-'Surv-rate CEA'!AB30*'Unit cost and utilities'!$H$5-('Surv-rate CEA'!AA29-'Surv-rate CEA'!AA30)*'Unit cost and utilities'!$G$14</f>
        <v>2226.5568585713277</v>
      </c>
      <c r="AL32" s="12">
        <f t="shared" si="22"/>
        <v>2130.2506605758381</v>
      </c>
      <c r="AM32" s="12">
        <f>'Surv-rate CEA'!AF30*'Unit cost and utilities'!$G$9+'Surv-rate CEA'!AE30*'Unit cost and utilities'!$H$9+('Surv-rate CEA'!AD29-'Surv-rate CEA'!AD30)*'Unit cost and utilities'!G39</f>
        <v>6059.8299710435585</v>
      </c>
      <c r="AN32" s="12">
        <f t="shared" si="23"/>
        <v>5797.7216027960976</v>
      </c>
      <c r="AO32" s="12">
        <f>AM32-'Surv-rate CEA'!AE30*'Unit cost and utilities'!$H$9-('Surv-rate CEA'!AD29-'Surv-rate CEA'!AD30)*'Unit cost and utilities'!G39</f>
        <v>5636.4004168523752</v>
      </c>
      <c r="AP32" s="12">
        <f t="shared" si="24"/>
        <v>5392.6068247697785</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10636.955135631939</v>
      </c>
      <c r="AV32" s="12">
        <f t="shared" si="27"/>
        <v>10176.87045222591</v>
      </c>
      <c r="AW32" s="12">
        <f>AU32-'Surv-rate CEA'!AK30*'Unit cost and utilities'!$H$8-('Surv-rate CEA'!AJ29-'Surv-rate CEA'!AJ30)*'Unit cost and utilities'!$G$14</f>
        <v>10511.005287199685</v>
      </c>
      <c r="AX32" s="12">
        <f t="shared" si="28"/>
        <v>10056.368365432405</v>
      </c>
      <c r="AY32" s="12">
        <f>'Surv-rate CEA'!AO30*'Unit cost and utilities'!$G$5+'Surv-rate CEA'!AN30*'Unit cost and utilities'!$H$5+('Surv-rate CEA'!AM29-'Surv-rate CEA'!AM30)*'Unit cost and utilities'!$G$14</f>
        <v>3047.0316113223039</v>
      </c>
      <c r="AZ32" s="12">
        <f t="shared" si="29"/>
        <v>2915.2370746012371</v>
      </c>
      <c r="BA32" s="12">
        <f>AY32-'Surv-rate CEA'!AN30*'Unit cost and utilities'!$H$5-('Surv-rate CEA'!AM29-'Surv-rate CEA'!AM30)*'Unit cost and utilities'!$G$14</f>
        <v>2226.5568585713277</v>
      </c>
      <c r="BB32" s="12">
        <f t="shared" si="30"/>
        <v>2130.2506605758381</v>
      </c>
    </row>
    <row r="33" spans="1:54">
      <c r="A33" s="12">
        <v>28</v>
      </c>
      <c r="B33" s="12">
        <f t="shared" si="31"/>
        <v>1.5534246575342465</v>
      </c>
      <c r="C33" s="12">
        <f>'Surv-rate CEA'!D31*'Unit cost and utilities'!$G$7+'Surv-rate CEA'!E31*'Unit cost and utilities'!$H$7+'Unit cost and utilities'!$G$14*('Surv-rate CEA'!C30-'Surv-rate CEA'!C31)</f>
        <v>2605.0928993832149</v>
      </c>
      <c r="D33" s="12">
        <f t="shared" si="5"/>
        <v>2488.1786184252951</v>
      </c>
      <c r="E33" s="12">
        <f>C33-'Surv-rate CEA'!E31*'Unit cost and utilities'!$H$7-'Unit cost and utilities'!$G$14*('Surv-rate CEA'!C30-'Surv-rate CEA'!C31)</f>
        <v>2051.6058989454941</v>
      </c>
      <c r="F33" s="12">
        <f t="shared" si="6"/>
        <v>1959.5316283730208</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2612.4115264697034</v>
      </c>
      <c r="L33" s="12">
        <f t="shared" si="9"/>
        <v>2495.1687919569722</v>
      </c>
      <c r="M33" s="12">
        <f>K33-'Surv-rate CEA'!J31*'Unit cost and utilities'!$H$10-('Surv-rate CEA'!I30-'Surv-rate CEA'!I31)*'Unit cost and utilities'!$G$14</f>
        <v>2079.5170011968949</v>
      </c>
      <c r="N33" s="12">
        <f t="shared" si="10"/>
        <v>1986.1901048730565</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4045.6229264390777</v>
      </c>
      <c r="T33" s="12">
        <f t="shared" si="13"/>
        <v>3864.0589232576608</v>
      </c>
      <c r="U33" s="12">
        <f>S33-'Surv-rate CEA'!P31*'Unit cost and utilities'!$H$11-('Surv-rate CEA'!O30-'Surv-rate CEA'!O31)*'Unit cost and utilities'!$G$14</f>
        <v>3512.7284011662691</v>
      </c>
      <c r="V33" s="12">
        <f t="shared" si="14"/>
        <v>3355.0802361737451</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5109.9327579348073</v>
      </c>
      <c r="AB33" s="12">
        <f t="shared" si="17"/>
        <v>4880.6034644271876</v>
      </c>
      <c r="AC33" s="12">
        <f>AA33-'Surv-rate CEA'!V31*'Unit cost and utilities'!$H$6-('Surv-rate CEA'!U30-'Surv-rate CEA'!U31)*'Unit cost and utilities'!$G$14</f>
        <v>4892.3405321901409</v>
      </c>
      <c r="AD33" s="12">
        <f t="shared" si="18"/>
        <v>4672.7765866365216</v>
      </c>
      <c r="AE33" s="12">
        <f>'Surv-rate CEA'!Z31*'Unit cost and utilities'!$G$12+'Surv-rate CEA'!Y31*'Unit cost and utilities'!$H$12+('Surv-rate CEA'!X30-'Surv-rate CEA'!X31)*'Unit cost and utilities'!$G$14</f>
        <v>2612.4115264697034</v>
      </c>
      <c r="AF33" s="12">
        <f t="shared" si="19"/>
        <v>2495.1687919569722</v>
      </c>
      <c r="AG33" s="12">
        <f>AE33-'Surv-rate CEA'!Y31*'Unit cost and utilities'!$H$12-('Surv-rate CEA'!X30-'Surv-rate CEA'!X31)*'Unit cost and utilities'!$G$14</f>
        <v>2079.5170011968949</v>
      </c>
      <c r="AH33" s="12">
        <f t="shared" si="20"/>
        <v>1986.1901048730565</v>
      </c>
      <c r="AI33" s="12">
        <f>'Surv-rate CEA'!AC31*'Unit cost and utilities'!$G$5+'Surv-rate CEA'!AB31*'Unit cost and utilities'!$H$5+('Surv-rate CEA'!AA30-'Surv-rate CEA'!AA31)*'Unit cost and utilities'!$G$14</f>
        <v>2957.2817337415649</v>
      </c>
      <c r="AJ33" s="12">
        <f t="shared" si="21"/>
        <v>2824.5615272674522</v>
      </c>
      <c r="AK33" s="12">
        <f>AI33-'Surv-rate CEA'!AB31*'Unit cost and utilities'!$H$5-('Surv-rate CEA'!AA30-'Surv-rate CEA'!AA31)*'Unit cost and utilities'!$G$14</f>
        <v>2144.8036792840726</v>
      </c>
      <c r="AL33" s="12">
        <f t="shared" si="22"/>
        <v>2048.5467741968228</v>
      </c>
      <c r="AM33" s="12">
        <f>'Surv-rate CEA'!AF31*'Unit cost and utilities'!$G$9+'Surv-rate CEA'!AE31*'Unit cost and utilities'!$H$9+('Surv-rate CEA'!AD30-'Surv-rate CEA'!AD31)*'Unit cost and utilities'!G40</f>
        <v>5867.7605259543634</v>
      </c>
      <c r="AN33" s="12">
        <f t="shared" si="23"/>
        <v>5604.420587909296</v>
      </c>
      <c r="AO33" s="12">
        <f>AM33-'Surv-rate CEA'!AE31*'Unit cost and utilities'!$H$9-('Surv-rate CEA'!AD30-'Surv-rate CEA'!AD31)*'Unit cost and utilities'!G40</f>
        <v>5443.3853630042649</v>
      </c>
      <c r="AP33" s="12">
        <f t="shared" si="24"/>
        <v>5199.0910094926548</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10458.085518338459</v>
      </c>
      <c r="AV33" s="12">
        <f t="shared" si="27"/>
        <v>9988.7358268696971</v>
      </c>
      <c r="AW33" s="12">
        <f>AU33-'Surv-rate CEA'!AK31*'Unit cost and utilities'!$H$8-('Surv-rate CEA'!AJ30-'Surv-rate CEA'!AJ31)*'Unit cost and utilities'!$G$14</f>
        <v>10338.050068476472</v>
      </c>
      <c r="AX33" s="12">
        <f t="shared" si="28"/>
        <v>9874.0874625559427</v>
      </c>
      <c r="AY33" s="12">
        <f>'Surv-rate CEA'!AO31*'Unit cost and utilities'!$G$5+'Surv-rate CEA'!AN31*'Unit cost and utilities'!$H$5+('Surv-rate CEA'!AM30-'Surv-rate CEA'!AM31)*'Unit cost and utilities'!$G$14</f>
        <v>2957.2817337415649</v>
      </c>
      <c r="AZ33" s="12">
        <f t="shared" si="29"/>
        <v>2824.5615272674522</v>
      </c>
      <c r="BA33" s="12">
        <f>AY33-'Surv-rate CEA'!AN31*'Unit cost and utilities'!$H$5-('Surv-rate CEA'!AM30-'Surv-rate CEA'!AM31)*'Unit cost and utilities'!$G$14</f>
        <v>2144.8036792840726</v>
      </c>
      <c r="BB33" s="12">
        <f t="shared" si="30"/>
        <v>2048.5467741968228</v>
      </c>
    </row>
    <row r="34" spans="1:54">
      <c r="A34" s="12">
        <v>29</v>
      </c>
      <c r="B34" s="12">
        <f t="shared" si="31"/>
        <v>1.6109589041095891</v>
      </c>
      <c r="C34" s="12">
        <f>'Surv-rate CEA'!D32*'Unit cost and utilities'!$G$7+'Surv-rate CEA'!E32*'Unit cost and utilities'!$H$7+'Unit cost and utilities'!$G$14*('Surv-rate CEA'!C31-'Surv-rate CEA'!C32)</f>
        <v>2474.1124445050837</v>
      </c>
      <c r="D34" s="12">
        <f t="shared" si="5"/>
        <v>2359.0611161906586</v>
      </c>
      <c r="E34" s="12">
        <f>C34-'Surv-rate CEA'!E32*'Unit cost and utilities'!$H$7-'Unit cost and utilities'!$G$14*('Surv-rate CEA'!C31-'Surv-rate CEA'!C32)</f>
        <v>1932.4842370795566</v>
      </c>
      <c r="F34" s="12">
        <f t="shared" si="6"/>
        <v>1842.619736815436</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2514.2075463847664</v>
      </c>
      <c r="L34" s="12">
        <f t="shared" si="9"/>
        <v>2397.2917131888416</v>
      </c>
      <c r="M34" s="12">
        <f>K34-'Surv-rate CEA'!J32*'Unit cost and utilities'!$H$10-('Surv-rate CEA'!I31-'Surv-rate CEA'!I32)*'Unit cost and utilities'!$G$14</f>
        <v>1988.5821133038148</v>
      </c>
      <c r="N34" s="12">
        <f t="shared" si="10"/>
        <v>1896.1089461662248</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3884.7462594233352</v>
      </c>
      <c r="T34" s="12">
        <f t="shared" si="13"/>
        <v>3704.097551114302</v>
      </c>
      <c r="U34" s="12">
        <f>S34-'Surv-rate CEA'!P32*'Unit cost and utilities'!$H$11-('Surv-rate CEA'!O31-'Surv-rate CEA'!O32)*'Unit cost and utilities'!$G$14</f>
        <v>3359.1208263423837</v>
      </c>
      <c r="V34" s="12">
        <f t="shared" si="14"/>
        <v>3202.9147840916853</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4929.4911334788303</v>
      </c>
      <c r="AB34" s="12">
        <f t="shared" si="17"/>
        <v>4700.2596350962376</v>
      </c>
      <c r="AC34" s="12">
        <f>AA34-'Surv-rate CEA'!V32*'Unit cost and utilities'!$H$6-('Surv-rate CEA'!U31-'Surv-rate CEA'!U32)*'Unit cost and utilities'!$G$14</f>
        <v>4719.0490715907881</v>
      </c>
      <c r="AD34" s="12">
        <f t="shared" si="18"/>
        <v>4499.6035628495392</v>
      </c>
      <c r="AE34" s="12">
        <f>'Surv-rate CEA'!Z32*'Unit cost and utilities'!$G$12+'Surv-rate CEA'!Y32*'Unit cost and utilities'!$H$12+('Surv-rate CEA'!X31-'Surv-rate CEA'!X32)*'Unit cost and utilities'!$G$14</f>
        <v>2514.2075463847664</v>
      </c>
      <c r="AF34" s="12">
        <f t="shared" si="19"/>
        <v>2397.2917131888416</v>
      </c>
      <c r="AG34" s="12">
        <f>AE34-'Surv-rate CEA'!Y32*'Unit cost and utilities'!$H$12-('Surv-rate CEA'!X31-'Surv-rate CEA'!X32)*'Unit cost and utilities'!$G$14</f>
        <v>1988.5821133038148</v>
      </c>
      <c r="AH34" s="12">
        <f t="shared" si="20"/>
        <v>1896.1089461662248</v>
      </c>
      <c r="AI34" s="12">
        <f>'Surv-rate CEA'!AC32*'Unit cost and utilities'!$G$5+'Surv-rate CEA'!AB32*'Unit cost and utilities'!$H$5+('Surv-rate CEA'!AA31-'Surv-rate CEA'!AA32)*'Unit cost and utilities'!$G$14</f>
        <v>2871.7394377015758</v>
      </c>
      <c r="AJ34" s="12">
        <f t="shared" si="21"/>
        <v>2738.1976346140536</v>
      </c>
      <c r="AK34" s="12">
        <f>AI34-'Surv-rate CEA'!AB32*'Unit cost and utilities'!$H$5-('Surv-rate CEA'!AA31-'Surv-rate CEA'!AA32)*'Unit cost and utilities'!$G$14</f>
        <v>2067.4779620419858</v>
      </c>
      <c r="AL34" s="12">
        <f t="shared" si="22"/>
        <v>1971.3359753178081</v>
      </c>
      <c r="AM34" s="12">
        <f>'Surv-rate CEA'!AF32*'Unit cost and utilities'!$G$9+'Surv-rate CEA'!AE32*'Unit cost and utilities'!$H$9+('Surv-rate CEA'!AD31-'Surv-rate CEA'!AD32)*'Unit cost and utilities'!G41</f>
        <v>5685.3146946567849</v>
      </c>
      <c r="AN34" s="12">
        <f t="shared" si="23"/>
        <v>5420.9358427745583</v>
      </c>
      <c r="AO34" s="12">
        <f>AM34-'Surv-rate CEA'!AE32*'Unit cost and utilities'!$H$9-('Surv-rate CEA'!AD31-'Surv-rate CEA'!AD32)*'Unit cost and utilities'!G41</f>
        <v>5260.3589235193549</v>
      </c>
      <c r="AP34" s="12">
        <f t="shared" si="24"/>
        <v>5015.7413909146053</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10285.547208157306</v>
      </c>
      <c r="AV34" s="12">
        <f t="shared" si="27"/>
        <v>9807.2480623899282</v>
      </c>
      <c r="AW34" s="12">
        <f>AU34-'Surv-rate CEA'!AK32*'Unit cost and utilities'!$H$8-('Surv-rate CEA'!AJ31-'Surv-rate CEA'!AJ32)*'Unit cost and utilities'!$G$14</f>
        <v>10171.052178179312</v>
      </c>
      <c r="AX34" s="12">
        <f t="shared" si="28"/>
        <v>9698.0772873032674</v>
      </c>
      <c r="AY34" s="12">
        <f>'Surv-rate CEA'!AO32*'Unit cost and utilities'!$G$5+'Surv-rate CEA'!AN32*'Unit cost and utilities'!$H$5+('Surv-rate CEA'!AM31-'Surv-rate CEA'!AM32)*'Unit cost and utilities'!$G$14</f>
        <v>2871.7394377015758</v>
      </c>
      <c r="AZ34" s="12">
        <f t="shared" si="29"/>
        <v>2738.1976346140536</v>
      </c>
      <c r="BA34" s="12">
        <f>AY34-'Surv-rate CEA'!AN32*'Unit cost and utilities'!$H$5-('Surv-rate CEA'!AM31-'Surv-rate CEA'!AM32)*'Unit cost and utilities'!$G$14</f>
        <v>2067.4779620419858</v>
      </c>
      <c r="BB34" s="12">
        <f t="shared" si="30"/>
        <v>1971.3359753178081</v>
      </c>
    </row>
    <row r="35" spans="1:54">
      <c r="A35" s="12">
        <v>30</v>
      </c>
      <c r="B35" s="12">
        <f t="shared" si="31"/>
        <v>1.6684931506849314</v>
      </c>
      <c r="C35" s="12">
        <f>'Surv-rate CEA'!D33*'Unit cost and utilities'!$G$7+'Surv-rate CEA'!E33*'Unit cost and utilities'!$H$7+'Unit cost and utilities'!$G$14*('Surv-rate CEA'!C32-'Surv-rate CEA'!C33)</f>
        <v>2352.2496041926515</v>
      </c>
      <c r="D35" s="12">
        <f t="shared" si="5"/>
        <v>2239.0540768424048</v>
      </c>
      <c r="E35" s="12">
        <f>C35-'Surv-rate CEA'!E33*'Unit cost and utilities'!$H$7-'Unit cost and utilities'!$G$14*('Surv-rate CEA'!C32-'Surv-rate CEA'!C33)</f>
        <v>1822.2425596072037</v>
      </c>
      <c r="F35" s="12">
        <f t="shared" si="6"/>
        <v>1734.5521601159483</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2421.530877001544</v>
      </c>
      <c r="L35" s="12">
        <f t="shared" si="9"/>
        <v>2305.0013793969838</v>
      </c>
      <c r="M35" s="12">
        <f>K35-'Surv-rate CEA'!J33*'Unit cost and utilities'!$H$10-('Surv-rate CEA'!I32-'Surv-rate CEA'!I33)*'Unit cost and utilities'!$G$14</f>
        <v>1903.1568058161424</v>
      </c>
      <c r="N35" s="12">
        <f t="shared" si="10"/>
        <v>1811.5726312963172</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3733.1941278694494</v>
      </c>
      <c r="T35" s="12">
        <f t="shared" si="13"/>
        <v>3553.5444524048139</v>
      </c>
      <c r="U35" s="12">
        <f>S35-'Surv-rate CEA'!P33*'Unit cost and utilities'!$H$11-('Surv-rate CEA'!O32-'Surv-rate CEA'!O33)*'Unit cost and utilities'!$G$14</f>
        <v>3214.8200566840478</v>
      </c>
      <c r="V35" s="12">
        <f t="shared" si="14"/>
        <v>3060.1157043041476</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4758.481336862651</v>
      </c>
      <c r="AB35" s="12">
        <f t="shared" si="17"/>
        <v>4529.4925410510141</v>
      </c>
      <c r="AC35" s="12">
        <f>AA35-'Surv-rate CEA'!V33*'Unit cost and utilities'!$H$6-('Surv-rate CEA'!U32-'Surv-rate CEA'!U33)*'Unit cost and utilities'!$G$14</f>
        <v>4554.8553540229686</v>
      </c>
      <c r="AD35" s="12">
        <f t="shared" si="18"/>
        <v>4335.6654972646811</v>
      </c>
      <c r="AE35" s="12">
        <f>'Surv-rate CEA'!Z33*'Unit cost and utilities'!$G$12+'Surv-rate CEA'!Y33*'Unit cost and utilities'!$H$12+('Surv-rate CEA'!X32-'Surv-rate CEA'!X33)*'Unit cost and utilities'!$G$14</f>
        <v>2421.530877001544</v>
      </c>
      <c r="AF35" s="12">
        <f t="shared" si="19"/>
        <v>2305.0013793969838</v>
      </c>
      <c r="AG35" s="12">
        <f>AE35-'Surv-rate CEA'!Y33*'Unit cost and utilities'!$H$12-('Surv-rate CEA'!X32-'Surv-rate CEA'!X33)*'Unit cost and utilities'!$G$14</f>
        <v>1903.1568058161424</v>
      </c>
      <c r="AH35" s="12">
        <f t="shared" si="20"/>
        <v>1811.5726312963172</v>
      </c>
      <c r="AI35" s="12">
        <f>'Surv-rate CEA'!AC33*'Unit cost and utilities'!$G$5+'Surv-rate CEA'!AB33*'Unit cost and utilities'!$H$5+('Surv-rate CEA'!AA32-'Surv-rate CEA'!AA33)*'Unit cost and utilities'!$G$14</f>
        <v>2790.1309546796756</v>
      </c>
      <c r="AJ35" s="12">
        <f t="shared" si="21"/>
        <v>2655.8635945201599</v>
      </c>
      <c r="AK35" s="12">
        <f>AI35-'Surv-rate CEA'!AB33*'Unit cost and utilities'!$H$5-('Surv-rate CEA'!AA32-'Surv-rate CEA'!AA33)*'Unit cost and utilities'!$G$14</f>
        <v>1994.2593669192397</v>
      </c>
      <c r="AL35" s="12">
        <f t="shared" si="22"/>
        <v>1898.2911328044454</v>
      </c>
      <c r="AM35" s="12">
        <f>'Surv-rate CEA'!AF33*'Unit cost and utilities'!$G$9+'Surv-rate CEA'!AE33*'Unit cost and utilities'!$H$9+('Surv-rate CEA'!AD32-'Surv-rate CEA'!AD33)*'Unit cost and utilities'!G42</f>
        <v>5511.8295913402471</v>
      </c>
      <c r="AN35" s="12">
        <f t="shared" si="23"/>
        <v>5246.5879876667304</v>
      </c>
      <c r="AO35" s="12">
        <f>AM35-'Surv-rate CEA'!AE33*'Unit cost and utilities'!$H$9-('Surv-rate CEA'!AD32-'Surv-rate CEA'!AD33)*'Unit cost and utilities'!G42</f>
        <v>5086.6210563869572</v>
      </c>
      <c r="AP35" s="12">
        <f t="shared" si="24"/>
        <v>4841.8414412124812</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10118.988723210243</v>
      </c>
      <c r="AV35" s="12">
        <f t="shared" si="27"/>
        <v>9632.040287664382</v>
      </c>
      <c r="AW35" s="12">
        <f>AU35-'Surv-rate CEA'!AK33*'Unit cost and utilities'!$H$8-('Surv-rate CEA'!AJ32-'Surv-rate CEA'!AJ33)*'Unit cost and utilities'!$G$14</f>
        <v>10009.689512520448</v>
      </c>
      <c r="AX35" s="12">
        <f t="shared" si="28"/>
        <v>9528.0008001650785</v>
      </c>
      <c r="AY35" s="12">
        <f>'Surv-rate CEA'!AO33*'Unit cost and utilities'!$G$5+'Surv-rate CEA'!AN33*'Unit cost and utilities'!$H$5+('Surv-rate CEA'!AM32-'Surv-rate CEA'!AM33)*'Unit cost and utilities'!$G$14</f>
        <v>2790.1309546796756</v>
      </c>
      <c r="AZ35" s="12">
        <f t="shared" si="29"/>
        <v>2655.8635945201599</v>
      </c>
      <c r="BA35" s="12">
        <f>AY35-'Surv-rate CEA'!AN33*'Unit cost and utilities'!$H$5-('Surv-rate CEA'!AM32-'Surv-rate CEA'!AM33)*'Unit cost and utilities'!$G$14</f>
        <v>1994.2593669192397</v>
      </c>
      <c r="BB35" s="12">
        <f t="shared" si="30"/>
        <v>1898.2911328044454</v>
      </c>
    </row>
    <row r="36" spans="1:54">
      <c r="A36" s="12">
        <v>31</v>
      </c>
      <c r="B36" s="12">
        <f t="shared" si="31"/>
        <v>1.726027397260274</v>
      </c>
      <c r="C36" s="12">
        <f>'Surv-rate CEA'!D34*'Unit cost and utilities'!$G$7+'Surv-rate CEA'!E34*'Unit cost and utilities'!$H$7+'Unit cost and utilities'!$G$14*('Surv-rate CEA'!C33-'Surv-rate CEA'!C34)</f>
        <v>2238.7022043274501</v>
      </c>
      <c r="D36" s="12">
        <f t="shared" si="5"/>
        <v>2127.3498908806268</v>
      </c>
      <c r="E36" s="12">
        <f>C36-'Surv-rate CEA'!E34*'Unit cost and utilities'!$H$7-'Unit cost and utilities'!$G$14*('Surv-rate CEA'!C33-'Surv-rate CEA'!C34)</f>
        <v>1720.0693106614187</v>
      </c>
      <c r="F36" s="12">
        <f t="shared" si="6"/>
        <v>1634.5136272566347</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2333.9683493527968</v>
      </c>
      <c r="L36" s="12">
        <f t="shared" si="9"/>
        <v>2217.8775290955423</v>
      </c>
      <c r="M36" s="12">
        <f>K36-'Surv-rate CEA'!J34*'Unit cost and utilities'!$H$10-('Surv-rate CEA'!I33-'Surv-rate CEA'!I34)*'Unit cost and utilities'!$G$14</f>
        <v>1822.811044337418</v>
      </c>
      <c r="N36" s="12">
        <f t="shared" si="10"/>
        <v>1732.1450207943853</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3590.2569813913046</v>
      </c>
      <c r="T36" s="12">
        <f t="shared" si="13"/>
        <v>3411.6787765841882</v>
      </c>
      <c r="U36" s="12">
        <f>S36-'Surv-rate CEA'!P34*'Unit cost and utilities'!$H$11-('Surv-rate CEA'!O33-'Surv-rate CEA'!O34)*'Unit cost and utilities'!$G$14</f>
        <v>3079.0996763759258</v>
      </c>
      <c r="V36" s="12">
        <f t="shared" si="14"/>
        <v>2925.9462682830313</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4596.2432312369474</v>
      </c>
      <c r="AB36" s="12">
        <f t="shared" si="17"/>
        <v>4367.6276002820068</v>
      </c>
      <c r="AC36" s="12">
        <f>AA36-'Surv-rate CEA'!V34*'Unit cost and utilities'!$H$6-('Surv-rate CEA'!U33-'Surv-rate CEA'!U34)*'Unit cost and utilities'!$G$14</f>
        <v>4399.1190259644782</v>
      </c>
      <c r="AD36" s="12">
        <f t="shared" si="18"/>
        <v>4180.3082883316711</v>
      </c>
      <c r="AE36" s="12">
        <f>'Surv-rate CEA'!Z34*'Unit cost and utilities'!$G$12+'Surv-rate CEA'!Y34*'Unit cost and utilities'!$H$12+('Surv-rate CEA'!X33-'Surv-rate CEA'!X34)*'Unit cost and utilities'!$G$14</f>
        <v>2333.9683493527968</v>
      </c>
      <c r="AF36" s="12">
        <f t="shared" si="19"/>
        <v>2217.8775290955423</v>
      </c>
      <c r="AG36" s="12">
        <f>AE36-'Surv-rate CEA'!Y34*'Unit cost and utilities'!$H$12-('Surv-rate CEA'!X33-'Surv-rate CEA'!X34)*'Unit cost and utilities'!$G$14</f>
        <v>1822.811044337418</v>
      </c>
      <c r="AH36" s="12">
        <f t="shared" si="20"/>
        <v>1732.1450207943853</v>
      </c>
      <c r="AI36" s="12">
        <f>'Surv-rate CEA'!AC34*'Unit cost and utilities'!$G$5+'Surv-rate CEA'!AB34*'Unit cost and utilities'!$H$5+('Surv-rate CEA'!AA33-'Surv-rate CEA'!AA34)*'Unit cost and utilities'!$G$14</f>
        <v>2712.2050464305476</v>
      </c>
      <c r="AJ36" s="12">
        <f t="shared" si="21"/>
        <v>2577.300856905742</v>
      </c>
      <c r="AK36" s="12">
        <f>AI36-'Surv-rate CEA'!AB34*'Unit cost and utilities'!$H$5-('Surv-rate CEA'!AA33-'Surv-rate CEA'!AA34)*'Unit cost and utilities'!$G$14</f>
        <v>1924.8564260148148</v>
      </c>
      <c r="AL36" s="12">
        <f t="shared" si="22"/>
        <v>1829.1146986535712</v>
      </c>
      <c r="AM36" s="12">
        <f>'Surv-rate CEA'!AF34*'Unit cost and utilities'!$G$9+'Surv-rate CEA'!AE34*'Unit cost and utilities'!$H$9+('Surv-rate CEA'!AD33-'Surv-rate CEA'!AD34)*'Unit cost and utilities'!G43</f>
        <v>5346.6999785823418</v>
      </c>
      <c r="AN36" s="12">
        <f t="shared" si="23"/>
        <v>5080.7568751314366</v>
      </c>
      <c r="AO36" s="12">
        <f>AM36-'Surv-rate CEA'!AE34*'Unit cost and utilities'!$H$9-('Surv-rate CEA'!AD33-'Surv-rate CEA'!AD34)*'Unit cost and utilities'!G43</f>
        <v>4921.533296187863</v>
      </c>
      <c r="AP36" s="12">
        <f t="shared" si="24"/>
        <v>4676.7378440831799</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9958.0846481154967</v>
      </c>
      <c r="AV36" s="12">
        <f t="shared" si="27"/>
        <v>9462.7727835345268</v>
      </c>
      <c r="AW36" s="12">
        <f>AU36-'Surv-rate CEA'!AK34*'Unit cost and utilities'!$H$8-('Surv-rate CEA'!AJ33-'Surv-rate CEA'!AJ34)*'Unit cost and utilities'!$G$14</f>
        <v>9853.6633614563416</v>
      </c>
      <c r="AX36" s="12">
        <f t="shared" si="28"/>
        <v>9363.5453774281832</v>
      </c>
      <c r="AY36" s="12">
        <f>'Surv-rate CEA'!AO34*'Unit cost and utilities'!$G$5+'Surv-rate CEA'!AN34*'Unit cost and utilities'!$H$5+('Surv-rate CEA'!AM33-'Surv-rate CEA'!AM34)*'Unit cost and utilities'!$G$14</f>
        <v>2712.2050464305476</v>
      </c>
      <c r="AZ36" s="12">
        <f t="shared" si="29"/>
        <v>2577.300856905742</v>
      </c>
      <c r="BA36" s="12">
        <f>AY36-'Surv-rate CEA'!AN34*'Unit cost and utilities'!$H$5-('Surv-rate CEA'!AM33-'Surv-rate CEA'!AM34)*'Unit cost and utilities'!$G$14</f>
        <v>1924.8564260148148</v>
      </c>
      <c r="BB36" s="12">
        <f t="shared" si="30"/>
        <v>1829.1146986535712</v>
      </c>
    </row>
    <row r="37" spans="1:54">
      <c r="A37" s="12">
        <v>32</v>
      </c>
      <c r="B37" s="12">
        <f t="shared" si="31"/>
        <v>1.7835616438356163</v>
      </c>
      <c r="C37" s="12">
        <f>'Surv-rate CEA'!D35*'Unit cost and utilities'!$G$7+'Surv-rate CEA'!E35*'Unit cost and utilities'!$H$7+'Unit cost and utilities'!$G$14*('Surv-rate CEA'!C34-'Surv-rate CEA'!C35)</f>
        <v>2132.7526197598067</v>
      </c>
      <c r="D37" s="12">
        <f t="shared" si="5"/>
        <v>2023.2264896575552</v>
      </c>
      <c r="E37" s="12">
        <f>C37-'Surv-rate CEA'!E35*'Unit cost and utilities'!$H$7-'Unit cost and utilities'!$G$14*('Surv-rate CEA'!C34-'Surv-rate CEA'!C35)</f>
        <v>1625.2406118406534</v>
      </c>
      <c r="F37" s="12">
        <f t="shared" si="6"/>
        <v>1541.7774323557446</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2251.1449563301007</v>
      </c>
      <c r="L37" s="12">
        <f t="shared" si="9"/>
        <v>2135.5388644272311</v>
      </c>
      <c r="M37" s="12">
        <f>K37-'Surv-rate CEA'!J35*'Unit cost and utilities'!$H$10-('Surv-rate CEA'!I34-'Surv-rate CEA'!I35)*'Unit cost and utilities'!$G$14</f>
        <v>1747.15576245443</v>
      </c>
      <c r="N37" s="12">
        <f t="shared" si="10"/>
        <v>1657.4317093342734</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3455.2916667588383</v>
      </c>
      <c r="T37" s="12">
        <f t="shared" si="13"/>
        <v>3277.8474000734341</v>
      </c>
      <c r="U37" s="12">
        <f>S37-'Surv-rate CEA'!P35*'Unit cost and utilities'!$H$11-('Surv-rate CEA'!O34-'Surv-rate CEA'!O35)*'Unit cost and utilities'!$G$14</f>
        <v>2951.3024728831674</v>
      </c>
      <c r="V37" s="12">
        <f t="shared" si="14"/>
        <v>2799.7402449804758</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4442.1742953460071</v>
      </c>
      <c r="AB37" s="12">
        <f t="shared" si="17"/>
        <v>4214.0493101502379</v>
      </c>
      <c r="AC37" s="12">
        <f>AA37-'Surv-rate CEA'!V35*'Unit cost and utilities'!$H$6-('Surv-rate CEA'!U34-'Surv-rate CEA'!U35)*'Unit cost and utilities'!$G$14</f>
        <v>4251.2560557162951</v>
      </c>
      <c r="AD37" s="12">
        <f t="shared" si="18"/>
        <v>4032.935553121481</v>
      </c>
      <c r="AE37" s="12">
        <f>'Surv-rate CEA'!Z35*'Unit cost and utilities'!$G$12+'Surv-rate CEA'!Y35*'Unit cost and utilities'!$H$12+('Surv-rate CEA'!X34-'Surv-rate CEA'!X35)*'Unit cost and utilities'!$G$14</f>
        <v>2251.1449563301007</v>
      </c>
      <c r="AF37" s="12">
        <f t="shared" si="19"/>
        <v>2135.5388644272311</v>
      </c>
      <c r="AG37" s="12">
        <f>AE37-'Surv-rate CEA'!Y35*'Unit cost and utilities'!$H$12-('Surv-rate CEA'!X34-'Surv-rate CEA'!X35)*'Unit cost and utilities'!$G$14</f>
        <v>1747.15576245443</v>
      </c>
      <c r="AH37" s="12">
        <f t="shared" si="20"/>
        <v>1657.4317093342734</v>
      </c>
      <c r="AI37" s="12">
        <f>'Surv-rate CEA'!AC35*'Unit cost and utilities'!$G$5+'Surv-rate CEA'!AB35*'Unit cost and utilities'!$H$5+('Surv-rate CEA'!AA34-'Surv-rate CEA'!AA35)*'Unit cost and utilities'!$G$14</f>
        <v>2637.730819691782</v>
      </c>
      <c r="AJ37" s="12">
        <f t="shared" si="21"/>
        <v>2502.2718610410516</v>
      </c>
      <c r="AK37" s="12">
        <f>AI37-'Surv-rate CEA'!AB35*'Unit cost and utilities'!$H$5-('Surv-rate CEA'!AA34-'Surv-rate CEA'!AA35)*'Unit cost and utilities'!$G$14</f>
        <v>1859.0034684637776</v>
      </c>
      <c r="AL37" s="12">
        <f t="shared" si="22"/>
        <v>1763.5355488086461</v>
      </c>
      <c r="AM37" s="12">
        <f>'Surv-rate CEA'!AF35*'Unit cost and utilities'!$G$9+'Surv-rate CEA'!AE35*'Unit cost and utilities'!$H$9+('Surv-rate CEA'!AD34-'Surv-rate CEA'!AD35)*'Unit cost and utilities'!G44</f>
        <v>5189.3723076372326</v>
      </c>
      <c r="AN37" s="12">
        <f t="shared" si="23"/>
        <v>4922.875452235734</v>
      </c>
      <c r="AO37" s="12">
        <f>AM37-'Surv-rate CEA'!AE35*'Unit cost and utilities'!$H$9-('Surv-rate CEA'!AD34-'Surv-rate CEA'!AD35)*'Unit cost and utilities'!G44</f>
        <v>4764.5123303754863</v>
      </c>
      <c r="AP37" s="12">
        <f t="shared" si="24"/>
        <v>4519.8338840635752</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9802.5333125823108</v>
      </c>
      <c r="AV37" s="12">
        <f t="shared" si="27"/>
        <v>9299.1305602056855</v>
      </c>
      <c r="AW37" s="12">
        <f>AU37-'Surv-rate CEA'!AK35*'Unit cost and utilities'!$H$8-('Surv-rate CEA'!AJ34-'Surv-rate CEA'!AJ35)*'Unit cost and utilities'!$G$14</f>
        <v>9702.6963470593782</v>
      </c>
      <c r="AX37" s="12">
        <f t="shared" si="28"/>
        <v>9204.4206574154723</v>
      </c>
      <c r="AY37" s="12">
        <f>'Surv-rate CEA'!AO35*'Unit cost and utilities'!$G$5+'Surv-rate CEA'!AN35*'Unit cost and utilities'!$H$5+('Surv-rate CEA'!AM34-'Surv-rate CEA'!AM35)*'Unit cost and utilities'!$G$14</f>
        <v>2637.730819691782</v>
      </c>
      <c r="AZ37" s="12">
        <f t="shared" si="29"/>
        <v>2502.2718610410516</v>
      </c>
      <c r="BA37" s="12">
        <f>AY37-'Surv-rate CEA'!AN35*'Unit cost and utilities'!$H$5-('Surv-rate CEA'!AM34-'Surv-rate CEA'!AM35)*'Unit cost and utilities'!$G$14</f>
        <v>1859.0034684637776</v>
      </c>
      <c r="BB37" s="12">
        <f t="shared" si="30"/>
        <v>1763.5355488086461</v>
      </c>
    </row>
    <row r="38" spans="1:54">
      <c r="A38" s="12">
        <v>33</v>
      </c>
      <c r="B38" s="12">
        <f t="shared" si="31"/>
        <v>1.8410958904109589</v>
      </c>
      <c r="C38" s="12">
        <f>'Surv-rate CEA'!D36*'Unit cost and utilities'!$G$7+'Surv-rate CEA'!E36*'Unit cost and utilities'!$H$7+'Unit cost and utilities'!$G$14*('Surv-rate CEA'!C35-'Surv-rate CEA'!C36)</f>
        <v>2033.7574863099373</v>
      </c>
      <c r="D38" s="12">
        <f t="shared" si="5"/>
        <v>1926.0368984177794</v>
      </c>
      <c r="E38" s="12">
        <f>C38-'Surv-rate CEA'!E36*'Unit cost and utilities'!$H$7-'Unit cost and utilities'!$G$14*('Surv-rate CEA'!C35-'Surv-rate CEA'!C36)</f>
        <v>1537.1093902455966</v>
      </c>
      <c r="F38" s="12">
        <f t="shared" si="6"/>
        <v>1455.6944092134981</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2172.7197117483779</v>
      </c>
      <c r="L38" s="12">
        <f t="shared" si="9"/>
        <v>2057.6388103872864</v>
      </c>
      <c r="M38" s="12">
        <f>K38-'Surv-rate CEA'!J36*'Unit cost and utilities'!$H$10-('Surv-rate CEA'!I35-'Surv-rate CEA'!I36)*'Unit cost and utilities'!$G$14</f>
        <v>1675.8382927977041</v>
      </c>
      <c r="N38" s="12">
        <f t="shared" si="10"/>
        <v>1587.075356544228</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3327.7141380312491</v>
      </c>
      <c r="T38" s="12">
        <f t="shared" si="13"/>
        <v>3151.4574674602809</v>
      </c>
      <c r="U38" s="12">
        <f>S38-'Surv-rate CEA'!P36*'Unit cost and utilities'!$H$11-('Surv-rate CEA'!O35-'Surv-rate CEA'!O36)*'Unit cost and utilities'!$G$14</f>
        <v>2830.8327190805753</v>
      </c>
      <c r="V38" s="12">
        <f t="shared" si="14"/>
        <v>2680.8940136172223</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4295.7236822859568</v>
      </c>
      <c r="AB38" s="12">
        <f t="shared" si="17"/>
        <v>4068.1951379078841</v>
      </c>
      <c r="AC38" s="12">
        <f>AA38-'Surv-rate CEA'!V36*'Unit cost and utilities'!$H$6-('Surv-rate CEA'!U35-'Surv-rate CEA'!U36)*'Unit cost and utilities'!$G$14</f>
        <v>4110.7328592697895</v>
      </c>
      <c r="AD38" s="12">
        <f t="shared" si="18"/>
        <v>3893.0025923874823</v>
      </c>
      <c r="AE38" s="12">
        <f>'Surv-rate CEA'!Z36*'Unit cost and utilities'!$G$12+'Surv-rate CEA'!Y36*'Unit cost and utilities'!$H$12+('Surv-rate CEA'!X35-'Surv-rate CEA'!X36)*'Unit cost and utilities'!$G$14</f>
        <v>2172.7197117483779</v>
      </c>
      <c r="AF38" s="12">
        <f t="shared" si="19"/>
        <v>2057.6388103872864</v>
      </c>
      <c r="AG38" s="12">
        <f>AE38-'Surv-rate CEA'!Y36*'Unit cost and utilities'!$H$12-('Surv-rate CEA'!X35-'Surv-rate CEA'!X36)*'Unit cost and utilities'!$G$14</f>
        <v>1675.8382927977041</v>
      </c>
      <c r="AH38" s="12">
        <f t="shared" si="20"/>
        <v>1587.075356544228</v>
      </c>
      <c r="AI38" s="12">
        <f>'Surv-rate CEA'!AC36*'Unit cost and utilities'!$G$5+'Surv-rate CEA'!AB36*'Unit cost and utilities'!$H$5+('Surv-rate CEA'!AA35-'Surv-rate CEA'!AA36)*'Unit cost and utilities'!$G$14</f>
        <v>2566.4957745548172</v>
      </c>
      <c r="AJ38" s="12">
        <f t="shared" si="21"/>
        <v>2430.5580162336896</v>
      </c>
      <c r="AK38" s="12">
        <f>AI38-'Surv-rate CEA'!AB36*'Unit cost and utilities'!$H$5-('Surv-rate CEA'!AA35-'Surv-rate CEA'!AA36)*'Unit cost and utilities'!$G$14</f>
        <v>1796.457915715687</v>
      </c>
      <c r="AL38" s="12">
        <f t="shared" si="22"/>
        <v>1701.3062055894566</v>
      </c>
      <c r="AM38" s="12">
        <f>'Surv-rate CEA'!AF36*'Unit cost and utilities'!$G$9+'Surv-rate CEA'!AE36*'Unit cost and utilities'!$H$9+('Surv-rate CEA'!AD35-'Surv-rate CEA'!AD36)*'Unit cost and utilities'!G45</f>
        <v>5039.3394557558704</v>
      </c>
      <c r="AN38" s="12">
        <f t="shared" si="23"/>
        <v>4772.4243430070528</v>
      </c>
      <c r="AO38" s="12">
        <f>AM38-'Surv-rate CEA'!AE36*'Unit cost and utilities'!$H$9-('Surv-rate CEA'!AD35-'Surv-rate CEA'!AD36)*'Unit cost and utilities'!G45</f>
        <v>4615.0243335077312</v>
      </c>
      <c r="AP38" s="12">
        <f t="shared" si="24"/>
        <v>4370.5836183838901</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9652.0546948173287</v>
      </c>
      <c r="AV38" s="12">
        <f t="shared" si="27"/>
        <v>9140.8211711097065</v>
      </c>
      <c r="AW38" s="12">
        <f>AU38-'Surv-rate CEA'!AK36*'Unit cost and utilities'!$H$8-('Surv-rate CEA'!AJ35-'Surv-rate CEA'!AJ36)*'Unit cost and utilities'!$G$14</f>
        <v>9556.5305636302783</v>
      </c>
      <c r="AX38" s="12">
        <f t="shared" si="28"/>
        <v>9050.3565987140173</v>
      </c>
      <c r="AY38" s="12">
        <f>'Surv-rate CEA'!AO36*'Unit cost and utilities'!$G$5+'Surv-rate CEA'!AN36*'Unit cost and utilities'!$H$5+('Surv-rate CEA'!AM35-'Surv-rate CEA'!AM36)*'Unit cost and utilities'!$G$14</f>
        <v>2566.4957745548172</v>
      </c>
      <c r="AZ38" s="12">
        <f t="shared" si="29"/>
        <v>2430.5580162336896</v>
      </c>
      <c r="BA38" s="12">
        <f>AY38-'Surv-rate CEA'!AN36*'Unit cost and utilities'!$H$5-('Surv-rate CEA'!AM35-'Surv-rate CEA'!AM36)*'Unit cost and utilities'!$G$14</f>
        <v>1796.457915715687</v>
      </c>
      <c r="BB38" s="12">
        <f t="shared" si="30"/>
        <v>1701.3062055894566</v>
      </c>
    </row>
    <row r="39" spans="1:54">
      <c r="A39" s="12">
        <v>34</v>
      </c>
      <c r="B39" s="12">
        <f t="shared" si="31"/>
        <v>1.8986301369863015</v>
      </c>
      <c r="C39" s="12">
        <f>'Surv-rate CEA'!D37*'Unit cost and utilities'!$G$7+'Surv-rate CEA'!E37*'Unit cost and utilities'!$H$7+'Unit cost and utilities'!$G$14*('Surv-rate CEA'!C36-'Surv-rate CEA'!C37)</f>
        <v>1941.1388167784946</v>
      </c>
      <c r="D39" s="12">
        <f t="shared" si="5"/>
        <v>1835.2002196055673</v>
      </c>
      <c r="E39" s="12">
        <f>C39-'Surv-rate CEA'!E37*'Unit cost and utilities'!$H$7-'Unit cost and utilities'!$G$14*('Surv-rate CEA'!C36-'Surv-rate CEA'!C37)</f>
        <v>1455.0960157770494</v>
      </c>
      <c r="F39" s="12">
        <f t="shared" si="6"/>
        <v>1375.6834414001357</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2098.3820162598558</v>
      </c>
      <c r="L39" s="12">
        <f t="shared" si="9"/>
        <v>1983.8617948238664</v>
      </c>
      <c r="M39" s="12">
        <f>K39-'Surv-rate CEA'!J37*'Unit cost and utilities'!$H$10-('Surv-rate CEA'!I36-'Surv-rate CEA'!I37)*'Unit cost and utilities'!$G$14</f>
        <v>1608.5383743403788</v>
      </c>
      <c r="N39" s="12">
        <f t="shared" si="10"/>
        <v>1520.7516084463011</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3206.9930706854484</v>
      </c>
      <c r="T39" s="12">
        <f t="shared" si="13"/>
        <v>3031.9698605393792</v>
      </c>
      <c r="U39" s="12">
        <f>S39-'Surv-rate CEA'!P37*'Unit cost and utilities'!$H$11-('Surv-rate CEA'!O36-'Surv-rate CEA'!O37)*'Unit cost and utilities'!$G$14</f>
        <v>2717.1494287659712</v>
      </c>
      <c r="V39" s="12">
        <f t="shared" si="14"/>
        <v>2568.8596741618135</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4156.3869696522233</v>
      </c>
      <c r="AB39" s="12">
        <f t="shared" si="17"/>
        <v>3929.5501246688505</v>
      </c>
      <c r="AC39" s="12">
        <f>AA39-'Surv-rate CEA'!V37*'Unit cost and utilities'!$H$6-('Surv-rate CEA'!U36-'Surv-rate CEA'!U37)*'Unit cost and utilities'!$G$14</f>
        <v>3977.0611220942633</v>
      </c>
      <c r="AD39" s="12">
        <f t="shared" si="18"/>
        <v>3760.0110726573653</v>
      </c>
      <c r="AE39" s="12">
        <f>'Surv-rate CEA'!Z37*'Unit cost and utilities'!$G$12+'Surv-rate CEA'!Y37*'Unit cost and utilities'!$H$12+('Surv-rate CEA'!X36-'Surv-rate CEA'!X37)*'Unit cost and utilities'!$G$14</f>
        <v>2098.3820162598558</v>
      </c>
      <c r="AF39" s="12">
        <f t="shared" si="19"/>
        <v>1983.8617948238664</v>
      </c>
      <c r="AG39" s="12">
        <f>AE39-'Surv-rate CEA'!Y37*'Unit cost and utilities'!$H$12-('Surv-rate CEA'!X36-'Surv-rate CEA'!X37)*'Unit cost and utilities'!$G$14</f>
        <v>1608.5383743403788</v>
      </c>
      <c r="AH39" s="12">
        <f t="shared" si="20"/>
        <v>1520.7516084463011</v>
      </c>
      <c r="AI39" s="12">
        <f>'Surv-rate CEA'!AC37*'Unit cost and utilities'!$G$5+'Surv-rate CEA'!AB37*'Unit cost and utilities'!$H$5+('Surv-rate CEA'!AA36-'Surv-rate CEA'!AA37)*'Unit cost and utilities'!$G$14</f>
        <v>2498.3040614164402</v>
      </c>
      <c r="AJ39" s="12">
        <f t="shared" si="21"/>
        <v>2361.9578994159683</v>
      </c>
      <c r="AK39" s="12">
        <f>AI39-'Surv-rate CEA'!AB37*'Unit cost and utilities'!$H$5-('Surv-rate CEA'!AA36-'Surv-rate CEA'!AA37)*'Unit cost and utilities'!$G$14</f>
        <v>1736.9978988530579</v>
      </c>
      <c r="AL39" s="12">
        <f t="shared" si="22"/>
        <v>1642.2003917885163</v>
      </c>
      <c r="AM39" s="12">
        <f>'Surv-rate CEA'!AF37*'Unit cost and utilities'!$G$9+'Surv-rate CEA'!AE37*'Unit cost and utilities'!$H$9+('Surv-rate CEA'!AD36-'Surv-rate CEA'!AD37)*'Unit cost and utilities'!G46</f>
        <v>4896.1360728634982</v>
      </c>
      <c r="AN39" s="12">
        <f t="shared" si="23"/>
        <v>4628.9270599667598</v>
      </c>
      <c r="AO39" s="12">
        <f>AM39-'Surv-rate CEA'!AE37*'Unit cost and utilities'!$H$9-('Surv-rate CEA'!AD36-'Surv-rate CEA'!AD37)*'Unit cost and utilities'!G46</f>
        <v>4472.5799630576357</v>
      </c>
      <c r="AP39" s="12">
        <f t="shared" si="24"/>
        <v>4228.4867313245149</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9506.3885297622746</v>
      </c>
      <c r="AV39" s="12">
        <f t="shared" si="27"/>
        <v>8987.5727416698028</v>
      </c>
      <c r="AW39" s="12">
        <f>AU39-'Surv-rate CEA'!AK37*'Unit cost and utilities'!$H$8-('Surv-rate CEA'!AJ36-'Surv-rate CEA'!AJ37)*'Unit cost and utilities'!$G$14</f>
        <v>9414.9259002702856</v>
      </c>
      <c r="AX39" s="12">
        <f t="shared" si="28"/>
        <v>8901.1017297676426</v>
      </c>
      <c r="AY39" s="12">
        <f>'Surv-rate CEA'!AO37*'Unit cost and utilities'!$G$5+'Surv-rate CEA'!AN37*'Unit cost and utilities'!$H$5+('Surv-rate CEA'!AM36-'Surv-rate CEA'!AM37)*'Unit cost and utilities'!$G$14</f>
        <v>2498.3040614164402</v>
      </c>
      <c r="AZ39" s="12">
        <f t="shared" si="29"/>
        <v>2361.9578994159683</v>
      </c>
      <c r="BA39" s="12">
        <f>AY39-'Surv-rate CEA'!AN37*'Unit cost and utilities'!$H$5-('Surv-rate CEA'!AM36-'Surv-rate CEA'!AM37)*'Unit cost and utilities'!$G$14</f>
        <v>1736.9978988530579</v>
      </c>
      <c r="BB39" s="12">
        <f t="shared" si="30"/>
        <v>1642.2003917885163</v>
      </c>
    </row>
    <row r="40" spans="1:54">
      <c r="A40" s="12">
        <v>35</v>
      </c>
      <c r="B40" s="12">
        <f t="shared" si="31"/>
        <v>1.9561643835616438</v>
      </c>
      <c r="C40" s="12">
        <f>'Surv-rate CEA'!D38*'Unit cost and utilities'!$G$7+'Surv-rate CEA'!E38*'Unit cost and utilities'!$H$7+'Unit cost and utilities'!$G$14*('Surv-rate CEA'!C37-'Surv-rate CEA'!C38)</f>
        <v>1854.3763114623862</v>
      </c>
      <c r="D40" s="12">
        <f t="shared" si="5"/>
        <v>1750.1938323122756</v>
      </c>
      <c r="E40" s="12">
        <f>C40-'Surv-rate CEA'!E38*'Unit cost and utilities'!$H$7-'Unit cost and utilities'!$G$14*('Surv-rate CEA'!C37-'Surv-rate CEA'!C38)</f>
        <v>1378.680218329808</v>
      </c>
      <c r="F40" s="12">
        <f t="shared" si="6"/>
        <v>1301.2232737965039</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2027.8484628195381</v>
      </c>
      <c r="L40" s="12">
        <f t="shared" si="9"/>
        <v>1913.9199797541603</v>
      </c>
      <c r="M40" s="12">
        <f>K40-'Surv-rate CEA'!J38*'Unit cost and utilities'!$H$10-('Surv-rate CEA'!I37-'Surv-rate CEA'!I38)*'Unit cost and utilities'!$G$14</f>
        <v>1544.9646563318749</v>
      </c>
      <c r="N40" s="12">
        <f t="shared" si="10"/>
        <v>1458.1655276431466</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3092.6442575786868</v>
      </c>
      <c r="T40" s="12">
        <f t="shared" si="13"/>
        <v>2918.8934692989283</v>
      </c>
      <c r="U40" s="12">
        <f>S40-'Surv-rate CEA'!P38*'Unit cost and utilities'!$H$11-('Surv-rate CEA'!O37-'Surv-rate CEA'!O38)*'Unit cost and utilities'!$G$14</f>
        <v>2609.7604510910237</v>
      </c>
      <c r="V40" s="12">
        <f t="shared" si="14"/>
        <v>2463.1390171879143</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4023.7015144839306</v>
      </c>
      <c r="AB40" s="12">
        <f t="shared" si="17"/>
        <v>3797.6421129763671</v>
      </c>
      <c r="AC40" s="12">
        <f>AA40-'Surv-rate CEA'!V38*'Unit cost and utilities'!$H$6-('Surv-rate CEA'!U37-'Surv-rate CEA'!U38)*'Unit cost and utilities'!$G$14</f>
        <v>3849.7932269705097</v>
      </c>
      <c r="AD40" s="12">
        <f t="shared" si="18"/>
        <v>3633.5043323583941</v>
      </c>
      <c r="AE40" s="12">
        <f>'Surv-rate CEA'!Z38*'Unit cost and utilities'!$G$12+'Surv-rate CEA'!Y38*'Unit cost and utilities'!$H$12+('Surv-rate CEA'!X37-'Surv-rate CEA'!X38)*'Unit cost and utilities'!$G$14</f>
        <v>2027.8484628195381</v>
      </c>
      <c r="AF40" s="12">
        <f t="shared" si="19"/>
        <v>1913.9199797541603</v>
      </c>
      <c r="AG40" s="12">
        <f>AE40-'Surv-rate CEA'!Y38*'Unit cost and utilities'!$H$12-('Surv-rate CEA'!X37-'Surv-rate CEA'!X38)*'Unit cost and utilities'!$G$14</f>
        <v>1544.9646563318749</v>
      </c>
      <c r="AH40" s="12">
        <f t="shared" si="20"/>
        <v>1458.1655276431466</v>
      </c>
      <c r="AI40" s="12">
        <f>'Surv-rate CEA'!AC38*'Unit cost and utilities'!$G$5+'Surv-rate CEA'!AB38*'Unit cost and utilities'!$H$5+('Surv-rate CEA'!AA37-'Surv-rate CEA'!AA38)*'Unit cost and utilities'!$G$14</f>
        <v>2432.9749235201807</v>
      </c>
      <c r="AJ40" s="12">
        <f t="shared" si="21"/>
        <v>2296.2856454725711</v>
      </c>
      <c r="AK40" s="12">
        <f>AI40-'Surv-rate CEA'!AB38*'Unit cost and utilities'!$H$5-('Surv-rate CEA'!AA37-'Surv-rate CEA'!AA38)*'Unit cost and utilities'!$G$14</f>
        <v>1680.4201561266493</v>
      </c>
      <c r="AL40" s="12">
        <f t="shared" si="22"/>
        <v>1586.0108731796365</v>
      </c>
      <c r="AM40" s="12">
        <f>'Surv-rate CEA'!AF38*'Unit cost and utilities'!$G$9+'Surv-rate CEA'!AE38*'Unit cost and utilities'!$H$9+('Surv-rate CEA'!AD37-'Surv-rate CEA'!AD38)*'Unit cost and utilities'!G47</f>
        <v>4759.3344609398555</v>
      </c>
      <c r="AN40" s="12">
        <f t="shared" si="23"/>
        <v>4491.9457652472083</v>
      </c>
      <c r="AO40" s="12">
        <f>AM40-'Surv-rate CEA'!AE38*'Unit cost and utilities'!$H$9-('Surv-rate CEA'!AD37-'Surv-rate CEA'!AD38)*'Unit cost and utilities'!G47</f>
        <v>4336.7299327598339</v>
      </c>
      <c r="AP40" s="12">
        <f t="shared" si="24"/>
        <v>4093.0839839809114</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9365.2926027323701</v>
      </c>
      <c r="AV40" s="12">
        <f t="shared" si="27"/>
        <v>8839.1321922009174</v>
      </c>
      <c r="AW40" s="12">
        <f>AU40-'Surv-rate CEA'!AK38*'Unit cost and utilities'!$H$8-('Surv-rate CEA'!AJ37-'Surv-rate CEA'!AJ38)*'Unit cost and utilities'!$G$14</f>
        <v>9277.6585277629529</v>
      </c>
      <c r="AX40" s="12">
        <f t="shared" si="28"/>
        <v>8756.4215705413317</v>
      </c>
      <c r="AY40" s="12">
        <f>'Surv-rate CEA'!AO38*'Unit cost and utilities'!$G$5+'Surv-rate CEA'!AN38*'Unit cost and utilities'!$H$5+('Surv-rate CEA'!AM37-'Surv-rate CEA'!AM38)*'Unit cost and utilities'!$G$14</f>
        <v>2432.9749235201807</v>
      </c>
      <c r="AZ40" s="12">
        <f t="shared" si="29"/>
        <v>2296.2856454725711</v>
      </c>
      <c r="BA40" s="12">
        <f>AY40-'Surv-rate CEA'!AN38*'Unit cost and utilities'!$H$5-('Surv-rate CEA'!AM37-'Surv-rate CEA'!AM38)*'Unit cost and utilities'!$G$14</f>
        <v>1680.4201561266493</v>
      </c>
      <c r="BB40" s="12">
        <f t="shared" si="30"/>
        <v>1586.0108731796365</v>
      </c>
    </row>
    <row r="41" spans="1:54">
      <c r="A41" s="12">
        <v>36</v>
      </c>
      <c r="B41" s="12">
        <f t="shared" si="31"/>
        <v>2.0136986301369864</v>
      </c>
      <c r="C41" s="12">
        <f>'Surv-rate CEA'!D39*'Unit cost and utilities'!$H$7+'Surv-rate CEA'!E39*'Unit cost and utilities'!$H$7+'Unit cost and utilities'!$G$14*('Surv-rate CEA'!C38-'Surv-rate CEA'!C39)</f>
        <v>601.91589636382344</v>
      </c>
      <c r="D41" s="12">
        <f t="shared" si="5"/>
        <v>567.13377402791127</v>
      </c>
      <c r="E41" s="12">
        <f>C41-'Surv-rate CEA'!E39*'Unit cost and utilities'!$H$7-'Unit cost and utilities'!$G$14*('Surv-rate CEA'!C38-'Surv-rate CEA'!C39)</f>
        <v>136.30930221386413</v>
      </c>
      <c r="F41" s="12">
        <f t="shared" si="6"/>
        <v>128.43257582440239</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734.89637899081129</v>
      </c>
      <c r="L41" s="12">
        <f t="shared" si="9"/>
        <v>692.42988838524184</v>
      </c>
      <c r="M41" s="12">
        <f>K41-'Surv-rate CEA'!J39*'Unit cost and utilities'!$H$10-('Surv-rate CEA'!I38-'Surv-rate CEA'!I39)*'Unit cost and utilities'!$G$14</f>
        <v>258.88798624594119</v>
      </c>
      <c r="N41" s="12">
        <f t="shared" si="10"/>
        <v>243.92796664303398</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734.89637899081129</v>
      </c>
      <c r="T41" s="12">
        <f t="shared" si="13"/>
        <v>692.42988838524184</v>
      </c>
      <c r="U41" s="12">
        <f>S41-'Surv-rate CEA'!P39*'Unit cost and utilities'!$H$11-('Surv-rate CEA'!O38-'Surv-rate CEA'!O39)*'Unit cost and utilities'!$G$14</f>
        <v>258.88798624594119</v>
      </c>
      <c r="V41" s="12">
        <f t="shared" si="14"/>
        <v>243.92796664303398</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542.55526428097153</v>
      </c>
      <c r="AB41" s="12">
        <f t="shared" si="17"/>
        <v>511.20333672728003</v>
      </c>
      <c r="AC41" s="12">
        <f>AA41-'Surv-rate CEA'!V39*'Unit cost and utilities'!$H$6-('Surv-rate CEA'!U38-'Surv-rate CEA'!U39)*'Unit cost and utilities'!$G$14</f>
        <v>373.83113698006696</v>
      </c>
      <c r="AD41" s="12">
        <f t="shared" si="18"/>
        <v>352.22904868506959</v>
      </c>
      <c r="AE41" s="12">
        <f>'Surv-rate CEA'!Z39*'Unit cost and utilities'!$H$12+'Surv-rate CEA'!Y39*'Unit cost and utilities'!$H$12+('Surv-rate CEA'!X38-'Surv-rate CEA'!X39)*'Unit cost and utilities'!$G$14</f>
        <v>734.89637899081129</v>
      </c>
      <c r="AF41" s="12">
        <f t="shared" si="19"/>
        <v>692.42988838524184</v>
      </c>
      <c r="AG41" s="12">
        <f>AE41-'Surv-rate CEA'!Y39*'Unit cost and utilities'!$H$12-('Surv-rate CEA'!X38-'Surv-rate CEA'!X39)*'Unit cost and utilities'!$G$14</f>
        <v>258.88798624594119</v>
      </c>
      <c r="AH41" s="12">
        <f t="shared" si="20"/>
        <v>243.92796664303398</v>
      </c>
      <c r="AI41" s="12">
        <f>'Surv-rate CEA'!AC39*'Unit cost and utilities'!$H$5+'Surv-rate CEA'!AB39*'Unit cost and utilities'!$H$5+('Surv-rate CEA'!AA38-'Surv-rate CEA'!AA39)*'Unit cost and utilities'!$G$14</f>
        <v>1668.9715705722017</v>
      </c>
      <c r="AJ41" s="12">
        <f t="shared" si="21"/>
        <v>1572.5289052538669</v>
      </c>
      <c r="AK41" s="12">
        <f>AI41-'Surv-rate CEA'!AB39*'Unit cost and utilities'!$H$5-('Surv-rate CEA'!AA38-'Surv-rate CEA'!AA39)*'Unit cost and utilities'!$G$14</f>
        <v>925.16844079291297</v>
      </c>
      <c r="AL41" s="12">
        <f t="shared" si="22"/>
        <v>871.70694877487585</v>
      </c>
      <c r="AM41" s="12">
        <f>'Surv-rate CEA'!AF39*'Unit cost and utilities'!$H$9+'Surv-rate CEA'!AE39*'Unit cost and utilities'!$H$9+('Surv-rate CEA'!AD38-'Surv-rate CEA'!AD39)*'Unit cost and utilities'!G48</f>
        <v>826.06940422095431</v>
      </c>
      <c r="AN41" s="12">
        <f t="shared" si="23"/>
        <v>778.33441790618826</v>
      </c>
      <c r="AO41" s="12">
        <f>AM41-'Surv-rate CEA'!AE39*'Unit cost and utilities'!$H$9-('Surv-rate CEA'!AD38-'Surv-rate CEA'!AD39)*'Unit cost and utilities'!G48</f>
        <v>404.58957533454765</v>
      </c>
      <c r="AP41" s="12">
        <f t="shared" si="24"/>
        <v>381.21008961215205</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949.98728816078119</v>
      </c>
      <c r="AV41" s="12">
        <f t="shared" si="27"/>
        <v>895.09162204865481</v>
      </c>
      <c r="AW41" s="12">
        <f>AU41-'Surv-rate CEA'!AK39*'Unit cost and utilities'!$H$8-('Surv-rate CEA'!AJ38-'Surv-rate CEA'!AJ39)*'Unit cost and utilities'!$G$14</f>
        <v>865.96561104020373</v>
      </c>
      <c r="AX41" s="12">
        <f t="shared" si="28"/>
        <v>815.92519508865792</v>
      </c>
      <c r="AY41" s="12">
        <f>'Surv-rate CEA'!AO39*'Unit cost and utilities'!$H$5+'Surv-rate CEA'!AN39*'Unit cost and utilities'!$H$5+('Surv-rate CEA'!AM38-'Surv-rate CEA'!AM39)*'Unit cost and utilities'!$G$14</f>
        <v>1668.9715705722017</v>
      </c>
      <c r="AZ41" s="12">
        <f t="shared" si="29"/>
        <v>1572.5289052538669</v>
      </c>
      <c r="BA41" s="12">
        <f>AY41-'Surv-rate CEA'!AN39*'Unit cost and utilities'!$H$5-('Surv-rate CEA'!AM38-'Surv-rate CEA'!AM39)*'Unit cost and utilities'!$G$14</f>
        <v>925.16844079291297</v>
      </c>
      <c r="BB41" s="12">
        <f t="shared" si="30"/>
        <v>871.70694877487585</v>
      </c>
    </row>
    <row r="42" spans="1:54">
      <c r="A42" s="12">
        <v>37</v>
      </c>
      <c r="B42" s="12">
        <f t="shared" si="31"/>
        <v>2.0712328767123287</v>
      </c>
      <c r="C42" s="12">
        <f>'Surv-rate CEA'!D40*'Unit cost and utilities'!$H$7+'Surv-rate CEA'!E40*'Unit cost and utilities'!$H$7+'Unit cost and utilities'!$G$14*('Surv-rate CEA'!C39-'Surv-rate CEA'!C40)</f>
        <v>585.13969743576547</v>
      </c>
      <c r="D42" s="12">
        <f t="shared" si="5"/>
        <v>550.39018543250131</v>
      </c>
      <c r="E42" s="12">
        <f>C42-'Surv-rate CEA'!E40*'Unit cost and utilities'!$H$7-'Unit cost and utilities'!$G$14*('Surv-rate CEA'!C39-'Surv-rate CEA'!C40)</f>
        <v>129.36785342763179</v>
      </c>
      <c r="F42" s="12">
        <f t="shared" si="6"/>
        <v>121.68512433709097</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718.19087133113749</v>
      </c>
      <c r="L42" s="12">
        <f t="shared" si="9"/>
        <v>675.53989001279047</v>
      </c>
      <c r="M42" s="12">
        <f>K42-'Surv-rate CEA'!J40*'Unit cost and utilities'!$H$10-('Surv-rate CEA'!I39-'Surv-rate CEA'!I40)*'Unit cost and utilities'!$G$14</f>
        <v>248.96823895991122</v>
      </c>
      <c r="N42" s="12">
        <f t="shared" si="10"/>
        <v>234.18283840328826</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718.19087133113749</v>
      </c>
      <c r="T42" s="12">
        <f t="shared" si="13"/>
        <v>675.53989001279047</v>
      </c>
      <c r="U42" s="12">
        <f>S42-'Surv-rate CEA'!P40*'Unit cost and utilities'!$H$11-('Surv-rate CEA'!O39-'Surv-rate CEA'!O40)*'Unit cost and utilities'!$G$14</f>
        <v>248.96823895991122</v>
      </c>
      <c r="V42" s="12">
        <f t="shared" si="14"/>
        <v>234.18283840328826</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525.99504682146721</v>
      </c>
      <c r="AB42" s="12">
        <f t="shared" si="17"/>
        <v>494.75794007024297</v>
      </c>
      <c r="AC42" s="12">
        <f>AA42-'Surv-rate CEA'!V40*'Unit cost and utilities'!$H$6-('Surv-rate CEA'!U39-'Surv-rate CEA'!U40)*'Unit cost and utilities'!$G$14</f>
        <v>362.23475498724997</v>
      </c>
      <c r="AD42" s="12">
        <f t="shared" si="18"/>
        <v>340.72283053298634</v>
      </c>
      <c r="AE42" s="12">
        <f>'Surv-rate CEA'!Z40*'Unit cost and utilities'!$H$12+'Surv-rate CEA'!Y40*'Unit cost and utilities'!$H$12+('Surv-rate CEA'!X39-'Surv-rate CEA'!X40)*'Unit cost and utilities'!$G$14</f>
        <v>718.19087133113749</v>
      </c>
      <c r="AF42" s="12">
        <f t="shared" si="19"/>
        <v>675.53989001279047</v>
      </c>
      <c r="AG42" s="12">
        <f>AE42-'Surv-rate CEA'!Y40*'Unit cost and utilities'!$H$12-('Surv-rate CEA'!X39-'Surv-rate CEA'!X40)*'Unit cost and utilities'!$G$14</f>
        <v>248.96823895991122</v>
      </c>
      <c r="AH42" s="12">
        <f t="shared" si="20"/>
        <v>234.18283840328826</v>
      </c>
      <c r="AI42" s="12">
        <f>'Surv-rate CEA'!AC40*'Unit cost and utilities'!$H$5+'Surv-rate CEA'!AB40*'Unit cost and utilities'!$H$5+('Surv-rate CEA'!AA39-'Surv-rate CEA'!AA40)*'Unit cost and utilities'!$G$14</f>
        <v>1631.0244818139081</v>
      </c>
      <c r="AJ42" s="12">
        <f t="shared" si="21"/>
        <v>1534.1633304396555</v>
      </c>
      <c r="AK42" s="12">
        <f>AI42-'Surv-rate CEA'!AB40*'Unit cost and utilities'!$H$5-('Surv-rate CEA'!AA39-'Surv-rate CEA'!AA40)*'Unit cost and utilities'!$G$14</f>
        <v>895.95642498684003</v>
      </c>
      <c r="AL42" s="12">
        <f t="shared" si="22"/>
        <v>842.74853517707436</v>
      </c>
      <c r="AM42" s="12">
        <f>'Surv-rate CEA'!AF40*'Unit cost and utilities'!$H$9+'Surv-rate CEA'!AE40*'Unit cost and utilities'!$H$9+('Surv-rate CEA'!AD39-'Surv-rate CEA'!AD40)*'Unit cost and utilities'!G49</f>
        <v>812.87683872332036</v>
      </c>
      <c r="AN42" s="12">
        <f t="shared" si="23"/>
        <v>764.60277085853966</v>
      </c>
      <c r="AO42" s="12">
        <f>AM42-'Surv-rate CEA'!AE40*'Unit cost and utilities'!$H$9-('Surv-rate CEA'!AD39-'Surv-rate CEA'!AD40)*'Unit cost and utilities'!G49</f>
        <v>392.67727775316854</v>
      </c>
      <c r="AP42" s="12">
        <f t="shared" si="24"/>
        <v>369.35747252291281</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934.34018991710479</v>
      </c>
      <c r="AV42" s="12">
        <f t="shared" si="27"/>
        <v>878.85281521506499</v>
      </c>
      <c r="AW42" s="12">
        <f>AU42-'Surv-rate CEA'!AK40*'Unit cost and utilities'!$H$8-('Surv-rate CEA'!AJ39-'Surv-rate CEA'!AJ40)*'Unit cost and utilities'!$G$14</f>
        <v>853.73010537759239</v>
      </c>
      <c r="AX42" s="12">
        <f t="shared" si="28"/>
        <v>803.02989707797815</v>
      </c>
      <c r="AY42" s="12">
        <f>'Surv-rate CEA'!AO40*'Unit cost and utilities'!$H$5+'Surv-rate CEA'!AN40*'Unit cost and utilities'!$H$5+('Surv-rate CEA'!AM39-'Surv-rate CEA'!AM40)*'Unit cost and utilities'!$G$14</f>
        <v>1631.0244818139081</v>
      </c>
      <c r="AZ42" s="12">
        <f t="shared" si="29"/>
        <v>1534.1633304396555</v>
      </c>
      <c r="BA42" s="12">
        <f>AY42-'Surv-rate CEA'!AN40*'Unit cost and utilities'!$H$5-('Surv-rate CEA'!AM39-'Surv-rate CEA'!AM40)*'Unit cost and utilities'!$G$14</f>
        <v>895.95642498684003</v>
      </c>
      <c r="BB42" s="12">
        <f t="shared" si="30"/>
        <v>842.74853517707436</v>
      </c>
    </row>
    <row r="43" spans="1:54">
      <c r="A43" s="12">
        <v>38</v>
      </c>
      <c r="B43" s="12">
        <f t="shared" si="31"/>
        <v>2.128767123287671</v>
      </c>
      <c r="C43" s="12">
        <f>'Surv-rate CEA'!D41*'Unit cost and utilities'!$H$7+'Surv-rate CEA'!E41*'Unit cost and utilities'!$H$7+'Unit cost and utilities'!$G$14*('Surv-rate CEA'!C40-'Surv-rate CEA'!C41)</f>
        <v>569.06610988946863</v>
      </c>
      <c r="D43" s="12">
        <f t="shared" si="5"/>
        <v>534.36162335478059</v>
      </c>
      <c r="E43" s="12">
        <f>C43-'Surv-rate CEA'!E41*'Unit cost and utilities'!$H$7-'Unit cost and utilities'!$G$14*('Surv-rate CEA'!C40-'Surv-rate CEA'!C41)</f>
        <v>122.87758856214667</v>
      </c>
      <c r="F43" s="12">
        <f t="shared" si="6"/>
        <v>115.38390102117144</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702.10167265981215</v>
      </c>
      <c r="L43" s="12">
        <f t="shared" si="9"/>
        <v>659.28401470872268</v>
      </c>
      <c r="M43" s="12">
        <f>K43-'Surv-rate CEA'!J41*'Unit cost and utilities'!$H$10-('Surv-rate CEA'!I40-'Surv-rate CEA'!I41)*'Unit cost and utilities'!$G$14</f>
        <v>239.57098143637572</v>
      </c>
      <c r="N43" s="12">
        <f t="shared" si="10"/>
        <v>224.96074941785756</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702.10167265981215</v>
      </c>
      <c r="T43" s="12">
        <f t="shared" si="13"/>
        <v>659.28401470872268</v>
      </c>
      <c r="U43" s="12">
        <f>S43-'Surv-rate CEA'!P41*'Unit cost and utilities'!$H$11-('Surv-rate CEA'!O40-'Surv-rate CEA'!O41)*'Unit cost and utilities'!$G$14</f>
        <v>239.57098143637572</v>
      </c>
      <c r="V43" s="12">
        <f t="shared" si="14"/>
        <v>224.96074941785756</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510.17103447251259</v>
      </c>
      <c r="AB43" s="12">
        <f t="shared" si="17"/>
        <v>479.05826305887473</v>
      </c>
      <c r="AC43" s="12">
        <f>AA43-'Surv-rate CEA'!V41*'Unit cost and utilities'!$H$6-('Surv-rate CEA'!U40-'Surv-rate CEA'!U41)*'Unit cost and utilities'!$G$14</f>
        <v>351.16645445286804</v>
      </c>
      <c r="AD43" s="12">
        <f t="shared" si="18"/>
        <v>329.75057450816212</v>
      </c>
      <c r="AE43" s="12">
        <f>'Surv-rate CEA'!Z41*'Unit cost and utilities'!$H$12+'Surv-rate CEA'!Y41*'Unit cost and utilities'!$H$12+('Surv-rate CEA'!X40-'Surv-rate CEA'!X41)*'Unit cost and utilities'!$G$14</f>
        <v>702.10167265981215</v>
      </c>
      <c r="AF43" s="12">
        <f t="shared" si="19"/>
        <v>659.28401470872268</v>
      </c>
      <c r="AG43" s="12">
        <f>AE43-'Surv-rate CEA'!Y41*'Unit cost and utilities'!$H$12-('Surv-rate CEA'!X40-'Surv-rate CEA'!X41)*'Unit cost and utilities'!$G$14</f>
        <v>239.57098143637572</v>
      </c>
      <c r="AH43" s="12">
        <f t="shared" si="20"/>
        <v>224.96074941785756</v>
      </c>
      <c r="AI43" s="12">
        <f>'Surv-rate CEA'!AC41*'Unit cost and utilities'!$H$5+'Surv-rate CEA'!AB41*'Unit cost and utilities'!$H$5+('Surv-rate CEA'!AA40-'Surv-rate CEA'!AA41)*'Unit cost and utilities'!$G$14</f>
        <v>1594.4545623210749</v>
      </c>
      <c r="AJ43" s="12">
        <f t="shared" si="21"/>
        <v>1497.2167793524293</v>
      </c>
      <c r="AK43" s="12">
        <f>AI43-'Surv-rate CEA'!AB41*'Unit cost and utilities'!$H$5-('Surv-rate CEA'!AA40-'Surv-rate CEA'!AA41)*'Unit cost and utilities'!$G$14</f>
        <v>868.09051296461041</v>
      </c>
      <c r="AL43" s="12">
        <f t="shared" si="22"/>
        <v>815.15002855600221</v>
      </c>
      <c r="AM43" s="12">
        <f>'Surv-rate CEA'!AF41*'Unit cost and utilities'!$H$9+'Surv-rate CEA'!AE41*'Unit cost and utilities'!$H$9+('Surv-rate CEA'!AD40-'Surv-rate CEA'!AD41)*'Unit cost and utilities'!G50</f>
        <v>800.0686544560275</v>
      </c>
      <c r="AN43" s="12">
        <f t="shared" si="23"/>
        <v>751.27648187209309</v>
      </c>
      <c r="AO43" s="12">
        <f>AM43-'Surv-rate CEA'!AE41*'Unit cost and utilities'!$H$9-('Surv-rate CEA'!AD40-'Surv-rate CEA'!AD41)*'Unit cost and utilities'!G50</f>
        <v>381.28907786843524</v>
      </c>
      <c r="AP43" s="12">
        <f t="shared" si="24"/>
        <v>358.03617027343034</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919.23500749592745</v>
      </c>
      <c r="AV43" s="12">
        <f t="shared" si="27"/>
        <v>863.175477002972</v>
      </c>
      <c r="AW43" s="12">
        <f>AU43-'Surv-rate CEA'!AK41*'Unit cost and utilities'!$H$8-('Surv-rate CEA'!AJ40-'Surv-rate CEA'!AJ41)*'Unit cost and utilities'!$G$14</f>
        <v>841.84976228710048</v>
      </c>
      <c r="AX43" s="12">
        <f t="shared" si="28"/>
        <v>790.50956958928248</v>
      </c>
      <c r="AY43" s="12">
        <f>'Surv-rate CEA'!AO41*'Unit cost and utilities'!$H$5+'Surv-rate CEA'!AN41*'Unit cost and utilities'!$H$5+('Surv-rate CEA'!AM40-'Surv-rate CEA'!AM41)*'Unit cost and utilities'!$G$14</f>
        <v>1594.4545623210749</v>
      </c>
      <c r="AZ43" s="12">
        <f t="shared" si="29"/>
        <v>1497.2167793524293</v>
      </c>
      <c r="BA43" s="12">
        <f>AY43-'Surv-rate CEA'!AN41*'Unit cost and utilities'!$H$5-('Surv-rate CEA'!AM40-'Surv-rate CEA'!AM41)*'Unit cost and utilities'!$G$14</f>
        <v>868.09051296461041</v>
      </c>
      <c r="BB43" s="12">
        <f t="shared" si="30"/>
        <v>815.15002855600221</v>
      </c>
    </row>
    <row r="44" spans="1:54">
      <c r="A44" s="12">
        <v>39</v>
      </c>
      <c r="B44" s="12">
        <f t="shared" si="31"/>
        <v>2.1863013698630138</v>
      </c>
      <c r="C44" s="12">
        <f>'Surv-rate CEA'!D42*'Unit cost and utilities'!$H$7+'Surv-rate CEA'!E42*'Unit cost and utilities'!$H$7+'Unit cost and utilities'!$G$14*('Surv-rate CEA'!C41-'Surv-rate CEA'!C42)</f>
        <v>553.65525016460276</v>
      </c>
      <c r="D44" s="12">
        <f t="shared" si="5"/>
        <v>519.00719750216945</v>
      </c>
      <c r="E44" s="12">
        <f>C44-'Surv-rate CEA'!E42*'Unit cost and utilities'!$H$7-'Unit cost and utilities'!$G$14*('Surv-rate CEA'!C41-'Surv-rate CEA'!C42)</f>
        <v>116.80262464960204</v>
      </c>
      <c r="F44" s="12">
        <f t="shared" si="6"/>
        <v>109.4930516097606</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686.59665890277086</v>
      </c>
      <c r="L44" s="12">
        <f t="shared" si="9"/>
        <v>643.62905914020848</v>
      </c>
      <c r="M44" s="12">
        <f>K44-'Surv-rate CEA'!J42*'Unit cost and utilities'!$H$10-('Surv-rate CEA'!I41-'Surv-rate CEA'!I42)*'Unit cost and utilities'!$G$14</f>
        <v>230.66083426256864</v>
      </c>
      <c r="N44" s="12">
        <f t="shared" si="10"/>
        <v>216.22595130911654</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686.59665890277086</v>
      </c>
      <c r="T44" s="12">
        <f t="shared" si="13"/>
        <v>643.62905914020848</v>
      </c>
      <c r="U44" s="12">
        <f>S44-'Surv-rate CEA'!P42*'Unit cost and utilities'!$H$11-('Surv-rate CEA'!O41-'Surv-rate CEA'!O42)*'Unit cost and utilities'!$G$14</f>
        <v>230.66083426256864</v>
      </c>
      <c r="V44" s="12">
        <f t="shared" si="14"/>
        <v>216.22595130911654</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495.03965873100361</v>
      </c>
      <c r="AB44" s="12">
        <f t="shared" si="17"/>
        <v>464.05980229397807</v>
      </c>
      <c r="AC44" s="12">
        <f>AA44-'Surv-rate CEA'!V42*'Unit cost and utilities'!$H$6-('Surv-rate CEA'!U41-'Surv-rate CEA'!U42)*'Unit cost and utilities'!$G$14</f>
        <v>340.59405683489371</v>
      </c>
      <c r="AD44" s="12">
        <f t="shared" si="18"/>
        <v>319.27949183398607</v>
      </c>
      <c r="AE44" s="12">
        <f>'Surv-rate CEA'!Z42*'Unit cost and utilities'!$H$12+'Surv-rate CEA'!Y42*'Unit cost and utilities'!$H$12+('Surv-rate CEA'!X41-'Surv-rate CEA'!X42)*'Unit cost and utilities'!$G$14</f>
        <v>686.59665890277086</v>
      </c>
      <c r="AF44" s="12">
        <f t="shared" si="19"/>
        <v>643.62905914020848</v>
      </c>
      <c r="AG44" s="12">
        <f>AE44-'Surv-rate CEA'!Y42*'Unit cost and utilities'!$H$12-('Surv-rate CEA'!X41-'Surv-rate CEA'!X42)*'Unit cost and utilities'!$G$14</f>
        <v>230.66083426256864</v>
      </c>
      <c r="AH44" s="12">
        <f t="shared" si="20"/>
        <v>216.22595130911654</v>
      </c>
      <c r="AI44" s="12">
        <f>'Surv-rate CEA'!AC42*'Unit cost and utilities'!$H$5+'Surv-rate CEA'!AB42*'Unit cost and utilities'!$H$5+('Surv-rate CEA'!AA41-'Surv-rate CEA'!AA42)*'Unit cost and utilities'!$G$14</f>
        <v>1559.1915872297222</v>
      </c>
      <c r="AJ44" s="12">
        <f t="shared" si="21"/>
        <v>1461.6165128326181</v>
      </c>
      <c r="AK44" s="12">
        <f>AI44-'Surv-rate CEA'!AB42*'Unit cost and utilities'!$H$5-('Surv-rate CEA'!AA41-'Surv-rate CEA'!AA42)*'Unit cost and utilities'!$G$14</f>
        <v>841.48798977382376</v>
      </c>
      <c r="AL44" s="12">
        <f t="shared" si="22"/>
        <v>788.82720460865005</v>
      </c>
      <c r="AM44" s="12">
        <f>'Surv-rate CEA'!AF42*'Unit cost and utilities'!$H$9+'Surv-rate CEA'!AE42*'Unit cost and utilities'!$H$9+('Surv-rate CEA'!AD41-'Surv-rate CEA'!AD42)*'Unit cost and utilities'!G51</f>
        <v>787.62801520136577</v>
      </c>
      <c r="AN44" s="12">
        <f t="shared" si="23"/>
        <v>738.33781712053576</v>
      </c>
      <c r="AO44" s="12">
        <f>AM44-'Surv-rate CEA'!AE42*'Unit cost and utilities'!$H$9-('Surv-rate CEA'!AD41-'Surv-rate CEA'!AD42)*'Unit cost and utilities'!G51</f>
        <v>370.39380341832219</v>
      </c>
      <c r="AP44" s="12">
        <f t="shared" si="24"/>
        <v>347.21435374659666</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904.64266002837451</v>
      </c>
      <c r="AV44" s="12">
        <f t="shared" si="27"/>
        <v>848.02962056739545</v>
      </c>
      <c r="AW44" s="12">
        <f>AU44-'Surv-rate CEA'!AK42*'Unit cost and utilities'!$H$8-('Surv-rate CEA'!AJ41-'Surv-rate CEA'!AJ42)*'Unit cost and utilities'!$G$14</f>
        <v>830.30837866596073</v>
      </c>
      <c r="AX44" s="12">
        <f t="shared" si="28"/>
        <v>778.34721976513765</v>
      </c>
      <c r="AY44" s="12">
        <f>'Surv-rate CEA'!AO42*'Unit cost and utilities'!$H$5+'Surv-rate CEA'!AN42*'Unit cost and utilities'!$H$5+('Surv-rate CEA'!AM41-'Surv-rate CEA'!AM42)*'Unit cost and utilities'!$G$14</f>
        <v>1559.1915872297222</v>
      </c>
      <c r="AZ44" s="12">
        <f t="shared" si="29"/>
        <v>1461.6165128326181</v>
      </c>
      <c r="BA44" s="12">
        <f>AY44-'Surv-rate CEA'!AN42*'Unit cost and utilities'!$H$5-('Surv-rate CEA'!AM41-'Surv-rate CEA'!AM42)*'Unit cost and utilities'!$G$14</f>
        <v>841.48798977382376</v>
      </c>
      <c r="BB44" s="12">
        <f t="shared" si="30"/>
        <v>788.82720460865005</v>
      </c>
    </row>
    <row r="45" spans="1:54">
      <c r="A45" s="12">
        <v>40</v>
      </c>
      <c r="B45" s="12">
        <f t="shared" si="31"/>
        <v>2.2438356164383562</v>
      </c>
      <c r="C45" s="12">
        <f>'Surv-rate CEA'!D43*'Unit cost and utilities'!$H$7+'Surv-rate CEA'!E43*'Unit cost and utilities'!$H$7+'Unit cost and utilities'!$G$14*('Surv-rate CEA'!C42-'Surv-rate CEA'!C43)</f>
        <v>538.870084411265</v>
      </c>
      <c r="D45" s="12">
        <f t="shared" si="5"/>
        <v>504.28895027668466</v>
      </c>
      <c r="E45" s="12">
        <f>C45-'Surv-rate CEA'!E43*'Unit cost and utilities'!$H$7-'Unit cost and utilities'!$G$14*('Surv-rate CEA'!C42-'Surv-rate CEA'!C43)</f>
        <v>111.11045707542812</v>
      </c>
      <c r="F45" s="12">
        <f t="shared" si="6"/>
        <v>103.98011948380288</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671.64586012948143</v>
      </c>
      <c r="L45" s="12">
        <f t="shared" si="9"/>
        <v>628.5440508957239</v>
      </c>
      <c r="M45" s="12">
        <f>K45-'Surv-rate CEA'!J43*'Unit cost and utilities'!$H$10-('Surv-rate CEA'!I42-'Surv-rate CEA'!I43)*'Unit cost and utilities'!$G$14</f>
        <v>222.20535027461199</v>
      </c>
      <c r="N45" s="12">
        <f t="shared" si="10"/>
        <v>207.94567387846737</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671.64586012948143</v>
      </c>
      <c r="T45" s="12">
        <f t="shared" si="13"/>
        <v>628.5440508957239</v>
      </c>
      <c r="U45" s="12">
        <f>S45-'Surv-rate CEA'!P43*'Unit cost and utilities'!$H$11-('Surv-rate CEA'!O42-'Surv-rate CEA'!O43)*'Unit cost and utilities'!$G$14</f>
        <v>222.20535027461199</v>
      </c>
      <c r="V45" s="12">
        <f t="shared" si="14"/>
        <v>207.94567387846737</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480.5605638830304</v>
      </c>
      <c r="AB45" s="12">
        <f t="shared" si="17"/>
        <v>449.72135087014851</v>
      </c>
      <c r="AC45" s="12">
        <f>AA45-'Surv-rate CEA'!V43*'Unit cost and utilities'!$H$6-('Surv-rate CEA'!U42-'Surv-rate CEA'!U43)*'Unit cost and utilities'!$G$14</f>
        <v>330.48784423601455</v>
      </c>
      <c r="AD45" s="12">
        <f t="shared" si="18"/>
        <v>309.27931030179155</v>
      </c>
      <c r="AE45" s="12">
        <f>'Surv-rate CEA'!Z43*'Unit cost and utilities'!$H$12+'Surv-rate CEA'!Y43*'Unit cost and utilities'!$H$12+('Surv-rate CEA'!X42-'Surv-rate CEA'!X43)*'Unit cost and utilities'!$G$14</f>
        <v>671.64586012948143</v>
      </c>
      <c r="AF45" s="12">
        <f t="shared" si="19"/>
        <v>628.5440508957239</v>
      </c>
      <c r="AG45" s="12">
        <f>AE45-'Surv-rate CEA'!Y43*'Unit cost and utilities'!$H$12-('Surv-rate CEA'!X42-'Surv-rate CEA'!X43)*'Unit cost and utilities'!$G$14</f>
        <v>222.20535027461199</v>
      </c>
      <c r="AH45" s="12">
        <f t="shared" si="20"/>
        <v>207.94567387846737</v>
      </c>
      <c r="AI45" s="12">
        <f>'Surv-rate CEA'!AC43*'Unit cost and utilities'!$H$5+'Surv-rate CEA'!AB43*'Unit cost and utilities'!$H$5+('Surv-rate CEA'!AA42-'Surv-rate CEA'!AA43)*'Unit cost and utilities'!$G$14</f>
        <v>1525.1699412614153</v>
      </c>
      <c r="AJ45" s="12">
        <f t="shared" si="21"/>
        <v>1427.294576043445</v>
      </c>
      <c r="AK45" s="12">
        <f>AI45-'Surv-rate CEA'!AB43*'Unit cost and utilities'!$H$5-('Surv-rate CEA'!AA42-'Surv-rate CEA'!AA43)*'Unit cost and utilities'!$G$14</f>
        <v>816.07250553665949</v>
      </c>
      <c r="AL45" s="12">
        <f t="shared" si="22"/>
        <v>763.70234509559805</v>
      </c>
      <c r="AM45" s="12">
        <f>'Surv-rate CEA'!AF43*'Unit cost and utilities'!$H$9+'Surv-rate CEA'!AE43*'Unit cost and utilities'!$H$9+('Surv-rate CEA'!AD42-'Surv-rate CEA'!AD43)*'Unit cost and utilities'!G52</f>
        <v>775.53906884990374</v>
      </c>
      <c r="AN45" s="12">
        <f t="shared" si="23"/>
        <v>725.77007750608698</v>
      </c>
      <c r="AO45" s="12">
        <f>AM45-'Surv-rate CEA'!AE43*'Unit cost and utilities'!$H$9-('Surv-rate CEA'!AD42-'Surv-rate CEA'!AD43)*'Unit cost and utilities'!G52</f>
        <v>359.96262308409439</v>
      </c>
      <c r="AP45" s="12">
        <f t="shared" si="24"/>
        <v>336.86259190328343</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890.53613689542158</v>
      </c>
      <c r="AV45" s="12">
        <f t="shared" si="27"/>
        <v>833.38739085709392</v>
      </c>
      <c r="AW45" s="12">
        <f>AU45-'Surv-rate CEA'!AK43*'Unit cost and utilities'!$H$8-('Surv-rate CEA'!AJ42-'Surv-rate CEA'!AJ43)*'Unit cost and utilities'!$G$14</f>
        <v>819.09075948051418</v>
      </c>
      <c r="AX45" s="12">
        <f t="shared" si="28"/>
        <v>766.52690737330897</v>
      </c>
      <c r="AY45" s="12">
        <f>'Surv-rate CEA'!AO43*'Unit cost and utilities'!$H$5+'Surv-rate CEA'!AN43*'Unit cost and utilities'!$H$5+('Surv-rate CEA'!AM42-'Surv-rate CEA'!AM43)*'Unit cost and utilities'!$G$14</f>
        <v>1525.1699412614153</v>
      </c>
      <c r="AZ45" s="12">
        <f t="shared" si="29"/>
        <v>1427.294576043445</v>
      </c>
      <c r="BA45" s="12">
        <f>AY45-'Surv-rate CEA'!AN43*'Unit cost and utilities'!$H$5-('Surv-rate CEA'!AM42-'Surv-rate CEA'!AM43)*'Unit cost and utilities'!$G$14</f>
        <v>816.07250553665949</v>
      </c>
      <c r="BB45" s="12">
        <f t="shared" si="30"/>
        <v>763.70234509559805</v>
      </c>
    </row>
    <row r="46" spans="1:54">
      <c r="A46" s="12">
        <v>41</v>
      </c>
      <c r="B46" s="12">
        <f t="shared" si="31"/>
        <v>2.3013698630136985</v>
      </c>
      <c r="C46" s="12">
        <f>'Surv-rate CEA'!D44*'Unit cost and utilities'!$H$7+'Surv-rate CEA'!E44*'Unit cost and utilities'!$H$7+'Unit cost and utilities'!$G$14*('Surv-rate CEA'!C43-'Surv-rate CEA'!C44)</f>
        <v>524.6761862197576</v>
      </c>
      <c r="D46" s="12">
        <f t="shared" si="5"/>
        <v>490.17160666735197</v>
      </c>
      <c r="E46" s="12">
        <f>C46-'Surv-rate CEA'!E44*'Unit cost and utilities'!$H$7-'Unit cost and utilities'!$G$14*('Surv-rate CEA'!C43-'Surv-rate CEA'!C44)</f>
        <v>105.77159280696102</v>
      </c>
      <c r="F46" s="12">
        <f t="shared" si="6"/>
        <v>98.81567516814556</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657.22128703825456</v>
      </c>
      <c r="L46" s="12">
        <f t="shared" si="9"/>
        <v>614.00006835567524</v>
      </c>
      <c r="M46" s="12">
        <f>K46-'Surv-rate CEA'!J44*'Unit cost and utilities'!$H$10-('Surv-rate CEA'!I43-'Surv-rate CEA'!I44)*'Unit cost and utilities'!$G$14</f>
        <v>214.17472790433618</v>
      </c>
      <c r="N46" s="12">
        <f t="shared" si="10"/>
        <v>200.08983300881155</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657.22128703825456</v>
      </c>
      <c r="T46" s="12">
        <f t="shared" si="13"/>
        <v>614.00006835567524</v>
      </c>
      <c r="U46" s="12">
        <f>S46-'Surv-rate CEA'!P44*'Unit cost and utilities'!$H$11-('Surv-rate CEA'!O43-'Surv-rate CEA'!O44)*'Unit cost and utilities'!$G$14</f>
        <v>214.17472790433618</v>
      </c>
      <c r="V46" s="12">
        <f t="shared" si="14"/>
        <v>200.08983300881155</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466.69632650016757</v>
      </c>
      <c r="AB46" s="12">
        <f t="shared" si="17"/>
        <v>436.00470956103743</v>
      </c>
      <c r="AC46" s="12">
        <f>AA46-'Surv-rate CEA'!V44*'Unit cost and utilities'!$H$6-('Surv-rate CEA'!U43-'Surv-rate CEA'!U44)*'Unit cost and utilities'!$G$14</f>
        <v>320.82033396140008</v>
      </c>
      <c r="AD46" s="12">
        <f t="shared" si="18"/>
        <v>299.72204319475196</v>
      </c>
      <c r="AE46" s="12">
        <f>'Surv-rate CEA'!Z44*'Unit cost and utilities'!$H$12+'Surv-rate CEA'!Y44*'Unit cost and utilities'!$H$12+('Surv-rate CEA'!X43-'Surv-rate CEA'!X44)*'Unit cost and utilities'!$G$14</f>
        <v>657.22128703825456</v>
      </c>
      <c r="AF46" s="12">
        <f t="shared" si="19"/>
        <v>614.00006835567524</v>
      </c>
      <c r="AG46" s="12">
        <f>AE46-'Surv-rate CEA'!Y44*'Unit cost and utilities'!$H$12-('Surv-rate CEA'!X43-'Surv-rate CEA'!X44)*'Unit cost and utilities'!$G$14</f>
        <v>214.17472790433618</v>
      </c>
      <c r="AH46" s="12">
        <f t="shared" si="20"/>
        <v>200.08983300881155</v>
      </c>
      <c r="AI46" s="12">
        <f>'Surv-rate CEA'!AC44*'Unit cost and utilities'!$H$5+'Surv-rate CEA'!AB44*'Unit cost and utilities'!$H$5+('Surv-rate CEA'!AA43-'Surv-rate CEA'!AA44)*'Unit cost and utilities'!$G$14</f>
        <v>1492.3282535390672</v>
      </c>
      <c r="AJ46" s="12">
        <f t="shared" si="21"/>
        <v>1394.1874186871228</v>
      </c>
      <c r="AK46" s="12">
        <f>AI46-'Surv-rate CEA'!AB44*'Unit cost and utilities'!$H$5-('Surv-rate CEA'!AA43-'Surv-rate CEA'!AA44)*'Unit cost and utilities'!$G$14</f>
        <v>791.77348934019312</v>
      </c>
      <c r="AL46" s="12">
        <f t="shared" si="22"/>
        <v>739.7036373668052</v>
      </c>
      <c r="AM46" s="12">
        <f>'Surv-rate CEA'!AF44*'Unit cost and utilities'!$H$9+'Surv-rate CEA'!AE44*'Unit cost and utilities'!$H$9+('Surv-rate CEA'!AD43-'Surv-rate CEA'!AD44)*'Unit cost and utilities'!G53</f>
        <v>763.78687660465607</v>
      </c>
      <c r="AN46" s="12">
        <f t="shared" si="23"/>
        <v>713.55752422110709</v>
      </c>
      <c r="AO46" s="12">
        <f>AM46-'Surv-rate CEA'!AE44*'Unit cost and utilities'!$H$9-('Surv-rate CEA'!AD43-'Surv-rate CEA'!AD44)*'Unit cost and utilities'!G53</f>
        <v>349.96883509032949</v>
      </c>
      <c r="AP46" s="12">
        <f t="shared" si="24"/>
        <v>326.95363480414909</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876.89031884182464</v>
      </c>
      <c r="AV46" s="12">
        <f t="shared" si="27"/>
        <v>819.22288021990244</v>
      </c>
      <c r="AW46" s="12">
        <f>AU46-'Surv-rate CEA'!AK44*'Unit cost and utilities'!$H$8-('Surv-rate CEA'!AJ43-'Surv-rate CEA'!AJ44)*'Unit cost and utilities'!$G$14</f>
        <v>808.18263926537782</v>
      </c>
      <c r="AX46" s="12">
        <f t="shared" si="28"/>
        <v>755.0336629980892</v>
      </c>
      <c r="AY46" s="12">
        <f>'Surv-rate CEA'!AO44*'Unit cost and utilities'!$H$5+'Surv-rate CEA'!AN44*'Unit cost and utilities'!$H$5+('Surv-rate CEA'!AM43-'Surv-rate CEA'!AM44)*'Unit cost and utilities'!$G$14</f>
        <v>1492.3282535390672</v>
      </c>
      <c r="AZ46" s="12">
        <f t="shared" si="29"/>
        <v>1394.1874186871228</v>
      </c>
      <c r="BA46" s="12">
        <f>AY46-'Surv-rate CEA'!AN44*'Unit cost and utilities'!$H$5-('Surv-rate CEA'!AM43-'Surv-rate CEA'!AM44)*'Unit cost and utilities'!$G$14</f>
        <v>791.77348934019312</v>
      </c>
      <c r="BB46" s="12">
        <f t="shared" si="30"/>
        <v>739.7036373668052</v>
      </c>
    </row>
    <row r="47" spans="1:54">
      <c r="A47" s="12">
        <v>42</v>
      </c>
      <c r="B47" s="12">
        <f t="shared" si="31"/>
        <v>2.3589041095890413</v>
      </c>
      <c r="C47" s="12">
        <f>'Surv-rate CEA'!D45*'Unit cost and utilities'!$H$7+'Surv-rate CEA'!E45*'Unit cost and utilities'!$H$7+'Unit cost and utilities'!$G$14*('Surv-rate CEA'!C44-'Surv-rate CEA'!C45)</f>
        <v>511.04151771058412</v>
      </c>
      <c r="D47" s="12">
        <f t="shared" si="5"/>
        <v>476.62234835630687</v>
      </c>
      <c r="E47" s="12">
        <f>C47-'Surv-rate CEA'!E45*'Unit cost and utilities'!$H$7-'Unit cost and utilities'!$G$14*('Surv-rate CEA'!C44-'Surv-rate CEA'!C45)</f>
        <v>100.75922856753026</v>
      </c>
      <c r="F47" s="12">
        <f t="shared" si="6"/>
        <v>93.972991379583817</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643.29677327605361</v>
      </c>
      <c r="L47" s="12">
        <f t="shared" si="9"/>
        <v>599.97007707406704</v>
      </c>
      <c r="M47" s="12">
        <f>K47-'Surv-rate CEA'!J45*'Unit cost and utilities'!$H$10-('Surv-rate CEA'!I44-'Surv-rate CEA'!I45)*'Unit cost and utilities'!$G$14</f>
        <v>206.54155663666987</v>
      </c>
      <c r="N47" s="12">
        <f t="shared" si="10"/>
        <v>192.63077136736109</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643.29677327605361</v>
      </c>
      <c r="T47" s="12">
        <f t="shared" si="13"/>
        <v>599.97007707406704</v>
      </c>
      <c r="U47" s="12">
        <f>S47-'Surv-rate CEA'!P45*'Unit cost and utilities'!$H$11-('Surv-rate CEA'!O44-'Surv-rate CEA'!O45)*'Unit cost and utilities'!$G$14</f>
        <v>206.54155663666987</v>
      </c>
      <c r="V47" s="12">
        <f t="shared" si="14"/>
        <v>192.63077136736109</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453.41220269555038</v>
      </c>
      <c r="AB47" s="12">
        <f t="shared" si="17"/>
        <v>422.87442670077854</v>
      </c>
      <c r="AC47" s="12">
        <f>AA47-'Surv-rate CEA'!V45*'Unit cost and utilities'!$H$6-('Surv-rate CEA'!U44-'Surv-rate CEA'!U45)*'Unit cost and utilities'!$G$14</f>
        <v>311.56607696799847</v>
      </c>
      <c r="AD47" s="12">
        <f t="shared" si="18"/>
        <v>290.58178274421192</v>
      </c>
      <c r="AE47" s="12">
        <f>'Surv-rate CEA'!Z45*'Unit cost and utilities'!$H$12+'Surv-rate CEA'!Y45*'Unit cost and utilities'!$H$12+('Surv-rate CEA'!X44-'Surv-rate CEA'!X45)*'Unit cost and utilities'!$G$14</f>
        <v>643.29677327605361</v>
      </c>
      <c r="AF47" s="12">
        <f t="shared" si="19"/>
        <v>599.97007707406704</v>
      </c>
      <c r="AG47" s="12">
        <f>AE47-'Surv-rate CEA'!Y45*'Unit cost and utilities'!$H$12-('Surv-rate CEA'!X44-'Surv-rate CEA'!X45)*'Unit cost and utilities'!$G$14</f>
        <v>206.54155663666987</v>
      </c>
      <c r="AH47" s="12">
        <f t="shared" si="20"/>
        <v>192.63077136736109</v>
      </c>
      <c r="AI47" s="12">
        <f>'Surv-rate CEA'!AC45*'Unit cost and utilities'!$H$5+'Surv-rate CEA'!AB45*'Unit cost and utilities'!$H$5+('Surv-rate CEA'!AA44-'Surv-rate CEA'!AA45)*'Unit cost and utilities'!$G$14</f>
        <v>1460.6090654914242</v>
      </c>
      <c r="AJ47" s="12">
        <f t="shared" si="21"/>
        <v>1362.2355497528988</v>
      </c>
      <c r="AK47" s="12">
        <f>AI47-'Surv-rate CEA'!AB45*'Unit cost and utilities'!$H$5-('Surv-rate CEA'!AA44-'Surv-rate CEA'!AA45)*'Unit cost and utilities'!$G$14</f>
        <v>768.52562550913638</v>
      </c>
      <c r="AL47" s="12">
        <f t="shared" si="22"/>
        <v>716.76463791657591</v>
      </c>
      <c r="AM47" s="12">
        <f>'Surv-rate CEA'!AF45*'Unit cost and utilities'!$H$9+'Surv-rate CEA'!AE45*'Unit cost and utilities'!$H$9+('Surv-rate CEA'!AD44-'Surv-rate CEA'!AD45)*'Unit cost and utilities'!G54</f>
        <v>752.35734806226515</v>
      </c>
      <c r="AN47" s="12">
        <f t="shared" si="23"/>
        <v>701.68531050668764</v>
      </c>
      <c r="AO47" s="12">
        <f>AM47-'Surv-rate CEA'!AE45*'Unit cost and utilities'!$H$9-('Surv-rate CEA'!AD44-'Surv-rate CEA'!AD45)*'Unit cost and utilities'!G54</f>
        <v>340.38767793262423</v>
      </c>
      <c r="AP47" s="12">
        <f t="shared" si="24"/>
        <v>317.46221938014088</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863.68181673152799</v>
      </c>
      <c r="AV47" s="12">
        <f t="shared" si="27"/>
        <v>805.51196225186197</v>
      </c>
      <c r="AW47" s="12">
        <f>AU47-'Surv-rate CEA'!AK45*'Unit cost and utilities'!$H$8-('Surv-rate CEA'!AJ44-'Surv-rate CEA'!AJ45)*'Unit cost and utilities'!$G$14</f>
        <v>797.57061083384372</v>
      </c>
      <c r="AX47" s="12">
        <f t="shared" si="28"/>
        <v>743.85341374726363</v>
      </c>
      <c r="AY47" s="12">
        <f>'Surv-rate CEA'!AO45*'Unit cost and utilities'!$H$5+'Surv-rate CEA'!AN45*'Unit cost and utilities'!$H$5+('Surv-rate CEA'!AM44-'Surv-rate CEA'!AM45)*'Unit cost and utilities'!$G$14</f>
        <v>1460.6090654914242</v>
      </c>
      <c r="AZ47" s="12">
        <f t="shared" si="29"/>
        <v>1362.2355497528988</v>
      </c>
      <c r="BA47" s="12">
        <f>AY47-'Surv-rate CEA'!AN45*'Unit cost and utilities'!$H$5-('Surv-rate CEA'!AM44-'Surv-rate CEA'!AM45)*'Unit cost and utilities'!$G$14</f>
        <v>768.52562550913638</v>
      </c>
      <c r="BB47" s="12">
        <f t="shared" si="30"/>
        <v>716.76463791657591</v>
      </c>
    </row>
    <row r="48" spans="1:54">
      <c r="A48" s="12">
        <v>43</v>
      </c>
      <c r="B48" s="12">
        <f t="shared" si="31"/>
        <v>2.4164383561643836</v>
      </c>
      <c r="C48" s="12">
        <f>'Surv-rate CEA'!D46*'Unit cost and utilities'!$H$7+'Surv-rate CEA'!E46*'Unit cost and utilities'!$H$7+'Unit cost and utilities'!$G$14*('Surv-rate CEA'!C45-'Surv-rate CEA'!C46)</f>
        <v>497.93623155425144</v>
      </c>
      <c r="D48" s="12">
        <f t="shared" si="5"/>
        <v>463.61060950238186</v>
      </c>
      <c r="E48" s="12">
        <f>C48-'Surv-rate CEA'!E46*'Unit cost and utilities'!$H$7-'Unit cost and utilities'!$G$14*('Surv-rate CEA'!C45-'Surv-rate CEA'!C46)</f>
        <v>96.048967849037894</v>
      </c>
      <c r="F48" s="12">
        <f t="shared" si="6"/>
        <v>89.427757421013354</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629.84783205939766</v>
      </c>
      <c r="L48" s="12">
        <f t="shared" si="9"/>
        <v>586.42878105767363</v>
      </c>
      <c r="M48" s="12">
        <f>K48-'Surv-rate CEA'!J46*'Unit cost and utilities'!$H$10-('Surv-rate CEA'!I45-'Surv-rate CEA'!I46)*'Unit cost and utilities'!$G$14</f>
        <v>199.28059055245276</v>
      </c>
      <c r="N48" s="12">
        <f t="shared" si="10"/>
        <v>185.54302778819027</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629.84783205939766</v>
      </c>
      <c r="T48" s="12">
        <f t="shared" si="13"/>
        <v>586.42878105767363</v>
      </c>
      <c r="U48" s="12">
        <f>S48-'Surv-rate CEA'!P46*'Unit cost and utilities'!$H$11-('Surv-rate CEA'!O45-'Surv-rate CEA'!O46)*'Unit cost and utilities'!$G$14</f>
        <v>199.28059055245276</v>
      </c>
      <c r="V48" s="12">
        <f t="shared" si="14"/>
        <v>185.54302778819027</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440.67590016032125</v>
      </c>
      <c r="AB48" s="12">
        <f t="shared" si="17"/>
        <v>410.29756366318577</v>
      </c>
      <c r="AC48" s="12">
        <f>AA48-'Surv-rate CEA'!V46*'Unit cost and utilities'!$H$6-('Surv-rate CEA'!U45-'Surv-rate CEA'!U46)*'Unit cost and utilities'!$G$14</f>
        <v>302.70147735891766</v>
      </c>
      <c r="AD48" s="12">
        <f t="shared" si="18"/>
        <v>281.8345151900225</v>
      </c>
      <c r="AE48" s="12">
        <f>'Surv-rate CEA'!Z46*'Unit cost and utilities'!$H$12+'Surv-rate CEA'!Y46*'Unit cost and utilities'!$H$12+('Surv-rate CEA'!X45-'Surv-rate CEA'!X46)*'Unit cost and utilities'!$G$14</f>
        <v>629.84783205939766</v>
      </c>
      <c r="AF48" s="12">
        <f t="shared" si="19"/>
        <v>586.42878105767363</v>
      </c>
      <c r="AG48" s="12">
        <f>AE48-'Surv-rate CEA'!Y46*'Unit cost and utilities'!$H$12-('Surv-rate CEA'!X45-'Surv-rate CEA'!X46)*'Unit cost and utilities'!$G$14</f>
        <v>199.28059055245276</v>
      </c>
      <c r="AH48" s="12">
        <f t="shared" si="20"/>
        <v>185.54302778819027</v>
      </c>
      <c r="AI48" s="12">
        <f>'Surv-rate CEA'!AC46*'Unit cost and utilities'!$H$5+'Surv-rate CEA'!AB46*'Unit cost and utilities'!$H$5+('Surv-rate CEA'!AA45-'Surv-rate CEA'!AA46)*'Unit cost and utilities'!$G$14</f>
        <v>1429.9585286038018</v>
      </c>
      <c r="AJ48" s="12">
        <f t="shared" si="21"/>
        <v>1331.3832233895359</v>
      </c>
      <c r="AK48" s="12">
        <f>AI48-'Surv-rate CEA'!AB46*'Unit cost and utilities'!$H$5-('Surv-rate CEA'!AA45-'Surv-rate CEA'!AA46)*'Unit cost and utilities'!$G$14</f>
        <v>746.26838479890716</v>
      </c>
      <c r="AL48" s="12">
        <f t="shared" si="22"/>
        <v>694.82379229374112</v>
      </c>
      <c r="AM48" s="12">
        <f>'Surv-rate CEA'!AF46*'Unit cost and utilities'!$H$9+'Surv-rate CEA'!AE46*'Unit cost and utilities'!$H$9+('Surv-rate CEA'!AD45-'Surv-rate CEA'!AD46)*'Unit cost and utilities'!G55</f>
        <v>741.23718164467778</v>
      </c>
      <c r="AN48" s="12">
        <f t="shared" si="23"/>
        <v>690.13941904863316</v>
      </c>
      <c r="AO48" s="12">
        <f>AM48-'Surv-rate CEA'!AE46*'Unit cost and utilities'!$H$9-('Surv-rate CEA'!AD45-'Surv-rate CEA'!AD46)*'Unit cost and utilities'!G55</f>
        <v>331.19616062696025</v>
      </c>
      <c r="AP48" s="12">
        <f t="shared" si="24"/>
        <v>308.36489526748682</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850.88882606734478</v>
      </c>
      <c r="AV48" s="12">
        <f t="shared" si="27"/>
        <v>792.23214193616707</v>
      </c>
      <c r="AW48" s="12">
        <f>AU48-'Surv-rate CEA'!AK46*'Unit cost and utilities'!$H$8-('Surv-rate CEA'!AJ45-'Surv-rate CEA'!AJ46)*'Unit cost and utilities'!$G$14</f>
        <v>787.24206045479866</v>
      </c>
      <c r="AX48" s="12">
        <f t="shared" si="28"/>
        <v>732.97291569672677</v>
      </c>
      <c r="AY48" s="12">
        <f>'Surv-rate CEA'!AO46*'Unit cost and utilities'!$H$5+'Surv-rate CEA'!AN46*'Unit cost and utilities'!$H$5+('Surv-rate CEA'!AM45-'Surv-rate CEA'!AM46)*'Unit cost and utilities'!$G$14</f>
        <v>1429.9585286038018</v>
      </c>
      <c r="AZ48" s="12">
        <f t="shared" si="29"/>
        <v>1331.3832233895359</v>
      </c>
      <c r="BA48" s="12">
        <f>AY48-'Surv-rate CEA'!AN46*'Unit cost and utilities'!$H$5-('Surv-rate CEA'!AM45-'Surv-rate CEA'!AM46)*'Unit cost and utilities'!$G$14</f>
        <v>746.26838479890716</v>
      </c>
      <c r="BB48" s="12">
        <f t="shared" si="30"/>
        <v>694.82379229374112</v>
      </c>
    </row>
    <row r="49" spans="1:54">
      <c r="A49" s="12">
        <v>44</v>
      </c>
      <c r="B49" s="12">
        <f t="shared" si="31"/>
        <v>2.473972602739726</v>
      </c>
      <c r="C49" s="12">
        <f>'Surv-rate CEA'!D47*'Unit cost and utilities'!$H$7+'Surv-rate CEA'!E47*'Unit cost and utilities'!$H$7+'Unit cost and utilities'!$G$14*('Surv-rate CEA'!C46-'Surv-rate CEA'!C47)</f>
        <v>485.33249174467647</v>
      </c>
      <c r="D49" s="12">
        <f t="shared" si="5"/>
        <v>451.10789193484493</v>
      </c>
      <c r="E49" s="12">
        <f>C49-'Surv-rate CEA'!E47*'Unit cost and utilities'!$H$7-'Unit cost and utilities'!$G$14*('Surv-rate CEA'!C46-'Surv-rate CEA'!C47)</f>
        <v>91.618571562018573</v>
      </c>
      <c r="F49" s="12">
        <f t="shared" si="6"/>
        <v>85.157827638638153</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616.85152570378239</v>
      </c>
      <c r="L49" s="12">
        <f t="shared" si="9"/>
        <v>573.35248748071967</v>
      </c>
      <c r="M49" s="12">
        <f>K49-'Surv-rate CEA'!J47*'Unit cost and utilities'!$H$10-('Surv-rate CEA'!I46-'Surv-rate CEA'!I47)*'Unit cost and utilities'!$G$14</f>
        <v>192.36854648462241</v>
      </c>
      <c r="N49" s="12">
        <f t="shared" si="10"/>
        <v>178.80313178146105</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616.85152570378239</v>
      </c>
      <c r="T49" s="12">
        <f t="shared" si="13"/>
        <v>573.35248748071967</v>
      </c>
      <c r="U49" s="12">
        <f>S49-'Surv-rate CEA'!P47*'Unit cost and utilities'!$H$11-('Surv-rate CEA'!O46-'Surv-rate CEA'!O47)*'Unit cost and utilities'!$G$14</f>
        <v>192.36854648462241</v>
      </c>
      <c r="V49" s="12">
        <f t="shared" si="14"/>
        <v>178.80313178146105</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428.45737232811229</v>
      </c>
      <c r="AB49" s="12">
        <f t="shared" si="17"/>
        <v>398.24348318422216</v>
      </c>
      <c r="AC49" s="12">
        <f>AA49-'Surv-rate CEA'!V47*'Unit cost and utilities'!$H$6-('Surv-rate CEA'!U46-'Surv-rate CEA'!U47)*'Unit cost and utilities'!$G$14</f>
        <v>294.20463044822844</v>
      </c>
      <c r="AD49" s="12">
        <f t="shared" si="18"/>
        <v>273.45795489989712</v>
      </c>
      <c r="AE49" s="12">
        <f>'Surv-rate CEA'!Z47*'Unit cost and utilities'!$H$12+'Surv-rate CEA'!Y47*'Unit cost and utilities'!$H$12+('Surv-rate CEA'!X46-'Surv-rate CEA'!X47)*'Unit cost and utilities'!$G$14</f>
        <v>616.85152570378239</v>
      </c>
      <c r="AF49" s="12">
        <f t="shared" si="19"/>
        <v>573.35248748071967</v>
      </c>
      <c r="AG49" s="12">
        <f>AE49-'Surv-rate CEA'!Y47*'Unit cost and utilities'!$H$12-('Surv-rate CEA'!X46-'Surv-rate CEA'!X47)*'Unit cost and utilities'!$G$14</f>
        <v>192.36854648462241</v>
      </c>
      <c r="AH49" s="12">
        <f t="shared" si="20"/>
        <v>178.80313178146105</v>
      </c>
      <c r="AI49" s="12">
        <f>'Surv-rate CEA'!AC47*'Unit cost and utilities'!$H$5+'Surv-rate CEA'!AB47*'Unit cost and utilities'!$H$5+('Surv-rate CEA'!AA46-'Surv-rate CEA'!AA47)*'Unit cost and utilities'!$G$14</f>
        <v>1400.326129088807</v>
      </c>
      <c r="AJ49" s="12">
        <f t="shared" si="21"/>
        <v>1301.5781528322996</v>
      </c>
      <c r="AK49" s="12">
        <f>AI49-'Surv-rate CEA'!AB47*'Unit cost and utilities'!$H$5-('Surv-rate CEA'!AA46-'Surv-rate CEA'!AA47)*'Unit cost and utilities'!$G$14</f>
        <v>724.94560402557647</v>
      </c>
      <c r="AL49" s="12">
        <f t="shared" si="22"/>
        <v>673.82400470202549</v>
      </c>
      <c r="AM49" s="12">
        <f>'Surv-rate CEA'!AF47*'Unit cost and utilities'!$H$9+'Surv-rate CEA'!AE47*'Unit cost and utilities'!$H$9+('Surv-rate CEA'!AD46-'Surv-rate CEA'!AD47)*'Unit cost and utilities'!G56</f>
        <v>730.41380990040147</v>
      </c>
      <c r="AN49" s="12">
        <f t="shared" si="23"/>
        <v>678.90660450075438</v>
      </c>
      <c r="AO49" s="12">
        <f>AM49-'Surv-rate CEA'!AE47*'Unit cost and utilities'!$H$9-('Surv-rate CEA'!AD46-'Surv-rate CEA'!AD47)*'Unit cost and utilities'!G56</f>
        <v>322.37291021105085</v>
      </c>
      <c r="AP49" s="12">
        <f t="shared" si="24"/>
        <v>299.63986837030745</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838.49099559762908</v>
      </c>
      <c r="AV49" s="12">
        <f t="shared" si="27"/>
        <v>779.36242032891823</v>
      </c>
      <c r="AW49" s="12">
        <f>AU49-'Surv-rate CEA'!AK47*'Unit cost and utilities'!$H$8-('Surv-rate CEA'!AJ46-'Surv-rate CEA'!AJ47)*'Unit cost and utilities'!$G$14</f>
        <v>777.18510883373619</v>
      </c>
      <c r="AX49" s="12">
        <f t="shared" si="28"/>
        <v>722.37969238123935</v>
      </c>
      <c r="AY49" s="12">
        <f>'Surv-rate CEA'!AO47*'Unit cost and utilities'!$H$5+'Surv-rate CEA'!AN47*'Unit cost and utilities'!$H$5+('Surv-rate CEA'!AM46-'Surv-rate CEA'!AM47)*'Unit cost and utilities'!$G$14</f>
        <v>1400.326129088807</v>
      </c>
      <c r="AZ49" s="12">
        <f t="shared" si="29"/>
        <v>1301.5781528322996</v>
      </c>
      <c r="BA49" s="12">
        <f>AY49-'Surv-rate CEA'!AN47*'Unit cost and utilities'!$H$5-('Surv-rate CEA'!AM46-'Surv-rate CEA'!AM47)*'Unit cost and utilities'!$G$14</f>
        <v>724.94560402557647</v>
      </c>
      <c r="BB49" s="12">
        <f t="shared" si="30"/>
        <v>673.82400470202549</v>
      </c>
    </row>
    <row r="50" spans="1:54">
      <c r="A50" s="12">
        <v>45</v>
      </c>
      <c r="B50" s="12">
        <f t="shared" si="31"/>
        <v>2.5315068493150683</v>
      </c>
      <c r="C50" s="12">
        <f>'Surv-rate CEA'!D48*'Unit cost and utilities'!$H$7+'Surv-rate CEA'!E48*'Unit cost and utilities'!$H$7+'Unit cost and utilities'!$G$14*('Surv-rate CEA'!C47-'Surv-rate CEA'!C48)</f>
        <v>473.20431118055694</v>
      </c>
      <c r="D50" s="12">
        <f t="shared" si="5"/>
        <v>439.08759773302319</v>
      </c>
      <c r="E50" s="12">
        <f>C50-'Surv-rate CEA'!E48*'Unit cost and utilities'!$H$7-'Unit cost and utilities'!$G$14*('Surv-rate CEA'!C47-'Surv-rate CEA'!C48)</f>
        <v>87.447737883424651</v>
      </c>
      <c r="F50" s="12">
        <f t="shared" si="6"/>
        <v>81.142999434274145</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604.28634680080961</v>
      </c>
      <c r="L50" s="12">
        <f t="shared" si="9"/>
        <v>560.71898351405832</v>
      </c>
      <c r="M50" s="12">
        <f>K50-'Surv-rate CEA'!J48*'Unit cost and utilities'!$H$10-('Surv-rate CEA'!I47-'Surv-rate CEA'!I48)*'Unit cost and utilities'!$G$14</f>
        <v>185.78392378712556</v>
      </c>
      <c r="N50" s="12">
        <f t="shared" si="10"/>
        <v>172.38942009972078</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604.28634680080961</v>
      </c>
      <c r="T50" s="12">
        <f t="shared" si="13"/>
        <v>560.71898351405832</v>
      </c>
      <c r="U50" s="12">
        <f>S50-'Surv-rate CEA'!P48*'Unit cost and utilities'!$H$11-('Surv-rate CEA'!O47-'Surv-rate CEA'!O48)*'Unit cost and utilities'!$G$14</f>
        <v>185.78392378712556</v>
      </c>
      <c r="V50" s="12">
        <f t="shared" si="14"/>
        <v>172.38942009972078</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416.72863230876925</v>
      </c>
      <c r="AB50" s="12">
        <f t="shared" si="17"/>
        <v>386.6836580810596</v>
      </c>
      <c r="AC50" s="12">
        <f>AA50-'Surv-rate CEA'!V48*'Unit cost and utilities'!$H$6-('Surv-rate CEA'!U47-'Surv-rate CEA'!U48)*'Unit cost and utilities'!$G$14</f>
        <v>286.05517724140157</v>
      </c>
      <c r="AD50" s="12">
        <f t="shared" si="18"/>
        <v>265.43139533252412</v>
      </c>
      <c r="AE50" s="12">
        <f>'Surv-rate CEA'!Z48*'Unit cost and utilities'!$H$12+'Surv-rate CEA'!Y48*'Unit cost and utilities'!$H$12+('Surv-rate CEA'!X47-'Surv-rate CEA'!X48)*'Unit cost and utilities'!$G$14</f>
        <v>604.28634680080961</v>
      </c>
      <c r="AF50" s="12">
        <f t="shared" si="19"/>
        <v>560.71898351405832</v>
      </c>
      <c r="AG50" s="12">
        <f>AE50-'Surv-rate CEA'!Y48*'Unit cost and utilities'!$H$12-('Surv-rate CEA'!X47-'Surv-rate CEA'!X48)*'Unit cost and utilities'!$G$14</f>
        <v>185.78392378712556</v>
      </c>
      <c r="AH50" s="12">
        <f t="shared" si="20"/>
        <v>172.38942009972078</v>
      </c>
      <c r="AI50" s="12">
        <f>'Surv-rate CEA'!AC48*'Unit cost and utilities'!$H$5+'Surv-rate CEA'!AB48*'Unit cost and utilities'!$H$5+('Surv-rate CEA'!AA47-'Surv-rate CEA'!AA48)*'Unit cost and utilities'!$G$14</f>
        <v>1371.6644368416632</v>
      </c>
      <c r="AJ50" s="12">
        <f t="shared" si="21"/>
        <v>1272.7712496237557</v>
      </c>
      <c r="AK50" s="12">
        <f>AI50-'Surv-rate CEA'!AB48*'Unit cost and utilities'!$H$5-('Surv-rate CEA'!AA47-'Surv-rate CEA'!AA48)*'Unit cost and utilities'!$G$14</f>
        <v>704.50510849061686</v>
      </c>
      <c r="AL50" s="12">
        <f t="shared" si="22"/>
        <v>653.71225149247539</v>
      </c>
      <c r="AM50" s="12">
        <f>'Surv-rate CEA'!AF48*'Unit cost and utilities'!$H$9+'Surv-rate CEA'!AE48*'Unit cost and utilities'!$H$9+('Surv-rate CEA'!AD47-'Surv-rate CEA'!AD48)*'Unit cost and utilities'!G57</f>
        <v>719.87534923757471</v>
      </c>
      <c r="AN50" s="12">
        <f t="shared" si="23"/>
        <v>667.97434067193103</v>
      </c>
      <c r="AO50" s="12">
        <f>AM50-'Surv-rate CEA'!AE48*'Unit cost and utilities'!$H$9-('Surv-rate CEA'!AD47-'Surv-rate CEA'!AD48)*'Unit cost and utilities'!G57</f>
        <v>313.89803451801691</v>
      </c>
      <c r="AP50" s="12">
        <f t="shared" si="24"/>
        <v>291.26686011329127</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826.46930851384593</v>
      </c>
      <c r="AV50" s="12">
        <f t="shared" si="27"/>
        <v>766.88317223921354</v>
      </c>
      <c r="AW50" s="12">
        <f>AU50-'Surv-rate CEA'!AK48*'Unit cost and utilities'!$H$8-('Surv-rate CEA'!AJ47-'Surv-rate CEA'!AJ48)*'Unit cost and utilities'!$G$14</f>
        <v>767.38855730867544</v>
      </c>
      <c r="AX50" s="12">
        <f t="shared" si="28"/>
        <v>712.06197871664983</v>
      </c>
      <c r="AY50" s="12">
        <f>'Surv-rate CEA'!AO48*'Unit cost and utilities'!$H$5+'Surv-rate CEA'!AN48*'Unit cost and utilities'!$H$5+('Surv-rate CEA'!AM47-'Surv-rate CEA'!AM48)*'Unit cost and utilities'!$G$14</f>
        <v>1371.6644368416632</v>
      </c>
      <c r="AZ50" s="12">
        <f t="shared" si="29"/>
        <v>1272.7712496237557</v>
      </c>
      <c r="BA50" s="12">
        <f>AY50-'Surv-rate CEA'!AN48*'Unit cost and utilities'!$H$5-('Surv-rate CEA'!AM47-'Surv-rate CEA'!AM48)*'Unit cost and utilities'!$G$14</f>
        <v>704.50510849061686</v>
      </c>
      <c r="BB50" s="12">
        <f t="shared" si="30"/>
        <v>653.71225149247539</v>
      </c>
    </row>
    <row r="51" spans="1:54">
      <c r="A51" s="12">
        <v>46</v>
      </c>
      <c r="B51" s="12">
        <f t="shared" si="31"/>
        <v>2.5890410958904111</v>
      </c>
      <c r="C51" s="12">
        <f>'Surv-rate CEA'!D49*'Unit cost and utilities'!$H$7+'Surv-rate CEA'!E49*'Unit cost and utilities'!$H$7+'Unit cost and utilities'!$G$14*('Surv-rate CEA'!C48-'Surv-rate CEA'!C49)</f>
        <v>461.52740431958551</v>
      </c>
      <c r="D51" s="12">
        <f t="shared" si="5"/>
        <v>427.52487738855643</v>
      </c>
      <c r="E51" s="12">
        <f>C51-'Surv-rate CEA'!E49*'Unit cost and utilities'!$H$7-'Unit cost and utilities'!$G$14*('Surv-rate CEA'!C48-'Surv-rate CEA'!C49)</f>
        <v>83.51790750349312</v>
      </c>
      <c r="F51" s="12">
        <f t="shared" si="6"/>
        <v>77.364816977271005</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592.13210990677862</v>
      </c>
      <c r="L51" s="12">
        <f t="shared" si="9"/>
        <v>548.50742408012616</v>
      </c>
      <c r="M51" s="12">
        <f>K51-'Surv-rate CEA'!J49*'Unit cost and utilities'!$H$10-('Surv-rate CEA'!I48-'Surv-rate CEA'!I49)*'Unit cost and utilities'!$G$14</f>
        <v>179.50684311831424</v>
      </c>
      <c r="N51" s="12">
        <f t="shared" si="10"/>
        <v>166.28187270418908</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592.13210990677862</v>
      </c>
      <c r="T51" s="12">
        <f t="shared" si="13"/>
        <v>548.50742408012616</v>
      </c>
      <c r="U51" s="12">
        <f>S51-'Surv-rate CEA'!P49*'Unit cost and utilities'!$H$11-('Surv-rate CEA'!O48-'Surv-rate CEA'!O49)*'Unit cost and utilities'!$G$14</f>
        <v>179.50684311831424</v>
      </c>
      <c r="V51" s="12">
        <f t="shared" si="14"/>
        <v>166.28187270418908</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405.46358449725813</v>
      </c>
      <c r="AB51" s="12">
        <f t="shared" si="17"/>
        <v>375.59149819775655</v>
      </c>
      <c r="AC51" s="12">
        <f>AA51-'Surv-rate CEA'!V49*'Unit cost and utilities'!$H$6-('Surv-rate CEA'!U48-'Surv-rate CEA'!U49)*'Unit cost and utilities'!$G$14</f>
        <v>278.23417345208048</v>
      </c>
      <c r="AD51" s="12">
        <f t="shared" si="18"/>
        <v>257.73557491298715</v>
      </c>
      <c r="AE51" s="12">
        <f>'Surv-rate CEA'!Z49*'Unit cost and utilities'!$H$12+'Surv-rate CEA'!Y49*'Unit cost and utilities'!$H$12+('Surv-rate CEA'!X48-'Surv-rate CEA'!X49)*'Unit cost and utilities'!$G$14</f>
        <v>592.13210990677862</v>
      </c>
      <c r="AF51" s="12">
        <f t="shared" si="19"/>
        <v>548.50742408012616</v>
      </c>
      <c r="AG51" s="12">
        <f>AE51-'Surv-rate CEA'!Y49*'Unit cost and utilities'!$H$12-('Surv-rate CEA'!X48-'Surv-rate CEA'!X49)*'Unit cost and utilities'!$G$14</f>
        <v>179.50684311831424</v>
      </c>
      <c r="AH51" s="12">
        <f t="shared" si="20"/>
        <v>166.28187270418908</v>
      </c>
      <c r="AI51" s="12">
        <f>'Surv-rate CEA'!AC49*'Unit cost and utilities'!$H$5+'Surv-rate CEA'!AB49*'Unit cost and utilities'!$H$5+('Surv-rate CEA'!AA48-'Surv-rate CEA'!AA49)*'Unit cost and utilities'!$G$14</f>
        <v>1343.9288763122445</v>
      </c>
      <c r="AJ51" s="12">
        <f t="shared" si="21"/>
        <v>1244.9163856507976</v>
      </c>
      <c r="AK51" s="12">
        <f>AI51-'Surv-rate CEA'!AB49*'Unit cost and utilities'!$H$5-('Surv-rate CEA'!AA48-'Surv-rate CEA'!AA49)*'Unit cost and utilities'!$G$14</f>
        <v>684.89837228246245</v>
      </c>
      <c r="AL51" s="12">
        <f t="shared" si="22"/>
        <v>634.43923349549152</v>
      </c>
      <c r="AM51" s="12">
        <f>'Surv-rate CEA'!AF49*'Unit cost and utilities'!$H$9+'Surv-rate CEA'!AE49*'Unit cost and utilities'!$H$9+('Surv-rate CEA'!AD48-'Surv-rate CEA'!AD49)*'Unit cost and utilities'!G58</f>
        <v>709.61055369106521</v>
      </c>
      <c r="AN51" s="12">
        <f t="shared" si="23"/>
        <v>657.33077195633848</v>
      </c>
      <c r="AO51" s="12">
        <f>AM51-'Surv-rate CEA'!AE49*'Unit cost and utilities'!$H$9-('Surv-rate CEA'!AD48-'Surv-rate CEA'!AD49)*'Unit cost and utilities'!G58</f>
        <v>305.75299849305742</v>
      </c>
      <c r="AP51" s="12">
        <f t="shared" si="24"/>
        <v>283.22698060506201</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814.80597490852733</v>
      </c>
      <c r="AV51" s="12">
        <f t="shared" si="27"/>
        <v>754.7760355244601</v>
      </c>
      <c r="AW51" s="12">
        <f>AU51-'Surv-rate CEA'!AK49*'Unit cost and utilities'!$H$8-('Surv-rate CEA'!AJ48-'Surv-rate CEA'!AJ49)*'Unit cost and utilities'!$G$14</f>
        <v>757.8418387368331</v>
      </c>
      <c r="AX51" s="12">
        <f t="shared" si="28"/>
        <v>702.00866980702824</v>
      </c>
      <c r="AY51" s="12">
        <f>'Surv-rate CEA'!AO49*'Unit cost and utilities'!$H$5+'Surv-rate CEA'!AN49*'Unit cost and utilities'!$H$5+('Surv-rate CEA'!AM48-'Surv-rate CEA'!AM49)*'Unit cost and utilities'!$G$14</f>
        <v>1343.9288763122445</v>
      </c>
      <c r="AZ51" s="12">
        <f t="shared" si="29"/>
        <v>1244.9163856507976</v>
      </c>
      <c r="BA51" s="12">
        <f>AY51-'Surv-rate CEA'!AN49*'Unit cost and utilities'!$H$5-('Surv-rate CEA'!AM48-'Surv-rate CEA'!AM49)*'Unit cost and utilities'!$G$14</f>
        <v>684.89837228246245</v>
      </c>
      <c r="BB51" s="12">
        <f t="shared" si="30"/>
        <v>634.43923349549152</v>
      </c>
    </row>
    <row r="52" spans="1:54">
      <c r="A52" s="12">
        <v>47</v>
      </c>
      <c r="B52" s="12">
        <f t="shared" si="31"/>
        <v>2.6465753424657534</v>
      </c>
      <c r="C52" s="12">
        <f>'Surv-rate CEA'!D50*'Unit cost and utilities'!$H$7+'Surv-rate CEA'!E50*'Unit cost and utilities'!$H$7+'Unit cost and utilities'!$G$14*('Surv-rate CEA'!C49-'Surv-rate CEA'!C50)</f>
        <v>450.27905335742605</v>
      </c>
      <c r="D52" s="12">
        <f t="shared" si="5"/>
        <v>416.39649194315024</v>
      </c>
      <c r="E52" s="12">
        <f>C52-'Surv-rate CEA'!E50*'Unit cost and utilities'!$H$7-'Unit cost and utilities'!$G$14*('Surv-rate CEA'!C49-'Surv-rate CEA'!C50)</f>
        <v>79.812091014207823</v>
      </c>
      <c r="F52" s="12">
        <f t="shared" si="6"/>
        <v>73.806397311098621</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580.36985271877518</v>
      </c>
      <c r="L52" s="12">
        <f t="shared" si="9"/>
        <v>536.69822946400939</v>
      </c>
      <c r="M52" s="12">
        <f>K52-'Surv-rate CEA'!J50*'Unit cost and utilities'!$H$10-('Surv-rate CEA'!I49-'Surv-rate CEA'!I50)*'Unit cost and utilities'!$G$14</f>
        <v>173.51890198466486</v>
      </c>
      <c r="N52" s="12">
        <f t="shared" si="10"/>
        <v>160.46196582653045</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580.36985271877518</v>
      </c>
      <c r="T52" s="12">
        <f t="shared" si="13"/>
        <v>536.69822946400939</v>
      </c>
      <c r="U52" s="12">
        <f>S52-'Surv-rate CEA'!P50*'Unit cost and utilities'!$H$11-('Surv-rate CEA'!O49-'Surv-rate CEA'!O50)*'Unit cost and utilities'!$G$14</f>
        <v>173.51890198466486</v>
      </c>
      <c r="V52" s="12">
        <f t="shared" si="14"/>
        <v>160.46196582653045</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394.63787199753835</v>
      </c>
      <c r="AB52" s="12">
        <f t="shared" si="17"/>
        <v>364.94219365173331</v>
      </c>
      <c r="AC52" s="12">
        <f>AA52-'Surv-rate CEA'!V50*'Unit cost and utilities'!$H$6-('Surv-rate CEA'!U49-'Surv-rate CEA'!U50)*'Unit cost and utilities'!$G$14</f>
        <v>270.72397141339769</v>
      </c>
      <c r="AD52" s="12">
        <f t="shared" si="18"/>
        <v>250.35255613361602</v>
      </c>
      <c r="AE52" s="12">
        <f>'Surv-rate CEA'!Z50*'Unit cost and utilities'!$H$12+'Surv-rate CEA'!Y50*'Unit cost and utilities'!$H$12+('Surv-rate CEA'!X49-'Surv-rate CEA'!X50)*'Unit cost and utilities'!$G$14</f>
        <v>580.36985271877518</v>
      </c>
      <c r="AF52" s="12">
        <f t="shared" si="19"/>
        <v>536.69822946400939</v>
      </c>
      <c r="AG52" s="12">
        <f>AE52-'Surv-rate CEA'!Y50*'Unit cost and utilities'!$H$12-('Surv-rate CEA'!X49-'Surv-rate CEA'!X50)*'Unit cost and utilities'!$G$14</f>
        <v>173.51890198466486</v>
      </c>
      <c r="AH52" s="12">
        <f t="shared" si="20"/>
        <v>160.46196582653045</v>
      </c>
      <c r="AI52" s="12">
        <f>'Surv-rate CEA'!AC50*'Unit cost and utilities'!$H$5+'Surv-rate CEA'!AB50*'Unit cost and utilities'!$H$5+('Surv-rate CEA'!AA49-'Surv-rate CEA'!AA50)*'Unit cost and utilities'!$G$14</f>
        <v>1317.0775171668772</v>
      </c>
      <c r="AJ52" s="12">
        <f t="shared" si="21"/>
        <v>1217.9701757748603</v>
      </c>
      <c r="AK52" s="12">
        <f>AI52-'Surv-rate CEA'!AB50*'Unit cost and utilities'!$H$5-('Surv-rate CEA'!AA49-'Surv-rate CEA'!AA50)*'Unit cost and utilities'!$G$14</f>
        <v>666.08021216075076</v>
      </c>
      <c r="AL52" s="12">
        <f t="shared" si="22"/>
        <v>615.9590627821766</v>
      </c>
      <c r="AM52" s="12">
        <f>'Surv-rate CEA'!AF50*'Unit cost and utilities'!$H$9+'Surv-rate CEA'!AE50*'Unit cost and utilities'!$H$9+('Surv-rate CEA'!AD49-'Surv-rate CEA'!AD50)*'Unit cost and utilities'!G59</f>
        <v>699.60877236289514</v>
      </c>
      <c r="AN52" s="12">
        <f t="shared" si="23"/>
        <v>646.96466862588306</v>
      </c>
      <c r="AO52" s="12">
        <f>AM52-'Surv-rate CEA'!AE50*'Unit cost and utilities'!$H$9-('Surv-rate CEA'!AD49-'Surv-rate CEA'!AD50)*'Unit cost and utilities'!G59</f>
        <v>297.92051253999159</v>
      </c>
      <c r="AP52" s="12">
        <f t="shared" si="24"/>
        <v>275.50261415577324</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803.4843343094642</v>
      </c>
      <c r="AV52" s="12">
        <f t="shared" si="27"/>
        <v>743.02381077487553</v>
      </c>
      <c r="AW52" s="12">
        <f>AU52-'Surv-rate CEA'!AK50*'Unit cost and utilities'!$H$8-('Surv-rate CEA'!AJ49-'Surv-rate CEA'!AJ50)*'Unit cost and utilities'!$G$14</f>
        <v>748.53497260549659</v>
      </c>
      <c r="AX52" s="12">
        <f t="shared" si="28"/>
        <v>692.20927415043934</v>
      </c>
      <c r="AY52" s="12">
        <f>'Surv-rate CEA'!AO50*'Unit cost and utilities'!$H$5+'Surv-rate CEA'!AN50*'Unit cost and utilities'!$H$5+('Surv-rate CEA'!AM49-'Surv-rate CEA'!AM50)*'Unit cost and utilities'!$G$14</f>
        <v>1317.0775171668772</v>
      </c>
      <c r="AZ52" s="12">
        <f t="shared" si="29"/>
        <v>1217.9701757748603</v>
      </c>
      <c r="BA52" s="12">
        <f>AY52-'Surv-rate CEA'!AN50*'Unit cost and utilities'!$H$5-('Surv-rate CEA'!AM49-'Surv-rate CEA'!AM50)*'Unit cost and utilities'!$G$14</f>
        <v>666.08021216075076</v>
      </c>
      <c r="BB52" s="12">
        <f t="shared" si="30"/>
        <v>615.9590627821766</v>
      </c>
    </row>
    <row r="53" spans="1:54">
      <c r="A53" s="12">
        <v>48</v>
      </c>
      <c r="B53" s="12">
        <f t="shared" si="31"/>
        <v>2.7041095890410958</v>
      </c>
      <c r="C53" s="12">
        <f>'Surv-rate CEA'!D51*'Unit cost and utilities'!$H$7+'Surv-rate CEA'!E51*'Unit cost and utilities'!$H$7+'Unit cost and utilities'!$G$14*('Surv-rate CEA'!C50-'Surv-rate CEA'!C51)</f>
        <v>439.43798655300975</v>
      </c>
      <c r="D53" s="12">
        <f t="shared" si="5"/>
        <v>405.68068767193381</v>
      </c>
      <c r="E53" s="12">
        <f>C53-'Surv-rate CEA'!E51*'Unit cost and utilities'!$H$7-'Unit cost and utilities'!$G$14*('Surv-rate CEA'!C50-'Surv-rate CEA'!C51)</f>
        <v>76.314715639684465</v>
      </c>
      <c r="F53" s="12">
        <f t="shared" si="6"/>
        <v>70.452276015197469</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568.98174581897979</v>
      </c>
      <c r="L53" s="12">
        <f t="shared" si="9"/>
        <v>525.27299182128525</v>
      </c>
      <c r="M53" s="12">
        <f>K53-'Surv-rate CEA'!J51*'Unit cost and utilities'!$H$10-('Surv-rate CEA'!I50-'Surv-rate CEA'!I51)*'Unit cost and utilities'!$G$14</f>
        <v>167.80304508540343</v>
      </c>
      <c r="N53" s="12">
        <f t="shared" si="10"/>
        <v>154.91254012351774</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568.98174581897979</v>
      </c>
      <c r="T53" s="12">
        <f t="shared" si="13"/>
        <v>525.27299182128525</v>
      </c>
      <c r="U53" s="12">
        <f>S53-'Surv-rate CEA'!P51*'Unit cost and utilities'!$H$11-('Surv-rate CEA'!O50-'Surv-rate CEA'!O51)*'Unit cost and utilities'!$G$14</f>
        <v>167.80304508540343</v>
      </c>
      <c r="V53" s="12">
        <f t="shared" si="14"/>
        <v>154.91254012351774</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384.228738211115</v>
      </c>
      <c r="AB53" s="12">
        <f t="shared" si="17"/>
        <v>354.71257267378121</v>
      </c>
      <c r="AC53" s="12">
        <f>AA53-'Surv-rate CEA'!V51*'Unit cost and utilities'!$H$6-('Surv-rate CEA'!U50-'Surv-rate CEA'!U51)*'Unit cost and utilities'!$G$14</f>
        <v>263.50811344712122</v>
      </c>
      <c r="AD53" s="12">
        <f t="shared" si="18"/>
        <v>243.26561640448131</v>
      </c>
      <c r="AE53" s="12">
        <f>'Surv-rate CEA'!Z51*'Unit cost and utilities'!$H$12+'Surv-rate CEA'!Y51*'Unit cost and utilities'!$H$12+('Surv-rate CEA'!X50-'Surv-rate CEA'!X51)*'Unit cost and utilities'!$G$14</f>
        <v>568.98174581897979</v>
      </c>
      <c r="AF53" s="12">
        <f t="shared" si="19"/>
        <v>525.27299182128525</v>
      </c>
      <c r="AG53" s="12">
        <f>AE53-'Surv-rate CEA'!Y51*'Unit cost and utilities'!$H$12-('Surv-rate CEA'!X50-'Surv-rate CEA'!X51)*'Unit cost and utilities'!$G$14</f>
        <v>167.80304508540343</v>
      </c>
      <c r="AH53" s="12">
        <f t="shared" si="20"/>
        <v>154.91254012351774</v>
      </c>
      <c r="AI53" s="12">
        <f>'Surv-rate CEA'!AC51*'Unit cost and utilities'!$H$5+'Surv-rate CEA'!AB51*'Unit cost and utilities'!$H$5+('Surv-rate CEA'!AA50-'Surv-rate CEA'!AA51)*'Unit cost and utilities'!$G$14</f>
        <v>1291.070882832485</v>
      </c>
      <c r="AJ53" s="12">
        <f t="shared" si="21"/>
        <v>1191.8917790633725</v>
      </c>
      <c r="AK53" s="12">
        <f>AI53-'Surv-rate CEA'!AB51*'Unit cost and utilities'!$H$5-('Surv-rate CEA'!AA50-'Surv-rate CEA'!AA51)*'Unit cost and utilities'!$G$14</f>
        <v>648.00851126743976</v>
      </c>
      <c r="AL53" s="12">
        <f t="shared" si="22"/>
        <v>598.22897999858969</v>
      </c>
      <c r="AM53" s="12">
        <f>'Surv-rate CEA'!AF51*'Unit cost and utilities'!$H$9+'Surv-rate CEA'!AE51*'Unit cost and utilities'!$H$9+('Surv-rate CEA'!AD50-'Surv-rate CEA'!AD51)*'Unit cost and utilities'!G60</f>
        <v>689.85991020906829</v>
      </c>
      <c r="AN53" s="12">
        <f t="shared" si="23"/>
        <v>636.86538563992178</v>
      </c>
      <c r="AO53" s="12">
        <f>AM53-'Surv-rate CEA'!AE51*'Unit cost and utilities'!$H$9-('Surv-rate CEA'!AD50-'Surv-rate CEA'!AD51)*'Unit cost and utilities'!G60</f>
        <v>290.38443157159503</v>
      </c>
      <c r="AP53" s="12">
        <f t="shared" si="24"/>
        <v>268.07731578521049</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792.48876723900503</v>
      </c>
      <c r="AV53" s="12">
        <f t="shared" si="27"/>
        <v>731.61037029970134</v>
      </c>
      <c r="AW53" s="12">
        <f>AU53-'Surv-rate CEA'!AK51*'Unit cost and utilities'!$H$8-('Surv-rate CEA'!AJ50-'Surv-rate CEA'!AJ51)*'Unit cost and utilities'!$G$14</f>
        <v>739.45852395156192</v>
      </c>
      <c r="AX53" s="12">
        <f t="shared" si="28"/>
        <v>682.6538708104049</v>
      </c>
      <c r="AY53" s="12">
        <f>'Surv-rate CEA'!AO51*'Unit cost and utilities'!$H$5+'Surv-rate CEA'!AN51*'Unit cost and utilities'!$H$5+('Surv-rate CEA'!AM50-'Surv-rate CEA'!AM51)*'Unit cost and utilities'!$G$14</f>
        <v>1291.070882832485</v>
      </c>
      <c r="AZ53" s="12">
        <f t="shared" si="29"/>
        <v>1191.8917790633725</v>
      </c>
      <c r="BA53" s="12">
        <f>AY53-'Surv-rate CEA'!AN51*'Unit cost and utilities'!$H$5-('Surv-rate CEA'!AM50-'Surv-rate CEA'!AM51)*'Unit cost and utilities'!$G$14</f>
        <v>648.00851126743976</v>
      </c>
      <c r="BB53" s="12">
        <f t="shared" si="30"/>
        <v>598.22897999858969</v>
      </c>
    </row>
    <row r="54" spans="1:54">
      <c r="A54" s="12">
        <v>49</v>
      </c>
      <c r="B54" s="12">
        <f t="shared" si="31"/>
        <v>2.7616438356164386</v>
      </c>
      <c r="C54" s="12">
        <f>'Surv-rate CEA'!D52*'Unit cost and utilities'!$H$7+'Surv-rate CEA'!E52*'Unit cost and utilities'!$H$7+'Unit cost and utilities'!$G$14*('Surv-rate CEA'!C51-'Surv-rate CEA'!C52)</f>
        <v>428.98426747100046</v>
      </c>
      <c r="D54" s="12">
        <f t="shared" si="5"/>
        <v>395.3570820384673</v>
      </c>
      <c r="E54" s="12">
        <f>C54-'Surv-rate CEA'!E52*'Unit cost and utilities'!$H$7-'Unit cost and utilities'!$G$14*('Surv-rate CEA'!C51-'Surv-rate CEA'!C52)</f>
        <v>73.011488896995345</v>
      </c>
      <c r="F54" s="12">
        <f t="shared" si="6"/>
        <v>67.288269977293197</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557.95101016067031</v>
      </c>
      <c r="L54" s="12">
        <f t="shared" si="9"/>
        <v>514.21438972106318</v>
      </c>
      <c r="M54" s="12">
        <f>K54-'Surv-rate CEA'!J52*'Unit cost and utilities'!$H$10-('Surv-rate CEA'!I51-'Surv-rate CEA'!I52)*'Unit cost and utilities'!$G$14</f>
        <v>162.34344775154028</v>
      </c>
      <c r="N54" s="12">
        <f t="shared" si="10"/>
        <v>149.61768218097225</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557.95101016067031</v>
      </c>
      <c r="T54" s="12">
        <f t="shared" si="13"/>
        <v>514.21438972106318</v>
      </c>
      <c r="U54" s="12">
        <f>S54-'Surv-rate CEA'!P52*'Unit cost and utilities'!$H$11-('Surv-rate CEA'!O51-'Surv-rate CEA'!O52)*'Unit cost and utilities'!$G$14</f>
        <v>162.34344775154028</v>
      </c>
      <c r="V54" s="12">
        <f t="shared" si="14"/>
        <v>149.61768218097225</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374.21490112415586</v>
      </c>
      <c r="AB54" s="12">
        <f t="shared" si="17"/>
        <v>344.88097252601739</v>
      </c>
      <c r="AC54" s="12">
        <f>AA54-'Surv-rate CEA'!V52*'Unit cost and utilities'!$H$6-('Surv-rate CEA'!U51-'Surv-rate CEA'!U52)*'Unit cost and utilities'!$G$14</f>
        <v>256.57123543120576</v>
      </c>
      <c r="AD54" s="12">
        <f t="shared" si="18"/>
        <v>236.45914936016464</v>
      </c>
      <c r="AE54" s="12">
        <f>'Surv-rate CEA'!Z52*'Unit cost and utilities'!$H$12+'Surv-rate CEA'!Y52*'Unit cost and utilities'!$H$12+('Surv-rate CEA'!X51-'Surv-rate CEA'!X52)*'Unit cost and utilities'!$G$14</f>
        <v>557.95101016067031</v>
      </c>
      <c r="AF54" s="12">
        <f t="shared" si="19"/>
        <v>514.21438972106318</v>
      </c>
      <c r="AG54" s="12">
        <f>AE54-'Surv-rate CEA'!Y52*'Unit cost and utilities'!$H$12-('Surv-rate CEA'!X51-'Surv-rate CEA'!X52)*'Unit cost and utilities'!$G$14</f>
        <v>162.34344775154028</v>
      </c>
      <c r="AH54" s="12">
        <f t="shared" si="20"/>
        <v>149.61768218097225</v>
      </c>
      <c r="AI54" s="12">
        <f>'Surv-rate CEA'!AC52*'Unit cost and utilities'!$H$5+'Surv-rate CEA'!AB52*'Unit cost and utilities'!$H$5+('Surv-rate CEA'!AA51-'Surv-rate CEA'!AA52)*'Unit cost and utilities'!$G$14</f>
        <v>1265.8717752112605</v>
      </c>
      <c r="AJ54" s="12">
        <f t="shared" si="21"/>
        <v>1166.6427168362547</v>
      </c>
      <c r="AK54" s="12">
        <f>AI54-'Surv-rate CEA'!AB52*'Unit cost and utilities'!$H$5-('Surv-rate CEA'!AA51-'Surv-rate CEA'!AA52)*'Unit cost and utilities'!$G$14</f>
        <v>630.64396937411152</v>
      </c>
      <c r="AL54" s="12">
        <f t="shared" si="22"/>
        <v>581.20909889489144</v>
      </c>
      <c r="AM54" s="12">
        <f>'Surv-rate CEA'!AF52*'Unit cost and utilities'!$H$9+'Surv-rate CEA'!AE52*'Unit cost and utilities'!$H$9+('Surv-rate CEA'!AD51-'Surv-rate CEA'!AD52)*'Unit cost and utilities'!G61</f>
        <v>680.35439187682857</v>
      </c>
      <c r="AN54" s="12">
        <f t="shared" si="23"/>
        <v>627.02282466025918</v>
      </c>
      <c r="AO54" s="12">
        <f>AM54-'Surv-rate CEA'!AE52*'Unit cost and utilities'!$H$9-('Surv-rate CEA'!AD51-'Surv-rate CEA'!AD52)*'Unit cost and utilities'!G61</f>
        <v>283.12966359961854</v>
      </c>
      <c r="AP54" s="12">
        <f t="shared" si="24"/>
        <v>260.93571752452448</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781.80461486360809</v>
      </c>
      <c r="AV54" s="12">
        <f t="shared" si="27"/>
        <v>720.52057544879221</v>
      </c>
      <c r="AW54" s="12">
        <f>AU54-'Surv-rate CEA'!AK52*'Unit cost and utilities'!$H$8-('Surv-rate CEA'!AJ51-'Surv-rate CEA'!AJ52)*'Unit cost and utilities'!$G$14</f>
        <v>730.60356571930367</v>
      </c>
      <c r="AX54" s="12">
        <f t="shared" si="28"/>
        <v>673.33307016721733</v>
      </c>
      <c r="AY54" s="12">
        <f>'Surv-rate CEA'!AO52*'Unit cost and utilities'!$H$5+'Surv-rate CEA'!AN52*'Unit cost and utilities'!$H$5+('Surv-rate CEA'!AM51-'Surv-rate CEA'!AM52)*'Unit cost and utilities'!$G$14</f>
        <v>1265.8717752112605</v>
      </c>
      <c r="AZ54" s="12">
        <f t="shared" si="29"/>
        <v>1166.6427168362547</v>
      </c>
      <c r="BA54" s="12">
        <f>AY54-'Surv-rate CEA'!AN52*'Unit cost and utilities'!$H$5-('Surv-rate CEA'!AM51-'Surv-rate CEA'!AM52)*'Unit cost and utilities'!$G$14</f>
        <v>630.64396937411152</v>
      </c>
      <c r="BB54" s="12">
        <f t="shared" si="30"/>
        <v>581.20909889489144</v>
      </c>
    </row>
    <row r="55" spans="1:54">
      <c r="A55" s="12">
        <v>50</v>
      </c>
      <c r="B55" s="12">
        <f t="shared" si="31"/>
        <v>2.8191780821917809</v>
      </c>
      <c r="C55" s="12">
        <f>'Surv-rate CEA'!D53*'Unit cost and utilities'!$H$7+'Surv-rate CEA'!E53*'Unit cost and utilities'!$H$7+'Unit cost and utilities'!$G$14*('Surv-rate CEA'!C52-'Surv-rate CEA'!C53)</f>
        <v>418.89919404650226</v>
      </c>
      <c r="D55" s="12">
        <f t="shared" si="5"/>
        <v>385.40655978727477</v>
      </c>
      <c r="E55" s="12">
        <f>C55-'Surv-rate CEA'!E53*'Unit cost and utilities'!$H$7-'Unit cost and utilities'!$G$14*('Surv-rate CEA'!C52-'Surv-rate CEA'!C53)</f>
        <v>69.889277105841586</v>
      </c>
      <c r="F55" s="12">
        <f t="shared" si="6"/>
        <v>64.30135516658882</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547.26184155455212</v>
      </c>
      <c r="L55" s="12">
        <f t="shared" si="9"/>
        <v>503.50610995201487</v>
      </c>
      <c r="M55" s="12">
        <f>K55-'Surv-rate CEA'!J53*'Unit cost and utilities'!$H$10-('Surv-rate CEA'!I52-'Surv-rate CEA'!I53)*'Unit cost and utilities'!$G$14</f>
        <v>157.12541099028905</v>
      </c>
      <c r="N55" s="12">
        <f t="shared" si="10"/>
        <v>144.5626178459691</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547.26184155455212</v>
      </c>
      <c r="T55" s="12">
        <f t="shared" si="13"/>
        <v>503.50610995201487</v>
      </c>
      <c r="U55" s="12">
        <f>S55-'Surv-rate CEA'!P53*'Unit cost and utilities'!$H$11-('Surv-rate CEA'!O52-'Surv-rate CEA'!O53)*'Unit cost and utilities'!$G$14</f>
        <v>157.12541099028905</v>
      </c>
      <c r="V55" s="12">
        <f t="shared" si="14"/>
        <v>144.5626178459691</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364.57643899133569</v>
      </c>
      <c r="AB55" s="12">
        <f t="shared" si="17"/>
        <v>335.42712215280085</v>
      </c>
      <c r="AC55" s="12">
        <f>AA55-'Surv-rate CEA'!V53*'Unit cost and utilities'!$H$6-('Surv-rate CEA'!U52-'Surv-rate CEA'!U53)*'Unit cost and utilities'!$G$14</f>
        <v>249.89897945987505</v>
      </c>
      <c r="AD55" s="12">
        <f t="shared" si="18"/>
        <v>229.91857548737499</v>
      </c>
      <c r="AE55" s="12">
        <f>'Surv-rate CEA'!Z53*'Unit cost and utilities'!$H$12+'Surv-rate CEA'!Y53*'Unit cost and utilities'!$H$12+('Surv-rate CEA'!X52-'Surv-rate CEA'!X53)*'Unit cost and utilities'!$G$14</f>
        <v>547.26184155455212</v>
      </c>
      <c r="AF55" s="12">
        <f t="shared" si="19"/>
        <v>503.50610995201487</v>
      </c>
      <c r="AG55" s="12">
        <f>AE55-'Surv-rate CEA'!Y53*'Unit cost and utilities'!$H$12-('Surv-rate CEA'!X52-'Surv-rate CEA'!X53)*'Unit cost and utilities'!$G$14</f>
        <v>157.12541099028905</v>
      </c>
      <c r="AH55" s="12">
        <f t="shared" si="20"/>
        <v>144.5626178459691</v>
      </c>
      <c r="AI55" s="12">
        <f>'Surv-rate CEA'!AC53*'Unit cost and utilities'!$H$5+'Surv-rate CEA'!AB53*'Unit cost and utilities'!$H$5+('Surv-rate CEA'!AA52-'Surv-rate CEA'!AA53)*'Unit cost and utilities'!$G$14</f>
        <v>1241.4451140309054</v>
      </c>
      <c r="AJ55" s="12">
        <f t="shared" si="21"/>
        <v>1142.1867059268154</v>
      </c>
      <c r="AK55" s="12">
        <f>AI55-'Surv-rate CEA'!AB53*'Unit cost and utilities'!$H$5-('Surv-rate CEA'!AA52-'Surv-rate CEA'!AA53)*'Unit cost and utilities'!$G$14</f>
        <v>613.94987677736572</v>
      </c>
      <c r="AL55" s="12">
        <f t="shared" si="22"/>
        <v>564.86217508529842</v>
      </c>
      <c r="AM55" s="12">
        <f>'Surv-rate CEA'!AF53*'Unit cost and utilities'!$H$9+'Surv-rate CEA'!AE53*'Unit cost and utilities'!$H$9+('Surv-rate CEA'!AD52-'Surv-rate CEA'!AD53)*'Unit cost and utilities'!G62</f>
        <v>671.08312832439663</v>
      </c>
      <c r="AN55" s="12">
        <f t="shared" si="23"/>
        <v>617.42739898916147</v>
      </c>
      <c r="AO55" s="12">
        <f>AM55-'Surv-rate CEA'!AE53*'Unit cost and utilities'!$H$9-('Surv-rate CEA'!AD52-'Surv-rate CEA'!AD53)*'Unit cost and utilities'!G62</f>
        <v>276.14208684089522</v>
      </c>
      <c r="AP55" s="12">
        <f t="shared" si="24"/>
        <v>254.06344345941562</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771.41810590344426</v>
      </c>
      <c r="AV55" s="12">
        <f t="shared" si="27"/>
        <v>709.74020141193569</v>
      </c>
      <c r="AW55" s="12">
        <f>AU55-'Surv-rate CEA'!AK53*'Unit cost and utilities'!$H$8-('Surv-rate CEA'!AJ52-'Surv-rate CEA'!AJ53)*'Unit cost and utilities'!$G$14</f>
        <v>721.96164422587901</v>
      </c>
      <c r="AX55" s="12">
        <f t="shared" si="28"/>
        <v>664.23797790494643</v>
      </c>
      <c r="AY55" s="12">
        <f>'Surv-rate CEA'!AO53*'Unit cost and utilities'!$H$5+'Surv-rate CEA'!AN53*'Unit cost and utilities'!$H$5+('Surv-rate CEA'!AM52-'Surv-rate CEA'!AM53)*'Unit cost and utilities'!$G$14</f>
        <v>1241.4451140309054</v>
      </c>
      <c r="AZ55" s="12">
        <f t="shared" si="29"/>
        <v>1142.1867059268154</v>
      </c>
      <c r="BA55" s="12">
        <f>AY55-'Surv-rate CEA'!AN53*'Unit cost and utilities'!$H$5-('Surv-rate CEA'!AM52-'Surv-rate CEA'!AM53)*'Unit cost and utilities'!$G$14</f>
        <v>613.94987677736572</v>
      </c>
      <c r="BB55" s="12">
        <f t="shared" si="30"/>
        <v>564.86217508529842</v>
      </c>
    </row>
    <row r="56" spans="1:54">
      <c r="A56" s="12">
        <v>51</v>
      </c>
      <c r="B56" s="12">
        <f t="shared" si="31"/>
        <v>2.8767123287671232</v>
      </c>
      <c r="C56" s="12">
        <f>'Surv-rate CEA'!D54*'Unit cost and utilities'!$H$7+'Surv-rate CEA'!E54*'Unit cost and utilities'!$H$7+'Unit cost and utilities'!$G$14*('Surv-rate CEA'!C53-'Surv-rate CEA'!C54)</f>
        <v>409.16520649587892</v>
      </c>
      <c r="D56" s="12">
        <f t="shared" si="5"/>
        <v>375.8111781634301</v>
      </c>
      <c r="E56" s="12">
        <f>C56-'Surv-rate CEA'!E54*'Unit cost and utilities'!$H$7-'Unit cost and utilities'!$G$14*('Surv-rate CEA'!C53-'Surv-rate CEA'!C54)</f>
        <v>66.935996946441264</v>
      </c>
      <c r="F56" s="12">
        <f t="shared" si="6"/>
        <v>61.479557583641252</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536.89934149004819</v>
      </c>
      <c r="L56" s="12">
        <f t="shared" si="9"/>
        <v>493.13277589886434</v>
      </c>
      <c r="M56" s="12">
        <f>K56-'Surv-rate CEA'!J54*'Unit cost and utilities'!$H$10-('Surv-rate CEA'!I53-'Surv-rate CEA'!I54)*'Unit cost and utilities'!$G$14</f>
        <v>152.13526683312656</v>
      </c>
      <c r="N56" s="12">
        <f t="shared" si="10"/>
        <v>139.73361605794543</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536.89934149004819</v>
      </c>
      <c r="T56" s="12">
        <f t="shared" si="13"/>
        <v>493.13277589886434</v>
      </c>
      <c r="U56" s="12">
        <f>S56-'Surv-rate CEA'!P54*'Unit cost and utilities'!$H$11-('Surv-rate CEA'!O53-'Surv-rate CEA'!O54)*'Unit cost and utilities'!$G$14</f>
        <v>152.13526683312656</v>
      </c>
      <c r="V56" s="12">
        <f t="shared" si="14"/>
        <v>139.73361605794543</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355.29468625934777</v>
      </c>
      <c r="AB56" s="12">
        <f t="shared" si="17"/>
        <v>326.33203536986616</v>
      </c>
      <c r="AC56" s="12">
        <f>AA56-'Surv-rate CEA'!V54*'Unit cost and utilities'!$H$6-('Surv-rate CEA'!U53-'Surv-rate CEA'!U54)*'Unit cost and utilities'!$G$14</f>
        <v>243.47791462349556</v>
      </c>
      <c r="AD56" s="12">
        <f t="shared" si="18"/>
        <v>223.63026107488079</v>
      </c>
      <c r="AE56" s="12">
        <f>'Surv-rate CEA'!Z54*'Unit cost and utilities'!$H$12+'Surv-rate CEA'!Y54*'Unit cost and utilities'!$H$12+('Surv-rate CEA'!X53-'Surv-rate CEA'!X54)*'Unit cost and utilities'!$G$14</f>
        <v>536.89934149004819</v>
      </c>
      <c r="AF56" s="12">
        <f t="shared" si="19"/>
        <v>493.13277589886434</v>
      </c>
      <c r="AG56" s="12">
        <f>AE56-'Surv-rate CEA'!Y54*'Unit cost and utilities'!$H$12-('Surv-rate CEA'!X53-'Surv-rate CEA'!X54)*'Unit cost and utilities'!$G$14</f>
        <v>152.13526683312656</v>
      </c>
      <c r="AH56" s="12">
        <f t="shared" si="20"/>
        <v>139.73361605794543</v>
      </c>
      <c r="AI56" s="12">
        <f>'Surv-rate CEA'!AC54*'Unit cost and utilities'!$H$5+'Surv-rate CEA'!AB54*'Unit cost and utilities'!$H$5+('Surv-rate CEA'!AA53-'Surv-rate CEA'!AA54)*'Unit cost and utilities'!$G$14</f>
        <v>1217.7577894531319</v>
      </c>
      <c r="AJ56" s="12">
        <f t="shared" si="21"/>
        <v>1118.4895057216579</v>
      </c>
      <c r="AK56" s="12">
        <f>AI56-'Surv-rate CEA'!AB54*'Unit cost and utilities'!$H$5-('Surv-rate CEA'!AA53-'Surv-rate CEA'!AA54)*'Unit cost and utilities'!$G$14</f>
        <v>597.89190930310326</v>
      </c>
      <c r="AL56" s="12">
        <f t="shared" si="22"/>
        <v>549.15339643339155</v>
      </c>
      <c r="AM56" s="12">
        <f>'Surv-rate CEA'!AF54*'Unit cost and utilities'!$H$9+'Surv-rate CEA'!AE54*'Unit cost and utilities'!$H$9+('Surv-rate CEA'!AD53-'Surv-rate CEA'!AD54)*'Unit cost and utilities'!G63</f>
        <v>662.03748598061111</v>
      </c>
      <c r="AN56" s="12">
        <f t="shared" si="23"/>
        <v>608.07000117502582</v>
      </c>
      <c r="AO56" s="12">
        <f>AM56-'Surv-rate CEA'!AE54*'Unit cost and utilities'!$H$9-('Surv-rate CEA'!AD53-'Surv-rate CEA'!AD54)*'Unit cost and utilities'!G63</f>
        <v>269.40847443796099</v>
      </c>
      <c r="AP56" s="12">
        <f t="shared" si="24"/>
        <v>247.44703258819786</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761.31629006400101</v>
      </c>
      <c r="AV56" s="12">
        <f t="shared" si="27"/>
        <v>699.25586873390614</v>
      </c>
      <c r="AW56" s="12">
        <f>AU56-'Surv-rate CEA'!AK54*'Unit cost and utilities'!$H$8-('Surv-rate CEA'!AJ53-'Surv-rate CEA'!AJ54)*'Unit cost and utilities'!$G$14</f>
        <v>713.52474743934795</v>
      </c>
      <c r="AX56" s="12">
        <f t="shared" si="28"/>
        <v>655.36016192678414</v>
      </c>
      <c r="AY56" s="12">
        <f>'Surv-rate CEA'!AO54*'Unit cost and utilities'!$H$5+'Surv-rate CEA'!AN54*'Unit cost and utilities'!$H$5+('Surv-rate CEA'!AM53-'Surv-rate CEA'!AM54)*'Unit cost and utilities'!$G$14</f>
        <v>1217.7577894531319</v>
      </c>
      <c r="AZ56" s="12">
        <f t="shared" si="29"/>
        <v>1118.4895057216579</v>
      </c>
      <c r="BA56" s="12">
        <f>AY56-'Surv-rate CEA'!AN54*'Unit cost and utilities'!$H$5-('Surv-rate CEA'!AM53-'Surv-rate CEA'!AM54)*'Unit cost and utilities'!$G$14</f>
        <v>597.89190930310326</v>
      </c>
      <c r="BB56" s="12">
        <f t="shared" si="30"/>
        <v>549.15339643339155</v>
      </c>
    </row>
    <row r="57" spans="1:54">
      <c r="A57" s="12">
        <v>52</v>
      </c>
      <c r="B57" s="12">
        <f t="shared" si="31"/>
        <v>2.9342465753424656</v>
      </c>
      <c r="C57" s="12">
        <f>'Surv-rate CEA'!D55*'Unit cost and utilities'!$H$7+'Surv-rate CEA'!E55*'Unit cost and utilities'!$H$7+'Unit cost and utilities'!$G$14*('Surv-rate CEA'!C54-'Surv-rate CEA'!C55)</f>
        <v>399.76580320253112</v>
      </c>
      <c r="D57" s="12">
        <f t="shared" si="5"/>
        <v>366.55408035792732</v>
      </c>
      <c r="E57" s="12">
        <f>C57-'Surv-rate CEA'!E55*'Unit cost and utilities'!$H$7-'Unit cost and utilities'!$G$14*('Surv-rate CEA'!C54-'Surv-rate CEA'!C55)</f>
        <v>64.140518504833835</v>
      </c>
      <c r="F57" s="12">
        <f t="shared" si="6"/>
        <v>58.811855806257533</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526.84945369393199</v>
      </c>
      <c r="L57" s="12">
        <f t="shared" si="9"/>
        <v>483.07988186777686</v>
      </c>
      <c r="M57" s="12">
        <f>K57-'Surv-rate CEA'!J55*'Unit cost and utilities'!$H$10-('Surv-rate CEA'!I54-'Surv-rate CEA'!I55)*'Unit cost and utilities'!$G$14</f>
        <v>147.36029284740607</v>
      </c>
      <c r="N57" s="12">
        <f t="shared" si="10"/>
        <v>135.11790201472087</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526.84945369393199</v>
      </c>
      <c r="T57" s="12">
        <f t="shared" si="13"/>
        <v>483.07988186777686</v>
      </c>
      <c r="U57" s="12">
        <f>S57-'Surv-rate CEA'!P55*'Unit cost and utilities'!$H$11-('Surv-rate CEA'!O54-'Surv-rate CEA'!O55)*'Unit cost and utilities'!$G$14</f>
        <v>147.36029284740607</v>
      </c>
      <c r="V57" s="12">
        <f t="shared" si="14"/>
        <v>135.11790201472087</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346.35213870057868</v>
      </c>
      <c r="AB57" s="12">
        <f t="shared" si="17"/>
        <v>317.57791352921822</v>
      </c>
      <c r="AC57" s="12">
        <f>AA57-'Surv-rate CEA'!V55*'Unit cost and utilities'!$H$6-('Surv-rate CEA'!U54-'Surv-rate CEA'!U55)*'Unit cost and utilities'!$G$14</f>
        <v>237.29546505118881</v>
      </c>
      <c r="AD57" s="12">
        <f t="shared" si="18"/>
        <v>217.58144460615154</v>
      </c>
      <c r="AE57" s="12">
        <f>'Surv-rate CEA'!Z55*'Unit cost and utilities'!$H$12+'Surv-rate CEA'!Y55*'Unit cost and utilities'!$H$12+('Surv-rate CEA'!X54-'Surv-rate CEA'!X55)*'Unit cost and utilities'!$G$14</f>
        <v>526.84945369393199</v>
      </c>
      <c r="AF57" s="12">
        <f t="shared" si="19"/>
        <v>483.07988186777686</v>
      </c>
      <c r="AG57" s="12">
        <f>AE57-'Surv-rate CEA'!Y55*'Unit cost and utilities'!$H$12-('Surv-rate CEA'!X54-'Surv-rate CEA'!X55)*'Unit cost and utilities'!$G$14</f>
        <v>147.36029284740607</v>
      </c>
      <c r="AH57" s="12">
        <f t="shared" si="20"/>
        <v>135.11790201472087</v>
      </c>
      <c r="AI57" s="12">
        <f>'Surv-rate CEA'!AC55*'Unit cost and utilities'!$H$5+'Surv-rate CEA'!AB55*'Unit cost and utilities'!$H$5+('Surv-rate CEA'!AA54-'Surv-rate CEA'!AA55)*'Unit cost and utilities'!$G$14</f>
        <v>1194.7785267038978</v>
      </c>
      <c r="AJ57" s="12">
        <f t="shared" si="21"/>
        <v>1095.5187776916225</v>
      </c>
      <c r="AK57" s="12">
        <f>AI57-'Surv-rate CEA'!AB55*'Unit cost and utilities'!$H$5-('Surv-rate CEA'!AA54-'Surv-rate CEA'!AA55)*'Unit cost and utilities'!$G$14</f>
        <v>582.43794218350263</v>
      </c>
      <c r="AL57" s="12">
        <f t="shared" si="22"/>
        <v>534.05019276867881</v>
      </c>
      <c r="AM57" s="12">
        <f>'Surv-rate CEA'!AF55*'Unit cost and utilities'!$H$9+'Surv-rate CEA'!AE55*'Unit cost and utilities'!$H$9+('Surv-rate CEA'!AD54-'Surv-rate CEA'!AD55)*'Unit cost and utilities'!G64</f>
        <v>653.20925822490813</v>
      </c>
      <c r="AN57" s="12">
        <f t="shared" si="23"/>
        <v>598.94197305468549</v>
      </c>
      <c r="AO57" s="12">
        <f>AM57-'Surv-rate CEA'!AE55*'Unit cost and utilities'!$H$9-('Surv-rate CEA'!AD54-'Surv-rate CEA'!AD55)*'Unit cost and utilities'!G64</f>
        <v>262.91642599880288</v>
      </c>
      <c r="AP57" s="12">
        <f t="shared" si="24"/>
        <v>241.07386867745484</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751.48697733290146</v>
      </c>
      <c r="AV57" s="12">
        <f t="shared" si="27"/>
        <v>689.05498086754858</v>
      </c>
      <c r="AW57" s="12">
        <f>AU57-'Surv-rate CEA'!AK55*'Unit cost and utilities'!$H$8-('Surv-rate CEA'!AJ54-'Surv-rate CEA'!AJ55)*'Unit cost and utilities'!$G$14</f>
        <v>705.2852758052594</v>
      </c>
      <c r="AX57" s="12">
        <f t="shared" si="28"/>
        <v>646.69162192397141</v>
      </c>
      <c r="AY57" s="12">
        <f>'Surv-rate CEA'!AO55*'Unit cost and utilities'!$H$5+'Surv-rate CEA'!AN55*'Unit cost and utilities'!$H$5+('Surv-rate CEA'!AM54-'Surv-rate CEA'!AM55)*'Unit cost and utilities'!$G$14</f>
        <v>1194.7785267038978</v>
      </c>
      <c r="AZ57" s="12">
        <f t="shared" si="29"/>
        <v>1095.5187776916225</v>
      </c>
      <c r="BA57" s="12">
        <f>AY57-'Surv-rate CEA'!AN55*'Unit cost and utilities'!$H$5-('Surv-rate CEA'!AM54-'Surv-rate CEA'!AM55)*'Unit cost and utilities'!$G$14</f>
        <v>582.43794218350263</v>
      </c>
      <c r="BB57" s="12">
        <f t="shared" si="30"/>
        <v>534.05019276867881</v>
      </c>
    </row>
    <row r="58" spans="1:54">
      <c r="A58" s="12">
        <v>53</v>
      </c>
      <c r="B58" s="12">
        <f t="shared" si="31"/>
        <v>2.9917808219178084</v>
      </c>
      <c r="C58" s="12">
        <f>'Surv-rate CEA'!D56*'Unit cost and utilities'!$H$7+'Surv-rate CEA'!E56*'Unit cost and utilities'!$H$7+'Unit cost and utilities'!$G$14*('Surv-rate CEA'!C55-'Surv-rate CEA'!C56)</f>
        <v>390.68546380031592</v>
      </c>
      <c r="D58" s="12">
        <f t="shared" si="5"/>
        <v>357.61941637500064</v>
      </c>
      <c r="E58" s="12">
        <f>C58-'Surv-rate CEA'!E56*'Unit cost and utilities'!$H$7-'Unit cost and utilities'!$G$14*('Surv-rate CEA'!C55-'Surv-rate CEA'!C56)</f>
        <v>61.49257844994775</v>
      </c>
      <c r="F58" s="12">
        <f t="shared" si="6"/>
        <v>56.288093758983806</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517.09890589007159</v>
      </c>
      <c r="L58" s="12">
        <f t="shared" si="9"/>
        <v>473.33373280321479</v>
      </c>
      <c r="M58" s="12">
        <f>K58-'Surv-rate CEA'!J56*'Unit cost and utilities'!$H$10-('Surv-rate CEA'!I55-'Surv-rate CEA'!I56)*'Unit cost and utilities'!$G$14</f>
        <v>142.78863481117403</v>
      </c>
      <c r="N58" s="12">
        <f t="shared" si="10"/>
        <v>130.70357865235187</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517.09890589007159</v>
      </c>
      <c r="T58" s="12">
        <f t="shared" si="13"/>
        <v>473.33373280321479</v>
      </c>
      <c r="U58" s="12">
        <f>S58-'Surv-rate CEA'!P56*'Unit cost and utilities'!$H$11-('Surv-rate CEA'!O55-'Surv-rate CEA'!O56)*'Unit cost and utilities'!$G$14</f>
        <v>142.78863481117403</v>
      </c>
      <c r="V58" s="12">
        <f t="shared" si="14"/>
        <v>130.70357865235187</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337.73236684075613</v>
      </c>
      <c r="AB58" s="12">
        <f t="shared" si="17"/>
        <v>309.14805671467411</v>
      </c>
      <c r="AC58" s="12">
        <f>AA58-'Surv-rate CEA'!V56*'Unit cost and utilities'!$H$6-('Surv-rate CEA'!U55-'Surv-rate CEA'!U56)*'Unit cost and utilities'!$G$14</f>
        <v>231.33984445977961</v>
      </c>
      <c r="AD58" s="12">
        <f t="shared" si="18"/>
        <v>211.76016981853959</v>
      </c>
      <c r="AE58" s="12">
        <f>'Surv-rate CEA'!Z56*'Unit cost and utilities'!$H$12+'Surv-rate CEA'!Y56*'Unit cost and utilities'!$H$12+('Surv-rate CEA'!X55-'Surv-rate CEA'!X56)*'Unit cost and utilities'!$G$14</f>
        <v>517.09890589007159</v>
      </c>
      <c r="AF58" s="12">
        <f t="shared" si="19"/>
        <v>473.33373280321479</v>
      </c>
      <c r="AG58" s="12">
        <f>AE58-'Surv-rate CEA'!Y56*'Unit cost and utilities'!$H$12-('Surv-rate CEA'!X55-'Surv-rate CEA'!X56)*'Unit cost and utilities'!$G$14</f>
        <v>142.78863481117403</v>
      </c>
      <c r="AH58" s="12">
        <f t="shared" si="20"/>
        <v>130.70357865235187</v>
      </c>
      <c r="AI58" s="12">
        <f>'Surv-rate CEA'!AC56*'Unit cost and utilities'!$H$5+'Surv-rate CEA'!AB56*'Unit cost and utilities'!$H$5+('Surv-rate CEA'!AA55-'Surv-rate CEA'!AA56)*'Unit cost and utilities'!$G$14</f>
        <v>1172.4777616151334</v>
      </c>
      <c r="AJ58" s="12">
        <f t="shared" si="21"/>
        <v>1073.2439562578168</v>
      </c>
      <c r="AK58" s="12">
        <f>AI58-'Surv-rate CEA'!AB56*'Unit cost and utilities'!$H$5-('Surv-rate CEA'!AA55-'Surv-rate CEA'!AA56)*'Unit cost and utilities'!$G$14</f>
        <v>567.55788083397601</v>
      </c>
      <c r="AL58" s="12">
        <f t="shared" si="22"/>
        <v>519.52206291099412</v>
      </c>
      <c r="AM58" s="12">
        <f>'Surv-rate CEA'!AF56*'Unit cost and utilities'!$H$9+'Surv-rate CEA'!AE56*'Unit cost and utilities'!$H$9+('Surv-rate CEA'!AD55-'Surv-rate CEA'!AD56)*'Unit cost and utilities'!G65</f>
        <v>644.59063898879617</v>
      </c>
      <c r="AN58" s="12">
        <f t="shared" si="23"/>
        <v>590.03507802323202</v>
      </c>
      <c r="AO58" s="12">
        <f>AM58-'Surv-rate CEA'!AE56*'Unit cost and utilities'!$H$9-('Surv-rate CEA'!AD55-'Surv-rate CEA'!AD56)*'Unit cost and utilities'!G65</f>
        <v>256.6543052528632</v>
      </c>
      <c r="AP58" s="12">
        <f t="shared" si="24"/>
        <v>234.93211639318221</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741.9186825575058</v>
      </c>
      <c r="AV58" s="12">
        <f t="shared" si="27"/>
        <v>679.12566716210142</v>
      </c>
      <c r="AW58" s="12">
        <f>AU58-'Surv-rate CEA'!AK56*'Unit cost and utilities'!$H$8-('Surv-rate CEA'!AJ55-'Surv-rate CEA'!AJ56)*'Unit cost and utilities'!$G$14</f>
        <v>697.23601538551782</v>
      </c>
      <c r="AX58" s="12">
        <f t="shared" si="28"/>
        <v>638.22476135237821</v>
      </c>
      <c r="AY58" s="12">
        <f>'Surv-rate CEA'!AO56*'Unit cost and utilities'!$H$5+'Surv-rate CEA'!AN56*'Unit cost and utilities'!$H$5+('Surv-rate CEA'!AM55-'Surv-rate CEA'!AM56)*'Unit cost and utilities'!$G$14</f>
        <v>1172.4777616151334</v>
      </c>
      <c r="AZ58" s="12">
        <f t="shared" si="29"/>
        <v>1073.2439562578168</v>
      </c>
      <c r="BA58" s="12">
        <f>AY58-'Surv-rate CEA'!AN56*'Unit cost and utilities'!$H$5-('Surv-rate CEA'!AM55-'Surv-rate CEA'!AM56)*'Unit cost and utilities'!$G$14</f>
        <v>567.55788083397601</v>
      </c>
      <c r="BB58" s="12">
        <f t="shared" si="30"/>
        <v>519.52206291099412</v>
      </c>
    </row>
    <row r="59" spans="1:54">
      <c r="A59" s="12">
        <v>54</v>
      </c>
      <c r="B59" s="12">
        <f t="shared" si="31"/>
        <v>3.0493150684931507</v>
      </c>
      <c r="C59" s="12">
        <f>'Surv-rate CEA'!D57*'Unit cost and utilities'!$H$7+'Surv-rate CEA'!E57*'Unit cost and utilities'!$H$7+'Unit cost and utilities'!$G$14*('Surv-rate CEA'!C56-'Surv-rate CEA'!C57)</f>
        <v>381.90957876046673</v>
      </c>
      <c r="D59" s="12">
        <f t="shared" si="5"/>
        <v>348.99227060385653</v>
      </c>
      <c r="E59" s="12">
        <f>C59-'Surv-rate CEA'!E57*'Unit cost and utilities'!$H$7-'Unit cost and utilities'!$G$14*('Surv-rate CEA'!C56-'Surv-rate CEA'!C57)</f>
        <v>58.982702162644443</v>
      </c>
      <c r="F59" s="12">
        <f t="shared" si="6"/>
        <v>53.89890251221707</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507.63515627889382</v>
      </c>
      <c r="L59" s="12">
        <f t="shared" si="9"/>
        <v>463.88138889606051</v>
      </c>
      <c r="M59" s="12">
        <f>K59-'Surv-rate CEA'!J57*'Unit cost and utilities'!$H$10-('Surv-rate CEA'!I56-'Surv-rate CEA'!I57)*'Unit cost and utilities'!$G$14</f>
        <v>138.40923667189838</v>
      </c>
      <c r="N59" s="12">
        <f t="shared" si="10"/>
        <v>126.47955554151849</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507.63515627889382</v>
      </c>
      <c r="T59" s="12">
        <f t="shared" si="13"/>
        <v>463.88138889606051</v>
      </c>
      <c r="U59" s="12">
        <f>S59-'Surv-rate CEA'!P57*'Unit cost and utilities'!$H$11-('Surv-rate CEA'!O56-'Surv-rate CEA'!O57)*'Unit cost and utilities'!$G$14</f>
        <v>138.40923667189838</v>
      </c>
      <c r="V59" s="12">
        <f t="shared" si="14"/>
        <v>126.47955554151849</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329.41993686447211</v>
      </c>
      <c r="AB59" s="12">
        <f t="shared" si="17"/>
        <v>301.02678262651568</v>
      </c>
      <c r="AC59" s="12">
        <f>AA59-'Surv-rate CEA'!V57*'Unit cost and utilities'!$H$6-('Surv-rate CEA'!U56-'Surv-rate CEA'!U57)*'Unit cost and utilities'!$G$14</f>
        <v>225.59999654040053</v>
      </c>
      <c r="AD59" s="12">
        <f t="shared" si="18"/>
        <v>206.15522474296878</v>
      </c>
      <c r="AE59" s="12">
        <f>'Surv-rate CEA'!Z57*'Unit cost and utilities'!$H$12+'Surv-rate CEA'!Y57*'Unit cost and utilities'!$H$12+('Surv-rate CEA'!X56-'Surv-rate CEA'!X57)*'Unit cost and utilities'!$G$14</f>
        <v>507.63515627889382</v>
      </c>
      <c r="AF59" s="12">
        <f t="shared" si="19"/>
        <v>463.88138889606051</v>
      </c>
      <c r="AG59" s="12">
        <f>AE59-'Surv-rate CEA'!Y57*'Unit cost and utilities'!$H$12-('Surv-rate CEA'!X56-'Surv-rate CEA'!X57)*'Unit cost and utilities'!$G$14</f>
        <v>138.40923667189838</v>
      </c>
      <c r="AH59" s="12">
        <f t="shared" si="20"/>
        <v>126.47955554151849</v>
      </c>
      <c r="AI59" s="12">
        <f>'Surv-rate CEA'!AC57*'Unit cost and utilities'!$H$5+'Surv-rate CEA'!AB57*'Unit cost and utilities'!$H$5+('Surv-rate CEA'!AA56-'Surv-rate CEA'!AA57)*'Unit cost and utilities'!$G$14</f>
        <v>1150.8275260804101</v>
      </c>
      <c r="AJ59" s="12">
        <f t="shared" si="21"/>
        <v>1051.6361299545281</v>
      </c>
      <c r="AK59" s="12">
        <f>AI59-'Surv-rate CEA'!AB57*'Unit cost and utilities'!$H$5-('Surv-rate CEA'!AA56-'Surv-rate CEA'!AA57)*'Unit cost and utilities'!$G$14</f>
        <v>553.22350678694499</v>
      </c>
      <c r="AL59" s="12">
        <f t="shared" si="22"/>
        <v>505.54041721508565</v>
      </c>
      <c r="AM59" s="12">
        <f>'Surv-rate CEA'!AF57*'Unit cost and utilities'!$H$9+'Surv-rate CEA'!AE57*'Unit cost and utilities'!$H$9+('Surv-rate CEA'!AD56-'Surv-rate CEA'!AD57)*'Unit cost and utilities'!G66</f>
        <v>636.17419829860842</v>
      </c>
      <c r="AN59" s="12">
        <f t="shared" si="23"/>
        <v>581.34147534191607</v>
      </c>
      <c r="AO59" s="12">
        <f>AM59-'Surv-rate CEA'!AE57*'Unit cost and utilities'!$H$9-('Surv-rate CEA'!AD56-'Surv-rate CEA'!AD57)*'Unit cost and utilities'!G66</f>
        <v>250.61118320118146</v>
      </c>
      <c r="AP59" s="12">
        <f t="shared" si="24"/>
        <v>229.01066306837791</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732.60057478309795</v>
      </c>
      <c r="AV59" s="12">
        <f t="shared" si="27"/>
        <v>669.45673075039815</v>
      </c>
      <c r="AW59" s="12">
        <f>AU59-'Surv-rate CEA'!AK57*'Unit cost and utilities'!$H$8-('Surv-rate CEA'!AJ56-'Surv-rate CEA'!AJ57)*'Unit cost and utilities'!$G$14</f>
        <v>689.37011309777461</v>
      </c>
      <c r="AX59" s="12">
        <f t="shared" si="28"/>
        <v>629.95236159636704</v>
      </c>
      <c r="AY59" s="12">
        <f>'Surv-rate CEA'!AO57*'Unit cost and utilities'!$H$5+'Surv-rate CEA'!AN57*'Unit cost and utilities'!$H$5+('Surv-rate CEA'!AM56-'Surv-rate CEA'!AM57)*'Unit cost and utilities'!$G$14</f>
        <v>1150.8275260804101</v>
      </c>
      <c r="AZ59" s="12">
        <f t="shared" si="29"/>
        <v>1051.6361299545281</v>
      </c>
      <c r="BA59" s="12">
        <f>AY59-'Surv-rate CEA'!AN57*'Unit cost and utilities'!$H$5-('Surv-rate CEA'!AM56-'Surv-rate CEA'!AM57)*'Unit cost and utilities'!$G$14</f>
        <v>553.22350678694499</v>
      </c>
      <c r="BB59" s="12">
        <f t="shared" si="30"/>
        <v>505.54041721508565</v>
      </c>
    </row>
    <row r="60" spans="1:54">
      <c r="A60" s="12">
        <v>55</v>
      </c>
      <c r="B60" s="12">
        <f t="shared" si="31"/>
        <v>3.106849315068493</v>
      </c>
      <c r="C60" s="12">
        <f>'Surv-rate CEA'!D58*'Unit cost and utilities'!$H$7+'Surv-rate CEA'!E58*'Unit cost and utilities'!$H$7+'Unit cost and utilities'!$G$14*('Surv-rate CEA'!C57-'Surv-rate CEA'!C58)</f>
        <v>373.42438486040044</v>
      </c>
      <c r="D60" s="12">
        <f t="shared" si="5"/>
        <v>340.65859545261765</v>
      </c>
      <c r="E60" s="12">
        <f>C60-'Surv-rate CEA'!E58*'Unit cost and utilities'!$H$7-'Unit cost and utilities'!$G$14*('Surv-rate CEA'!C57-'Surv-rate CEA'!C58)</f>
        <v>56.602133788012679</v>
      </c>
      <c r="F60" s="12">
        <f t="shared" si="6"/>
        <v>51.635630070205146</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498.44634430294718</v>
      </c>
      <c r="L60" s="12">
        <f t="shared" si="9"/>
        <v>454.71061463276232</v>
      </c>
      <c r="M60" s="12">
        <f>K60-'Surv-rate CEA'!J58*'Unit cost and utilities'!$H$10-('Surv-rate CEA'!I57-'Surv-rate CEA'!I58)*'Unit cost and utilities'!$G$14</f>
        <v>134.21177701485254</v>
      </c>
      <c r="N60" s="12">
        <f t="shared" si="10"/>
        <v>122.4354844105093</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498.44634430294718</v>
      </c>
      <c r="T60" s="12">
        <f t="shared" si="13"/>
        <v>454.71061463276232</v>
      </c>
      <c r="U60" s="12">
        <f>S60-'Surv-rate CEA'!P58*'Unit cost and utilities'!$H$11-('Surv-rate CEA'!O57-'Surv-rate CEA'!O58)*'Unit cost and utilities'!$G$14</f>
        <v>134.21177701485254</v>
      </c>
      <c r="V60" s="12">
        <f t="shared" si="14"/>
        <v>122.4354844105093</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321.40033826981931</v>
      </c>
      <c r="AB60" s="12">
        <f t="shared" si="17"/>
        <v>293.19935240416436</v>
      </c>
      <c r="AC60" s="12">
        <f>AA60-'Surv-rate CEA'!V58*'Unit cost and utilities'!$H$6-('Surv-rate CEA'!U57-'Surv-rate CEA'!U58)*'Unit cost and utilities'!$G$14</f>
        <v>220.06554059065274</v>
      </c>
      <c r="AD60" s="12">
        <f t="shared" si="18"/>
        <v>200.75608611676029</v>
      </c>
      <c r="AE60" s="12">
        <f>'Surv-rate CEA'!Z58*'Unit cost and utilities'!$H$12+'Surv-rate CEA'!Y58*'Unit cost and utilities'!$H$12+('Surv-rate CEA'!X57-'Surv-rate CEA'!X58)*'Unit cost and utilities'!$G$14</f>
        <v>498.44634430294718</v>
      </c>
      <c r="AF60" s="12">
        <f t="shared" si="19"/>
        <v>454.71061463276232</v>
      </c>
      <c r="AG60" s="12">
        <f>AE60-'Surv-rate CEA'!Y58*'Unit cost and utilities'!$H$12-('Surv-rate CEA'!X57-'Surv-rate CEA'!X58)*'Unit cost and utilities'!$G$14</f>
        <v>134.21177701485254</v>
      </c>
      <c r="AH60" s="12">
        <f t="shared" si="20"/>
        <v>122.4354844105093</v>
      </c>
      <c r="AI60" s="12">
        <f>'Surv-rate CEA'!AC58*'Unit cost and utilities'!$H$5+'Surv-rate CEA'!AB58*'Unit cost and utilities'!$H$5+('Surv-rate CEA'!AA57-'Surv-rate CEA'!AA58)*'Unit cost and utilities'!$G$14</f>
        <v>1129.8013425265704</v>
      </c>
      <c r="AJ60" s="12">
        <f t="shared" si="21"/>
        <v>1030.6679319548562</v>
      </c>
      <c r="AK60" s="12">
        <f>AI60-'Surv-rate CEA'!AB58*'Unit cost and utilities'!$H$5-('Surv-rate CEA'!AA57-'Surv-rate CEA'!AA58)*'Unit cost and utilities'!$G$14</f>
        <v>539.40833723954734</v>
      </c>
      <c r="AL60" s="12">
        <f t="shared" si="22"/>
        <v>492.07843405338957</v>
      </c>
      <c r="AM60" s="12">
        <f>'Surv-rate CEA'!AF58*'Unit cost and utilities'!$H$9+'Surv-rate CEA'!AE58*'Unit cost and utilities'!$H$9+('Surv-rate CEA'!AD57-'Surv-rate CEA'!AD58)*'Unit cost and utilities'!G67</f>
        <v>627.95285959629609</v>
      </c>
      <c r="AN60" s="12">
        <f t="shared" si="23"/>
        <v>572.85369631257254</v>
      </c>
      <c r="AO60" s="12">
        <f>AM60-'Surv-rate CEA'!AE58*'Unit cost and utilities'!$H$9-('Surv-rate CEA'!AD57-'Surv-rate CEA'!AD58)*'Unit cost and utilities'!G67</f>
        <v>244.77678620912877</v>
      </c>
      <c r="AP60" s="12">
        <f t="shared" si="24"/>
        <v>223.2990655406179</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723.52243088670957</v>
      </c>
      <c r="AV60" s="12">
        <f t="shared" si="27"/>
        <v>660.03760085584952</v>
      </c>
      <c r="AW60" s="12">
        <f>AU60-'Surv-rate CEA'!AK58*'Unit cost and utilities'!$H$8-('Surv-rate CEA'!AJ57-'Surv-rate CEA'!AJ58)*'Unit cost and utilities'!$G$14</f>
        <v>681.68105386531931</v>
      </c>
      <c r="AX60" s="12">
        <f t="shared" si="28"/>
        <v>621.86755812219474</v>
      </c>
      <c r="AY60" s="12">
        <f>'Surv-rate CEA'!AO58*'Unit cost and utilities'!$H$5+'Surv-rate CEA'!AN58*'Unit cost and utilities'!$H$5+('Surv-rate CEA'!AM57-'Surv-rate CEA'!AM58)*'Unit cost and utilities'!$G$14</f>
        <v>1129.8013425265704</v>
      </c>
      <c r="AZ60" s="12">
        <f t="shared" si="29"/>
        <v>1030.6679319548562</v>
      </c>
      <c r="BA60" s="12">
        <f>AY60-'Surv-rate CEA'!AN58*'Unit cost and utilities'!$H$5-('Surv-rate CEA'!AM57-'Surv-rate CEA'!AM58)*'Unit cost and utilities'!$G$14</f>
        <v>539.40833723954734</v>
      </c>
      <c r="BB60" s="12">
        <f t="shared" si="30"/>
        <v>492.07843405338957</v>
      </c>
    </row>
    <row r="61" spans="1:54">
      <c r="A61" s="12">
        <v>56</v>
      </c>
      <c r="B61" s="12">
        <f t="shared" si="31"/>
        <v>3.1643835616438358</v>
      </c>
      <c r="C61" s="12">
        <f>'Surv-rate CEA'!D59*'Unit cost and utilities'!$H$7+'Surv-rate CEA'!E59*'Unit cost and utilities'!$H$7+'Unit cost and utilities'!$G$14*('Surv-rate CEA'!C58-'Surv-rate CEA'!C59)</f>
        <v>365.21690597940568</v>
      </c>
      <c r="D61" s="12">
        <f t="shared" si="5"/>
        <v>332.60515047114916</v>
      </c>
      <c r="E61" s="12">
        <f>C61-'Surv-rate CEA'!E59*'Unit cost and utilities'!$H$7-'Unit cost and utilities'!$G$14*('Surv-rate CEA'!C58-'Surv-rate CEA'!C59)</f>
        <v>54.342773312235181</v>
      </c>
      <c r="F61" s="12">
        <f t="shared" si="6"/>
        <v>49.49027823907678</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489.52124530990227</v>
      </c>
      <c r="L61" s="12">
        <f t="shared" si="9"/>
        <v>445.80983188194881</v>
      </c>
      <c r="M61" s="12">
        <f>K61-'Surv-rate CEA'!J59*'Unit cost and utilities'!$H$10-('Surv-rate CEA'!I58-'Surv-rate CEA'!I59)*'Unit cost and utilities'!$G$14</f>
        <v>130.18661135823993</v>
      </c>
      <c r="N61" s="12">
        <f t="shared" si="10"/>
        <v>118.5617005982141</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489.52124530990227</v>
      </c>
      <c r="T61" s="12">
        <f t="shared" si="13"/>
        <v>445.80983188194881</v>
      </c>
      <c r="U61" s="12">
        <f>S61-'Surv-rate CEA'!P59*'Unit cost and utilities'!$H$11-('Surv-rate CEA'!O58-'Surv-rate CEA'!O59)*'Unit cost and utilities'!$G$14</f>
        <v>130.18661135823993</v>
      </c>
      <c r="V61" s="12">
        <f t="shared" si="14"/>
        <v>118.5617005982141</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313.65991762266901</v>
      </c>
      <c r="AB61" s="12">
        <f t="shared" si="17"/>
        <v>285.65190271761099</v>
      </c>
      <c r="AC61" s="12">
        <f>AA61-'Surv-rate CEA'!V59*'Unit cost and utilities'!$H$6-('Surv-rate CEA'!U58-'Surv-rate CEA'!U59)*'Unit cost and utilities'!$G$14</f>
        <v>214.7267218672103</v>
      </c>
      <c r="AD61" s="12">
        <f t="shared" si="18"/>
        <v>195.55286863102486</v>
      </c>
      <c r="AE61" s="12">
        <f>'Surv-rate CEA'!Z59*'Unit cost and utilities'!$H$12+'Surv-rate CEA'!Y59*'Unit cost and utilities'!$H$12+('Surv-rate CEA'!X58-'Surv-rate CEA'!X59)*'Unit cost and utilities'!$G$14</f>
        <v>489.52124530990227</v>
      </c>
      <c r="AF61" s="12">
        <f t="shared" si="19"/>
        <v>445.80983188194881</v>
      </c>
      <c r="AG61" s="12">
        <f>AE61-'Surv-rate CEA'!Y59*'Unit cost and utilities'!$H$12-('Surv-rate CEA'!X58-'Surv-rate CEA'!X59)*'Unit cost and utilities'!$G$14</f>
        <v>130.18661135823993</v>
      </c>
      <c r="AH61" s="12">
        <f t="shared" si="20"/>
        <v>118.5617005982141</v>
      </c>
      <c r="AI61" s="12">
        <f>'Surv-rate CEA'!AC59*'Unit cost and utilities'!$H$5+'Surv-rate CEA'!AB59*'Unit cost and utilities'!$H$5+('Surv-rate CEA'!AA58-'Surv-rate CEA'!AA59)*'Unit cost and utilities'!$G$14</f>
        <v>1109.3741265942415</v>
      </c>
      <c r="AJ61" s="12">
        <f t="shared" si="21"/>
        <v>1010.313439119612</v>
      </c>
      <c r="AK61" s="12">
        <f>AI61-'Surv-rate CEA'!AB59*'Unit cost and utilities'!$H$5-('Surv-rate CEA'!AA58-'Surv-rate CEA'!AA59)*'Unit cost and utilities'!$G$14</f>
        <v>526.08749684752456</v>
      </c>
      <c r="AL61" s="12">
        <f t="shared" si="22"/>
        <v>479.11092883478966</v>
      </c>
      <c r="AM61" s="12">
        <f>'Surv-rate CEA'!AF59*'Unit cost and utilities'!$H$9+'Surv-rate CEA'!AE59*'Unit cost and utilities'!$H$9+('Surv-rate CEA'!AD58-'Surv-rate CEA'!AD59)*'Unit cost and utilities'!G68</f>
        <v>619.91987869006937</v>
      </c>
      <c r="AN61" s="12">
        <f t="shared" si="23"/>
        <v>564.5646221629014</v>
      </c>
      <c r="AO61" s="12">
        <f>AM61-'Surv-rate CEA'!AE59*'Unit cost and utilities'!$H$9-('Surv-rate CEA'!AD58-'Surv-rate CEA'!AD59)*'Unit cost and utilities'!G68</f>
        <v>239.14144855202147</v>
      </c>
      <c r="AP61" s="12">
        <f t="shared" si="24"/>
        <v>217.7875015567293</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714.67459309300318</v>
      </c>
      <c r="AV61" s="12">
        <f t="shared" si="27"/>
        <v>650.85828909302904</v>
      </c>
      <c r="AW61" s="12">
        <f>AU61-'Surv-rate CEA'!AK59*'Unit cost and utilities'!$H$8-('Surv-rate CEA'!AJ58-'Surv-rate CEA'!AJ59)*'Unit cost and utilities'!$G$14</f>
        <v>674.16263950678876</v>
      </c>
      <c r="AX61" s="12">
        <f t="shared" si="28"/>
        <v>613.9638184433519</v>
      </c>
      <c r="AY61" s="12">
        <f>'Surv-rate CEA'!AO59*'Unit cost and utilities'!$H$5+'Surv-rate CEA'!AN59*'Unit cost and utilities'!$H$5+('Surv-rate CEA'!AM58-'Surv-rate CEA'!AM59)*'Unit cost and utilities'!$G$14</f>
        <v>1109.3741265942415</v>
      </c>
      <c r="AZ61" s="12">
        <f t="shared" si="29"/>
        <v>1010.313439119612</v>
      </c>
      <c r="BA61" s="12">
        <f>AY61-'Surv-rate CEA'!AN59*'Unit cost and utilities'!$H$5-('Surv-rate CEA'!AM58-'Surv-rate CEA'!AM59)*'Unit cost and utilities'!$G$14</f>
        <v>526.08749684752456</v>
      </c>
      <c r="BB61" s="12">
        <f t="shared" si="30"/>
        <v>479.11092883478966</v>
      </c>
    </row>
    <row r="62" spans="1:54">
      <c r="A62" s="12">
        <v>57</v>
      </c>
      <c r="B62" s="12">
        <f t="shared" si="31"/>
        <v>3.2219178082191782</v>
      </c>
      <c r="C62" s="12">
        <f>'Surv-rate CEA'!D60*'Unit cost and utilities'!$H$7+'Surv-rate CEA'!E60*'Unit cost and utilities'!$H$7+'Unit cost and utilities'!$G$14*('Surv-rate CEA'!C59-'Surv-rate CEA'!C60)</f>
        <v>357.27489872281456</v>
      </c>
      <c r="D62" s="12">
        <f t="shared" si="5"/>
        <v>324.81944644822568</v>
      </c>
      <c r="E62" s="12">
        <f>C62-'Surv-rate CEA'!E60*'Unit cost and utilities'!$H$7-'Unit cost and utilities'!$G$14*('Surv-rate CEA'!C59-'Surv-rate CEA'!C60)</f>
        <v>52.197119877493343</v>
      </c>
      <c r="F62" s="12">
        <f t="shared" si="6"/>
        <v>47.455445779730034</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480.84922876199937</v>
      </c>
      <c r="L62" s="12">
        <f t="shared" si="9"/>
        <v>437.16807665434538</v>
      </c>
      <c r="M62" s="12">
        <f>K62-'Surv-rate CEA'!J60*'Unit cost and utilities'!$H$10-('Surv-rate CEA'!I59-'Surv-rate CEA'!I60)*'Unit cost and utilities'!$G$14</f>
        <v>126.32471967166325</v>
      </c>
      <c r="N62" s="12">
        <f t="shared" si="10"/>
        <v>114.84916982178325</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480.84922876199937</v>
      </c>
      <c r="T62" s="12">
        <f t="shared" si="13"/>
        <v>437.16807665434538</v>
      </c>
      <c r="U62" s="12">
        <f>S62-'Surv-rate CEA'!P60*'Unit cost and utilities'!$H$11-('Surv-rate CEA'!O59-'Surv-rate CEA'!O60)*'Unit cost and utilities'!$G$14</f>
        <v>126.32471967166325</v>
      </c>
      <c r="V62" s="12">
        <f t="shared" si="14"/>
        <v>114.84916982178325</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306.1858178290064</v>
      </c>
      <c r="AB62" s="12">
        <f t="shared" si="17"/>
        <v>278.37138352861342</v>
      </c>
      <c r="AC62" s="12">
        <f>AA62-'Surv-rate CEA'!V60*'Unit cost and utilities'!$H$6-('Surv-rate CEA'!U59-'Surv-rate CEA'!U60)*'Unit cost and utilities'!$G$14</f>
        <v>209.57436619239473</v>
      </c>
      <c r="AD62" s="12">
        <f t="shared" si="18"/>
        <v>190.53627853426468</v>
      </c>
      <c r="AE62" s="12">
        <f>'Surv-rate CEA'!Z60*'Unit cost and utilities'!$H$12+'Surv-rate CEA'!Y60*'Unit cost and utilities'!$H$12+('Surv-rate CEA'!X59-'Surv-rate CEA'!X60)*'Unit cost and utilities'!$G$14</f>
        <v>480.84922876199937</v>
      </c>
      <c r="AF62" s="12">
        <f t="shared" si="19"/>
        <v>437.16807665434538</v>
      </c>
      <c r="AG62" s="12">
        <f>AE62-'Surv-rate CEA'!Y60*'Unit cost and utilities'!$H$12-('Surv-rate CEA'!X59-'Surv-rate CEA'!X60)*'Unit cost and utilities'!$G$14</f>
        <v>126.32471967166325</v>
      </c>
      <c r="AH62" s="12">
        <f t="shared" si="20"/>
        <v>114.84916982178325</v>
      </c>
      <c r="AI62" s="12">
        <f>'Surv-rate CEA'!AC60*'Unit cost and utilities'!$H$5+'Surv-rate CEA'!AB60*'Unit cost and utilities'!$H$5+('Surv-rate CEA'!AA59-'Surv-rate CEA'!AA60)*'Unit cost and utilities'!$G$14</f>
        <v>1089.5220972990141</v>
      </c>
      <c r="AJ62" s="12">
        <f t="shared" si="21"/>
        <v>990.5480788123914</v>
      </c>
      <c r="AK62" s="12">
        <f>AI62-'Surv-rate CEA'!AB60*'Unit cost and utilities'!$H$5-('Surv-rate CEA'!AA59-'Surv-rate CEA'!AA60)*'Unit cost and utilities'!$G$14</f>
        <v>513.23760055075456</v>
      </c>
      <c r="AL62" s="12">
        <f t="shared" si="22"/>
        <v>466.61423431443006</v>
      </c>
      <c r="AM62" s="12">
        <f>'Surv-rate CEA'!AF60*'Unit cost and utilities'!$H$9+'Surv-rate CEA'!AE60*'Unit cost and utilities'!$H$9+('Surv-rate CEA'!AD59-'Surv-rate CEA'!AD60)*'Unit cost and utilities'!G69</f>
        <v>612.06882420047987</v>
      </c>
      <c r="AN62" s="12">
        <f t="shared" si="23"/>
        <v>556.46746350143371</v>
      </c>
      <c r="AO62" s="12">
        <f>AM62-'Surv-rate CEA'!AE60*'Unit cost and utilities'!$H$9-('Surv-rate CEA'!AD59-'Surv-rate CEA'!AD60)*'Unit cost and utilities'!G69</f>
        <v>233.69606897807301</v>
      </c>
      <c r="AP62" s="12">
        <f t="shared" si="24"/>
        <v>212.46672529736472</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706.04793000147208</v>
      </c>
      <c r="AV62" s="12">
        <f t="shared" si="27"/>
        <v>641.9093493800741</v>
      </c>
      <c r="AW62" s="12">
        <f>AU62-'Surv-rate CEA'!AK60*'Unit cost and utilities'!$H$8-('Surv-rate CEA'!AJ59-'Surv-rate CEA'!AJ60)*'Unit cost and utilities'!$G$14</f>
        <v>666.80896921213252</v>
      </c>
      <c r="AX62" s="12">
        <f t="shared" si="28"/>
        <v>606.2349217380546</v>
      </c>
      <c r="AY62" s="12">
        <f>'Surv-rate CEA'!AO60*'Unit cost and utilities'!$H$5+'Surv-rate CEA'!AN60*'Unit cost and utilities'!$H$5+('Surv-rate CEA'!AM59-'Surv-rate CEA'!AM60)*'Unit cost and utilities'!$G$14</f>
        <v>1089.5220972990141</v>
      </c>
      <c r="AZ62" s="12">
        <f t="shared" si="29"/>
        <v>990.5480788123914</v>
      </c>
      <c r="BA62" s="12">
        <f>AY62-'Surv-rate CEA'!AN60*'Unit cost and utilities'!$H$5-('Surv-rate CEA'!AM59-'Surv-rate CEA'!AM60)*'Unit cost and utilities'!$G$14</f>
        <v>513.23760055075456</v>
      </c>
      <c r="BB62" s="12">
        <f t="shared" si="30"/>
        <v>466.61423431443006</v>
      </c>
    </row>
    <row r="63" spans="1:54">
      <c r="A63" s="12">
        <v>58</v>
      </c>
      <c r="B63" s="12">
        <f t="shared" si="31"/>
        <v>3.2794520547945205</v>
      </c>
      <c r="C63" s="12">
        <f>'Surv-rate CEA'!D61*'Unit cost and utilities'!$H$7+'Surv-rate CEA'!E61*'Unit cost and utilities'!$H$7+'Unit cost and utilities'!$G$14*('Surv-rate CEA'!C60-'Surv-rate CEA'!C61)</f>
        <v>349.58680242862647</v>
      </c>
      <c r="D63" s="12">
        <f t="shared" si="5"/>
        <v>317.28969402259594</v>
      </c>
      <c r="E63" s="12">
        <f>C63-'Surv-rate CEA'!E61*'Unit cost and utilities'!$H$7-'Unit cost and utilities'!$G$14*('Surv-rate CEA'!C60-'Surv-rate CEA'!C61)</f>
        <v>50.158220645311886</v>
      </c>
      <c r="F63" s="12">
        <f t="shared" si="6"/>
        <v>45.524277148643478</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472.42021967666381</v>
      </c>
      <c r="L63" s="12">
        <f t="shared" si="9"/>
        <v>428.77495920887742</v>
      </c>
      <c r="M63" s="12">
        <f>K63-'Surv-rate CEA'!J61*'Unit cost and utilities'!$H$10-('Surv-rate CEA'!I60-'Surv-rate CEA'!I61)*'Unit cost and utilities'!$G$14</f>
        <v>122.61765858395738</v>
      </c>
      <c r="N63" s="12">
        <f t="shared" si="10"/>
        <v>111.28943971451579</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472.42021967666381</v>
      </c>
      <c r="T63" s="12">
        <f t="shared" si="13"/>
        <v>428.77495920887742</v>
      </c>
      <c r="U63" s="12">
        <f>S63-'Surv-rate CEA'!P61*'Unit cost and utilities'!$H$11-('Surv-rate CEA'!O60-'Surv-rate CEA'!O61)*'Unit cost and utilities'!$G$14</f>
        <v>122.61765858395738</v>
      </c>
      <c r="V63" s="12">
        <f t="shared" si="14"/>
        <v>111.28943971451579</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298.96592240576945</v>
      </c>
      <c r="AB63" s="12">
        <f t="shared" si="17"/>
        <v>271.34550098663016</v>
      </c>
      <c r="AC63" s="12">
        <f>AA63-'Surv-rate CEA'!V61*'Unit cost and utilities'!$H$6-('Surv-rate CEA'!U60-'Surv-rate CEA'!U61)*'Unit cost and utilities'!$G$14</f>
        <v>204.59983839973262</v>
      </c>
      <c r="AD63" s="12">
        <f t="shared" si="18"/>
        <v>185.69757116668507</v>
      </c>
      <c r="AE63" s="12">
        <f>'Surv-rate CEA'!Z61*'Unit cost and utilities'!$H$12+'Surv-rate CEA'!Y61*'Unit cost and utilities'!$H$12+('Surv-rate CEA'!X60-'Surv-rate CEA'!X61)*'Unit cost and utilities'!$G$14</f>
        <v>472.42021967666381</v>
      </c>
      <c r="AF63" s="12">
        <f t="shared" si="19"/>
        <v>428.77495920887742</v>
      </c>
      <c r="AG63" s="12">
        <f>AE63-'Surv-rate CEA'!Y61*'Unit cost and utilities'!$H$12-('Surv-rate CEA'!X60-'Surv-rate CEA'!X61)*'Unit cost and utilities'!$G$14</f>
        <v>122.61765858395738</v>
      </c>
      <c r="AH63" s="12">
        <f t="shared" si="20"/>
        <v>111.28943971451579</v>
      </c>
      <c r="AI63" s="12">
        <f>'Surv-rate CEA'!AC61*'Unit cost and utilities'!$H$5+'Surv-rate CEA'!AB61*'Unit cost and utilities'!$H$5+('Surv-rate CEA'!AA60-'Surv-rate CEA'!AA61)*'Unit cost and utilities'!$G$14</f>
        <v>1070.2226940175372</v>
      </c>
      <c r="AJ63" s="12">
        <f t="shared" si="21"/>
        <v>971.34854279915567</v>
      </c>
      <c r="AK63" s="12">
        <f>AI63-'Surv-rate CEA'!AB61*'Unit cost and utilities'!$H$5-('Surv-rate CEA'!AA60-'Surv-rate CEA'!AA61)*'Unit cost and utilities'!$G$14</f>
        <v>500.83664635039202</v>
      </c>
      <c r="AL63" s="12">
        <f t="shared" si="22"/>
        <v>454.56609108767185</v>
      </c>
      <c r="AM63" s="12">
        <f>'Surv-rate CEA'!AF61*'Unit cost and utilities'!$H$9+'Surv-rate CEA'!AE61*'Unit cost and utilities'!$H$9+('Surv-rate CEA'!AD60-'Surv-rate CEA'!AD61)*'Unit cost and utilities'!G70</f>
        <v>604.39355937978871</v>
      </c>
      <c r="AN63" s="12">
        <f t="shared" si="23"/>
        <v>548.55574121392408</v>
      </c>
      <c r="AO63" s="12">
        <f>AM63-'Surv-rate CEA'!AE61*'Unit cost and utilities'!$H$9-('Surv-rate CEA'!AD60-'Surv-rate CEA'!AD61)*'Unit cost and utilities'!G70</f>
        <v>228.43207090078903</v>
      </c>
      <c r="AP63" s="12">
        <f t="shared" si="24"/>
        <v>207.32802662325051</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697.63380079427839</v>
      </c>
      <c r="AV63" s="12">
        <f t="shared" si="27"/>
        <v>633.18184112236224</v>
      </c>
      <c r="AW63" s="12">
        <f>AU63-'Surv-rate CEA'!AK61*'Unit cost and utilities'!$H$8-('Surv-rate CEA'!AJ60-'Surv-rate CEA'!AJ61)*'Unit cost and utilities'!$G$14</f>
        <v>659.61442146657544</v>
      </c>
      <c r="AX63" s="12">
        <f t="shared" si="28"/>
        <v>598.67493997503209</v>
      </c>
      <c r="AY63" s="12">
        <f>'Surv-rate CEA'!AO61*'Unit cost and utilities'!$H$5+'Surv-rate CEA'!AN61*'Unit cost and utilities'!$H$5+('Surv-rate CEA'!AM60-'Surv-rate CEA'!AM61)*'Unit cost and utilities'!$G$14</f>
        <v>1070.2226940175372</v>
      </c>
      <c r="AZ63" s="12">
        <f t="shared" si="29"/>
        <v>971.34854279915567</v>
      </c>
      <c r="BA63" s="12">
        <f>AY63-'Surv-rate CEA'!AN61*'Unit cost and utilities'!$H$5-('Surv-rate CEA'!AM60-'Surv-rate CEA'!AM61)*'Unit cost and utilities'!$G$14</f>
        <v>500.83664635039202</v>
      </c>
      <c r="BB63" s="12">
        <f t="shared" si="30"/>
        <v>454.56609108767185</v>
      </c>
    </row>
    <row r="64" spans="1:54">
      <c r="A64" s="12">
        <v>59</v>
      </c>
      <c r="B64" s="12">
        <f t="shared" si="31"/>
        <v>3.3369863013698629</v>
      </c>
      <c r="C64" s="12">
        <f>'Surv-rate CEA'!D62*'Unit cost and utilities'!$H$7+'Surv-rate CEA'!E62*'Unit cost and utilities'!$H$7+'Unit cost and utilities'!$G$14*('Surv-rate CEA'!C61-'Surv-rate CEA'!C62)</f>
        <v>342.14169315544166</v>
      </c>
      <c r="D64" s="12">
        <f t="shared" si="5"/>
        <v>310.00475639404391</v>
      </c>
      <c r="E64" s="12">
        <f>C64-'Surv-rate CEA'!E62*'Unit cost and utilities'!$H$7-'Unit cost and utilities'!$G$14*('Surv-rate CEA'!C61-'Surv-rate CEA'!C62)</f>
        <v>48.219624602664204</v>
      </c>
      <c r="F64" s="12">
        <f t="shared" si="6"/>
        <v>43.690416214693407</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464.22466301329888</v>
      </c>
      <c r="L64" s="12">
        <f t="shared" si="9"/>
        <v>420.62062720944942</v>
      </c>
      <c r="M64" s="12">
        <f>K64-'Surv-rate CEA'!J62*'Unit cost and utilities'!$H$10-('Surv-rate CEA'!I61-'Surv-rate CEA'!I62)*'Unit cost and utilities'!$G$14</f>
        <v>119.05751780705327</v>
      </c>
      <c r="N64" s="12">
        <f t="shared" si="10"/>
        <v>107.87459565147732</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464.22466301329888</v>
      </c>
      <c r="T64" s="12">
        <f t="shared" si="13"/>
        <v>420.62062720944942</v>
      </c>
      <c r="U64" s="12">
        <f>S64-'Surv-rate CEA'!P62*'Unit cost and utilities'!$H$11-('Surv-rate CEA'!O61-'Surv-rate CEA'!O62)*'Unit cost and utilities'!$G$14</f>
        <v>119.05751780705327</v>
      </c>
      <c r="V64" s="12">
        <f t="shared" si="14"/>
        <v>107.87459565147732</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291.98880428407949</v>
      </c>
      <c r="AB64" s="12">
        <f t="shared" si="17"/>
        <v>264.56266497971114</v>
      </c>
      <c r="AC64" s="12">
        <f>AA64-'Surv-rate CEA'!V62*'Unit cost and utilities'!$H$6-('Surv-rate CEA'!U61-'Surv-rate CEA'!U62)*'Unit cost and utilities'!$G$14</f>
        <v>199.79500424872782</v>
      </c>
      <c r="AD64" s="12">
        <f t="shared" si="18"/>
        <v>181.02851204613191</v>
      </c>
      <c r="AE64" s="12">
        <f>'Surv-rate CEA'!Z62*'Unit cost and utilities'!$H$12+'Surv-rate CEA'!Y62*'Unit cost and utilities'!$H$12+('Surv-rate CEA'!X61-'Surv-rate CEA'!X62)*'Unit cost and utilities'!$G$14</f>
        <v>464.22466301329888</v>
      </c>
      <c r="AF64" s="12">
        <f t="shared" si="19"/>
        <v>420.62062720944942</v>
      </c>
      <c r="AG64" s="12">
        <f>AE64-'Surv-rate CEA'!Y62*'Unit cost and utilities'!$H$12-('Surv-rate CEA'!X61-'Surv-rate CEA'!X62)*'Unit cost and utilities'!$G$14</f>
        <v>119.05751780705327</v>
      </c>
      <c r="AH64" s="12">
        <f t="shared" si="20"/>
        <v>107.87459565147732</v>
      </c>
      <c r="AI64" s="12">
        <f>'Surv-rate CEA'!AC62*'Unit cost and utilities'!$H$5+'Surv-rate CEA'!AB62*'Unit cost and utilities'!$H$5+('Surv-rate CEA'!AA61-'Surv-rate CEA'!AA62)*'Unit cost and utilities'!$G$14</f>
        <v>1051.4544997059527</v>
      </c>
      <c r="AJ64" s="12">
        <f t="shared" si="21"/>
        <v>952.69270761654025</v>
      </c>
      <c r="AK64" s="12">
        <f>AI64-'Surv-rate CEA'!AB62*'Unit cost and utilities'!$H$5-('Surv-rate CEA'!AA61-'Surv-rate CEA'!AA62)*'Unit cost and utilities'!$G$14</f>
        <v>488.86391707562552</v>
      </c>
      <c r="AL64" s="12">
        <f t="shared" si="22"/>
        <v>442.94554728240968</v>
      </c>
      <c r="AM64" s="12">
        <f>'Surv-rate CEA'!AF62*'Unit cost and utilities'!$H$9+'Surv-rate CEA'!AE62*'Unit cost and utilities'!$H$9+('Surv-rate CEA'!AD61-'Surv-rate CEA'!AD62)*'Unit cost and utilities'!G71</f>
        <v>596.88822519364953</v>
      </c>
      <c r="AN64" s="12">
        <f t="shared" si="23"/>
        <v>540.82326868466191</v>
      </c>
      <c r="AO64" s="12">
        <f>AM64-'Surv-rate CEA'!AE62*'Unit cost and utilities'!$H$9-('Surv-rate CEA'!AD61-'Surv-rate CEA'!AD62)*'Unit cost and utilities'!G71</f>
        <v>223.34136587478372</v>
      </c>
      <c r="AP64" s="12">
        <f t="shared" si="24"/>
        <v>202.36319368791365</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689.42402232786947</v>
      </c>
      <c r="AV64" s="12">
        <f t="shared" si="27"/>
        <v>624.66729536190655</v>
      </c>
      <c r="AW64" s="12">
        <f>AU64-'Surv-rate CEA'!AK62*'Unit cost and utilities'!$H$8-('Surv-rate CEA'!AJ61-'Surv-rate CEA'!AJ62)*'Unit cost and utilities'!$G$14</f>
        <v>652.57363729790188</v>
      </c>
      <c r="AX64" s="12">
        <f t="shared" si="28"/>
        <v>591.27822041788397</v>
      </c>
      <c r="AY64" s="12">
        <f>'Surv-rate CEA'!AO62*'Unit cost and utilities'!$H$5+'Surv-rate CEA'!AN62*'Unit cost and utilities'!$H$5+('Surv-rate CEA'!AM61-'Surv-rate CEA'!AM62)*'Unit cost and utilities'!$G$14</f>
        <v>1051.4544997059527</v>
      </c>
      <c r="AZ64" s="12">
        <f t="shared" si="29"/>
        <v>952.69270761654025</v>
      </c>
      <c r="BA64" s="12">
        <f>AY64-'Surv-rate CEA'!AN62*'Unit cost and utilities'!$H$5-('Surv-rate CEA'!AM61-'Surv-rate CEA'!AM62)*'Unit cost and utilities'!$G$14</f>
        <v>488.86391707562552</v>
      </c>
      <c r="BB64" s="12">
        <f t="shared" si="30"/>
        <v>442.94554728240968</v>
      </c>
    </row>
    <row r="65" spans="1:54">
      <c r="A65" s="12">
        <v>60</v>
      </c>
      <c r="B65" s="12">
        <f t="shared" si="31"/>
        <v>3.3945205479452056</v>
      </c>
      <c r="C65" s="12">
        <f>'Surv-rate CEA'!D63*'Unit cost and utilities'!$H$7+'Surv-rate CEA'!E63*'Unit cost and utilities'!$H$7+'Unit cost and utilities'!$G$14*('Surv-rate CEA'!C62-'Surv-rate CEA'!C63)</f>
        <v>334.92924129200401</v>
      </c>
      <c r="D65" s="12">
        <f t="shared" si="5"/>
        <v>302.95410576331255</v>
      </c>
      <c r="E65" s="12">
        <f>C65-'Surv-rate CEA'!E63*'Unit cost and utilities'!$H$7-'Unit cost and utilities'!$G$14*('Surv-rate CEA'!C62-'Surv-rate CEA'!C63)</f>
        <v>46.375340777954015</v>
      </c>
      <c r="F65" s="12">
        <f t="shared" si="6"/>
        <v>41.947964413787837</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456.2534907499188</v>
      </c>
      <c r="L65" s="12">
        <f t="shared" si="9"/>
        <v>412.69573166656608</v>
      </c>
      <c r="M65" s="12">
        <f>K65-'Surv-rate CEA'!J63*'Unit cost and utilities'!$H$10-('Surv-rate CEA'!I62-'Surv-rate CEA'!I63)*'Unit cost and utilities'!$G$14</f>
        <v>115.63688035562777</v>
      </c>
      <c r="N65" s="12">
        <f t="shared" si="10"/>
        <v>104.59722043455611</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456.2534907499188</v>
      </c>
      <c r="T65" s="12">
        <f t="shared" si="13"/>
        <v>412.69573166656608</v>
      </c>
      <c r="U65" s="12">
        <f>S65-'Surv-rate CEA'!P63*'Unit cost and utilities'!$H$11-('Surv-rate CEA'!O62-'Surv-rate CEA'!O63)*'Unit cost and utilities'!$G$14</f>
        <v>115.63688035562777</v>
      </c>
      <c r="V65" s="12">
        <f t="shared" si="14"/>
        <v>104.59722043455611</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285.24367872760337</v>
      </c>
      <c r="AB65" s="12">
        <f t="shared" si="17"/>
        <v>258.01194091088087</v>
      </c>
      <c r="AC65" s="12">
        <f>AA65-'Surv-rate CEA'!V63*'Unit cost and utilities'!$H$6-('Surv-rate CEA'!U62-'Surv-rate CEA'!U63)*'Unit cost and utilities'!$G$14</f>
        <v>195.15219547886849</v>
      </c>
      <c r="AD65" s="12">
        <f t="shared" si="18"/>
        <v>176.52134116741044</v>
      </c>
      <c r="AE65" s="12">
        <f>'Surv-rate CEA'!Z63*'Unit cost and utilities'!$H$12+'Surv-rate CEA'!Y63*'Unit cost and utilities'!$H$12+('Surv-rate CEA'!X62-'Surv-rate CEA'!X63)*'Unit cost and utilities'!$G$14</f>
        <v>456.2534907499188</v>
      </c>
      <c r="AF65" s="12">
        <f t="shared" si="19"/>
        <v>412.69573166656608</v>
      </c>
      <c r="AG65" s="12">
        <f>AE65-'Surv-rate CEA'!Y63*'Unit cost and utilities'!$H$12-('Surv-rate CEA'!X62-'Surv-rate CEA'!X63)*'Unit cost and utilities'!$G$14</f>
        <v>115.63688035562777</v>
      </c>
      <c r="AH65" s="12">
        <f t="shared" si="20"/>
        <v>104.59722043455611</v>
      </c>
      <c r="AI65" s="12">
        <f>'Surv-rate CEA'!AC63*'Unit cost and utilities'!$H$5+'Surv-rate CEA'!AB63*'Unit cost and utilities'!$H$5+('Surv-rate CEA'!AA62-'Surv-rate CEA'!AA63)*'Unit cost and utilities'!$G$14</f>
        <v>1033.1971698160512</v>
      </c>
      <c r="AJ65" s="12">
        <f t="shared" si="21"/>
        <v>934.55956085336857</v>
      </c>
      <c r="AK65" s="12">
        <f>AI65-'Surv-rate CEA'!AB63*'Unit cost and utilities'!$H$5-('Surv-rate CEA'!AA62-'Surv-rate CEA'!AA63)*'Unit cost and utilities'!$G$14</f>
        <v>477.29989028191636</v>
      </c>
      <c r="AL65" s="12">
        <f t="shared" si="22"/>
        <v>431.73286657051676</v>
      </c>
      <c r="AM65" s="12">
        <f>'Surv-rate CEA'!AF63*'Unit cost and utilities'!$H$9+'Surv-rate CEA'!AE63*'Unit cost and utilities'!$H$9+('Surv-rate CEA'!AD62-'Surv-rate CEA'!AD63)*'Unit cost and utilities'!G72</f>
        <v>589.5472245640683</v>
      </c>
      <c r="AN65" s="12">
        <f t="shared" si="23"/>
        <v>533.26413523665701</v>
      </c>
      <c r="AO65" s="12">
        <f>AM65-'Surv-rate CEA'!AE63*'Unit cost and utilities'!$H$9-('Surv-rate CEA'!AD62-'Surv-rate CEA'!AD63)*'Unit cost and utilities'!G72</f>
        <v>218.41632004589536</v>
      </c>
      <c r="AP65" s="12">
        <f t="shared" si="24"/>
        <v>197.56447859960991</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681.41083884305374</v>
      </c>
      <c r="AV65" s="12">
        <f t="shared" si="27"/>
        <v>616.35768361935027</v>
      </c>
      <c r="AW65" s="12">
        <f>AU65-'Surv-rate CEA'!AK63*'Unit cost and utilities'!$H$8-('Surv-rate CEA'!AJ62-'Surv-rate CEA'!AJ63)*'Unit cost and utilities'!$G$14</f>
        <v>645.68150473448293</v>
      </c>
      <c r="AX65" s="12">
        <f t="shared" si="28"/>
        <v>584.03936939087237</v>
      </c>
      <c r="AY65" s="12">
        <f>'Surv-rate CEA'!AO63*'Unit cost and utilities'!$H$5+'Surv-rate CEA'!AN63*'Unit cost and utilities'!$H$5+('Surv-rate CEA'!AM62-'Surv-rate CEA'!AM63)*'Unit cost and utilities'!$G$14</f>
        <v>1033.1971698160512</v>
      </c>
      <c r="AZ65" s="12">
        <f t="shared" si="29"/>
        <v>934.55956085336857</v>
      </c>
      <c r="BA65" s="12">
        <f>AY65-'Surv-rate CEA'!AN63*'Unit cost and utilities'!$H$5-('Surv-rate CEA'!AM62-'Surv-rate CEA'!AM63)*'Unit cost and utilities'!$G$14</f>
        <v>477.29989028191636</v>
      </c>
      <c r="BB65" s="12">
        <f t="shared" si="30"/>
        <v>431.73286657051676</v>
      </c>
    </row>
    <row r="66" spans="1:54">
      <c r="A66" s="12">
        <v>61</v>
      </c>
      <c r="B66" s="12">
        <f t="shared" si="31"/>
        <v>3.452054794520548</v>
      </c>
      <c r="C66" s="12">
        <f>'Surv-rate CEA'!D64*'Unit cost and utilities'!$H$7+'Surv-rate CEA'!E64*'Unit cost and utilities'!$H$7+'Unit cost and utilities'!$G$14*('Surv-rate CEA'!C63-'Surv-rate CEA'!C64)</f>
        <v>327.9396724639459</v>
      </c>
      <c r="D66" s="12">
        <f t="shared" si="5"/>
        <v>296.12778316634763</v>
      </c>
      <c r="E66" s="12">
        <f>C66-'Surv-rate CEA'!E64*'Unit cost and utilities'!$H$7-'Unit cost and utilities'!$G$14*('Surv-rate CEA'!C63-'Surv-rate CEA'!C64)</f>
        <v>44.619800397273536</v>
      </c>
      <c r="F66" s="12">
        <f t="shared" si="6"/>
        <v>40.291442867200523</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448.49809141722091</v>
      </c>
      <c r="L66" s="12">
        <f t="shared" si="9"/>
        <v>404.99139542295279</v>
      </c>
      <c r="M66" s="12">
        <f>K66-'Surv-rate CEA'!J64*'Unit cost and utilities'!$H$10-('Surv-rate CEA'!I63-'Surv-rate CEA'!I64)*'Unit cost and utilities'!$G$14</f>
        <v>112.3487861888936</v>
      </c>
      <c r="N66" s="12">
        <f t="shared" si="10"/>
        <v>101.45035745623224</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448.49809141722091</v>
      </c>
      <c r="T66" s="12">
        <f t="shared" si="13"/>
        <v>404.99139542295279</v>
      </c>
      <c r="U66" s="12">
        <f>S66-'Surv-rate CEA'!P64*'Unit cost and utilities'!$H$11-('Surv-rate CEA'!O63-'Surv-rate CEA'!O64)*'Unit cost and utilities'!$G$14</f>
        <v>112.3487861888936</v>
      </c>
      <c r="V66" s="12">
        <f t="shared" si="14"/>
        <v>101.45035745623224</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278.72035999066986</v>
      </c>
      <c r="AB66" s="12">
        <f t="shared" si="17"/>
        <v>251.68300531384361</v>
      </c>
      <c r="AC66" s="12">
        <f>AA66-'Surv-rate CEA'!V64*'Unit cost and utilities'!$H$6-('Surv-rate CEA'!U63-'Surv-rate CEA'!U64)*'Unit cost and utilities'!$G$14</f>
        <v>190.66417770801684</v>
      </c>
      <c r="AD66" s="12">
        <f t="shared" si="18"/>
        <v>172.16874021278096</v>
      </c>
      <c r="AE66" s="12">
        <f>'Surv-rate CEA'!Z64*'Unit cost and utilities'!$H$12+'Surv-rate CEA'!Y64*'Unit cost and utilities'!$H$12+('Surv-rate CEA'!X63-'Surv-rate CEA'!X64)*'Unit cost and utilities'!$G$14</f>
        <v>448.49809141722091</v>
      </c>
      <c r="AF66" s="12">
        <f t="shared" si="19"/>
        <v>404.99139542295279</v>
      </c>
      <c r="AG66" s="12">
        <f>AE66-'Surv-rate CEA'!Y64*'Unit cost and utilities'!$H$12-('Surv-rate CEA'!X63-'Surv-rate CEA'!X64)*'Unit cost and utilities'!$G$14</f>
        <v>112.3487861888936</v>
      </c>
      <c r="AH66" s="12">
        <f t="shared" si="20"/>
        <v>101.45035745623224</v>
      </c>
      <c r="AI66" s="12">
        <f>'Surv-rate CEA'!AC64*'Unit cost and utilities'!$H$5+'Surv-rate CEA'!AB64*'Unit cost and utilities'!$H$5+('Surv-rate CEA'!AA63-'Surv-rate CEA'!AA64)*'Unit cost and utilities'!$G$14</f>
        <v>1015.4313664249329</v>
      </c>
      <c r="AJ66" s="12">
        <f t="shared" si="21"/>
        <v>916.92913284241217</v>
      </c>
      <c r="AK66" s="12">
        <f>AI66-'Surv-rate CEA'!AB64*'Unit cost and utilities'!$H$5-('Surv-rate CEA'!AA63-'Surv-rate CEA'!AA64)*'Unit cost and utilities'!$G$14</f>
        <v>466.12615551421629</v>
      </c>
      <c r="AL66" s="12">
        <f t="shared" si="22"/>
        <v>420.90944371316516</v>
      </c>
      <c r="AM66" s="12">
        <f>'Surv-rate CEA'!AF64*'Unit cost and utilities'!$H$9+'Surv-rate CEA'!AE64*'Unit cost and utilities'!$H$9+('Surv-rate CEA'!AD63-'Surv-rate CEA'!AD64)*'Unit cost and utilities'!G73</f>
        <v>582.36520768172124</v>
      </c>
      <c r="AN66" s="12">
        <f t="shared" si="23"/>
        <v>525.87269069422393</v>
      </c>
      <c r="AO66" s="12">
        <f>AM66-'Surv-rate CEA'!AE64*'Unit cost and utilities'!$H$9-('Surv-rate CEA'!AD63-'Surv-rate CEA'!AD64)*'Unit cost and utilities'!G73</f>
        <v>213.64972329909097</v>
      </c>
      <c r="AP66" s="12">
        <f t="shared" si="24"/>
        <v>192.92456584867477</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673.58689405465577</v>
      </c>
      <c r="AV66" s="12">
        <f t="shared" si="27"/>
        <v>608.2453891827937</v>
      </c>
      <c r="AW66" s="12">
        <f>AU66-'Surv-rate CEA'!AK64*'Unit cost and utilities'!$H$8-('Surv-rate CEA'!AJ63-'Surv-rate CEA'!AJ64)*'Unit cost and utilities'!$G$14</f>
        <v>638.93314437234824</v>
      </c>
      <c r="AX66" s="12">
        <f t="shared" si="28"/>
        <v>576.95323720032354</v>
      </c>
      <c r="AY66" s="12">
        <f>'Surv-rate CEA'!AO64*'Unit cost and utilities'!$H$5+'Surv-rate CEA'!AN64*'Unit cost and utilities'!$H$5+('Surv-rate CEA'!AM63-'Surv-rate CEA'!AM64)*'Unit cost and utilities'!$G$14</f>
        <v>1015.4313664249329</v>
      </c>
      <c r="AZ66" s="12">
        <f t="shared" si="29"/>
        <v>916.92913284241217</v>
      </c>
      <c r="BA66" s="12">
        <f>AY66-'Surv-rate CEA'!AN64*'Unit cost and utilities'!$H$5-('Surv-rate CEA'!AM63-'Surv-rate CEA'!AM64)*'Unit cost and utilities'!$G$14</f>
        <v>466.12615551421629</v>
      </c>
      <c r="BB66" s="12">
        <f t="shared" si="30"/>
        <v>420.90944371316516</v>
      </c>
    </row>
    <row r="67" spans="1:54">
      <c r="A67" s="12">
        <v>62</v>
      </c>
      <c r="B67" s="12">
        <f t="shared" si="31"/>
        <v>3.5095890410958903</v>
      </c>
      <c r="C67" s="12">
        <f>'Surv-rate CEA'!D65*'Unit cost and utilities'!$H$7+'Surv-rate CEA'!E65*'Unit cost and utilities'!$H$7+'Unit cost and utilities'!$G$14*('Surv-rate CEA'!C64-'Surv-rate CEA'!C65)</f>
        <v>-537.2178357352667</v>
      </c>
      <c r="D67" s="12">
        <f t="shared" si="5"/>
        <v>-484.28056425325718</v>
      </c>
      <c r="E67" s="12">
        <f>C67-'Surv-rate CEA'!E65*'Unit cost and utilities'!$H$7-'Unit cost and utilities'!$G$14*('Surv-rate CEA'!C64-'Surv-rate CEA'!C65)</f>
        <v>53.075586260047089</v>
      </c>
      <c r="F67" s="12">
        <f t="shared" si="6"/>
        <v>47.845535185757193</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599.26580483868395</v>
      </c>
      <c r="L67" s="12">
        <f t="shared" si="9"/>
        <v>540.21434658393002</v>
      </c>
      <c r="M67" s="12">
        <f>K67-'Surv-rate CEA'!J65*'Unit cost and utilities'!$H$10-('Surv-rate CEA'!I64-'Surv-rate CEA'!I65)*'Unit cost and utilities'!$G$14</f>
        <v>85.711309713290092</v>
      </c>
      <c r="N67" s="12">
        <f t="shared" si="10"/>
        <v>77.265345023452497</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599.26580483868395</v>
      </c>
      <c r="T67" s="12">
        <f t="shared" si="13"/>
        <v>540.21434658393002</v>
      </c>
      <c r="U67" s="12">
        <f>S67-'Surv-rate CEA'!P65*'Unit cost and utilities'!$H$11-('Surv-rate CEA'!O64-'Surv-rate CEA'!O65)*'Unit cost and utilities'!$G$14</f>
        <v>85.711309713290092</v>
      </c>
      <c r="V67" s="12">
        <f t="shared" si="14"/>
        <v>77.265345023452497</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-1360.9301007666536</v>
      </c>
      <c r="AB67" s="12">
        <f t="shared" si="17"/>
        <v>-1226.8244895601315</v>
      </c>
      <c r="AC67" s="12">
        <f>AA67-'Surv-rate CEA'!V65*'Unit cost and utilities'!$H$6-('Surv-rate CEA'!U64-'Surv-rate CEA'!U65)*'Unit cost and utilities'!$G$14</f>
        <v>275.99695440310506</v>
      </c>
      <c r="AD67" s="12">
        <f t="shared" si="18"/>
        <v>248.80030393551928</v>
      </c>
      <c r="AE67" s="12">
        <f>'Surv-rate CEA'!Z65*'Unit cost and utilities'!$H$12+'Surv-rate CEA'!Y65*'Unit cost and utilities'!$H$12+('Surv-rate CEA'!X64-'Surv-rate CEA'!X65)*'Unit cost and utilities'!$G$14</f>
        <v>599.26580483868395</v>
      </c>
      <c r="AF67" s="12">
        <f t="shared" si="19"/>
        <v>540.21434658393002</v>
      </c>
      <c r="AG67" s="12">
        <f>AE67-'Surv-rate CEA'!Y65*'Unit cost and utilities'!$H$12-('Surv-rate CEA'!X64-'Surv-rate CEA'!X65)*'Unit cost and utilities'!$G$14</f>
        <v>85.711309713290092</v>
      </c>
      <c r="AH67" s="12">
        <f t="shared" si="20"/>
        <v>77.265345023452497</v>
      </c>
      <c r="AI67" s="12">
        <f>'Surv-rate CEA'!AC65*'Unit cost and utilities'!$H$5+'Surv-rate CEA'!AB65*'Unit cost and utilities'!$H$5+('Surv-rate CEA'!AA64-'Surv-rate CEA'!AA65)*'Unit cost and utilities'!$G$14</f>
        <v>1109.6768945943959</v>
      </c>
      <c r="AJ67" s="12">
        <f t="shared" si="21"/>
        <v>1000.3296929214332</v>
      </c>
      <c r="AK67" s="12">
        <f>AI67-'Surv-rate CEA'!AB65*'Unit cost and utilities'!$H$5-('Surv-rate CEA'!AA64-'Surv-rate CEA'!AA65)*'Unit cost and utilities'!$G$14</f>
        <v>242.55252893420695</v>
      </c>
      <c r="AL67" s="12">
        <f t="shared" si="22"/>
        <v>218.65148131678293</v>
      </c>
      <c r="AM67" s="12">
        <f>'Surv-rate CEA'!AF65*'Unit cost and utilities'!$H$9+'Surv-rate CEA'!AE65*'Unit cost and utilities'!$H$9+('Surv-rate CEA'!AD64-'Surv-rate CEA'!AD65)*'Unit cost and utilities'!G74</f>
        <v>740.84000525140095</v>
      </c>
      <c r="AN67" s="12">
        <f t="shared" si="23"/>
        <v>667.83787115611221</v>
      </c>
      <c r="AO67" s="12">
        <f>AM67-'Surv-rate CEA'!AE65*'Unit cost and utilities'!$H$9-('Surv-rate CEA'!AD64-'Surv-rate CEA'!AD65)*'Unit cost and utilities'!G74</f>
        <v>148.85754120697982</v>
      </c>
      <c r="AP67" s="12">
        <f t="shared" si="24"/>
        <v>134.18916732428261</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-1704.6190838085697</v>
      </c>
      <c r="AV67" s="12">
        <f t="shared" si="27"/>
        <v>-1536.6464715636992</v>
      </c>
      <c r="AW67" s="12">
        <f>AU67-'Surv-rate CEA'!AK65*'Unit cost and utilities'!$H$8-('Surv-rate CEA'!AJ64-'Surv-rate CEA'!AJ65)*'Unit cost and utilities'!$G$14</f>
        <v>286.72583138385517</v>
      </c>
      <c r="AX67" s="12">
        <f t="shared" si="28"/>
        <v>258.47196085459791</v>
      </c>
      <c r="AY67" s="12">
        <f>'Surv-rate CEA'!AO65*'Unit cost and utilities'!$H$5+'Surv-rate CEA'!AN65*'Unit cost and utilities'!$H$5+('Surv-rate CEA'!AM64-'Surv-rate CEA'!AM65)*'Unit cost and utilities'!$G$14</f>
        <v>1109.6768945943959</v>
      </c>
      <c r="AZ67" s="12">
        <f t="shared" si="29"/>
        <v>1000.3296929214332</v>
      </c>
      <c r="BA67" s="12">
        <f>AY67-'Surv-rate CEA'!AN65*'Unit cost and utilities'!$H$5-('Surv-rate CEA'!AM64-'Surv-rate CEA'!AM65)*'Unit cost and utilities'!$G$14</f>
        <v>242.55252893420695</v>
      </c>
      <c r="BB67" s="12">
        <f t="shared" si="30"/>
        <v>218.65148131678293</v>
      </c>
    </row>
    <row r="68" spans="1:54">
      <c r="A68" s="12">
        <v>63</v>
      </c>
      <c r="B68" s="12">
        <f t="shared" si="31"/>
        <v>3.5671232876712327</v>
      </c>
      <c r="C68" s="12">
        <f>'Surv-rate CEA'!D66*'Unit cost and utilities'!$H$7+'Surv-rate CEA'!E66*'Unit cost and utilities'!$H$7+'Unit cost and utilities'!$G$14*('Surv-rate CEA'!C65-'Surv-rate CEA'!C66)</f>
        <v>489.18477177010919</v>
      </c>
      <c r="D68" s="12">
        <f t="shared" si="5"/>
        <v>440.23134932617313</v>
      </c>
      <c r="E68" s="12">
        <f>C68-'Surv-rate CEA'!E66*'Unit cost and utilities'!$H$7-'Unit cost and utilities'!$G$14*('Surv-rate CEA'!C65-'Surv-rate CEA'!C66)</f>
        <v>51.217444877436876</v>
      </c>
      <c r="F68" s="12">
        <f t="shared" si="6"/>
        <v>46.092041634585193</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401.48281981202649</v>
      </c>
      <c r="L68" s="12">
        <f t="shared" si="9"/>
        <v>361.30585761607915</v>
      </c>
      <c r="M68" s="12">
        <f>K68-'Surv-rate CEA'!J66*'Unit cost and utilities'!$H$10-('Surv-rate CEA'!I65-'Surv-rate CEA'!I66)*'Unit cost and utilities'!$G$14</f>
        <v>83.117099378846802</v>
      </c>
      <c r="N68" s="12">
        <f t="shared" si="10"/>
        <v>74.799451911031809</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401.48281981202649</v>
      </c>
      <c r="T68" s="12">
        <f t="shared" si="13"/>
        <v>361.30585761607915</v>
      </c>
      <c r="U68" s="12">
        <f>S68-'Surv-rate CEA'!P66*'Unit cost and utilities'!$H$11-('Surv-rate CEA'!O65-'Surv-rate CEA'!O66)*'Unit cost and utilities'!$G$14</f>
        <v>83.117099378846802</v>
      </c>
      <c r="V68" s="12">
        <f t="shared" si="14"/>
        <v>74.799451911031809</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597.45909024399862</v>
      </c>
      <c r="AB68" s="12">
        <f t="shared" si="17"/>
        <v>537.67050129865618</v>
      </c>
      <c r="AC68" s="12">
        <f>AA68-'Surv-rate CEA'!V66*'Unit cost and utilities'!$H$6-('Surv-rate CEA'!U65-'Surv-rate CEA'!U66)*'Unit cost and utilities'!$G$14</f>
        <v>270.86419415717336</v>
      </c>
      <c r="AD68" s="12">
        <f t="shared" si="18"/>
        <v>243.75842536242479</v>
      </c>
      <c r="AE68" s="12">
        <f>'Surv-rate CEA'!Z66*'Unit cost and utilities'!$H$12+'Surv-rate CEA'!Y66*'Unit cost and utilities'!$H$12+('Surv-rate CEA'!X65-'Surv-rate CEA'!X66)*'Unit cost and utilities'!$G$14</f>
        <v>401.48281981202649</v>
      </c>
      <c r="AF68" s="12">
        <f t="shared" si="19"/>
        <v>361.30585761607915</v>
      </c>
      <c r="AG68" s="12">
        <f>AE68-'Surv-rate CEA'!Y66*'Unit cost and utilities'!$H$12-('Surv-rate CEA'!X65-'Surv-rate CEA'!X66)*'Unit cost and utilities'!$G$14</f>
        <v>83.117099378846802</v>
      </c>
      <c r="AH68" s="12">
        <f t="shared" si="20"/>
        <v>74.799451911031809</v>
      </c>
      <c r="AI68" s="12">
        <f>'Surv-rate CEA'!AC66*'Unit cost and utilities'!$H$5+'Surv-rate CEA'!AB66*'Unit cost and utilities'!$H$5+('Surv-rate CEA'!AA65-'Surv-rate CEA'!AA66)*'Unit cost and utilities'!$G$14</f>
        <v>900.02110055815592</v>
      </c>
      <c r="AJ68" s="12">
        <f t="shared" si="21"/>
        <v>809.95469684601187</v>
      </c>
      <c r="AK68" s="12">
        <f>AI68-'Surv-rate CEA'!AB66*'Unit cost and utilities'!$H$5-('Surv-rate CEA'!AA65-'Surv-rate CEA'!AA66)*'Unit cost and utilities'!$G$14</f>
        <v>235.46698723414673</v>
      </c>
      <c r="AL68" s="12">
        <f t="shared" si="22"/>
        <v>211.90346775670247</v>
      </c>
      <c r="AM68" s="12">
        <f>'Surv-rate CEA'!AF66*'Unit cost and utilities'!$H$9+'Surv-rate CEA'!AE66*'Unit cost and utilities'!$H$9+('Surv-rate CEA'!AD65-'Surv-rate CEA'!AD66)*'Unit cost and utilities'!G75</f>
        <v>734.00739432043633</v>
      </c>
      <c r="AN68" s="12">
        <f t="shared" si="23"/>
        <v>660.55422054088274</v>
      </c>
      <c r="AO68" s="12">
        <f>AM68-'Surv-rate CEA'!AE66*'Unit cost and utilities'!$H$9-('Surv-rate CEA'!AD65-'Surv-rate CEA'!AD66)*'Unit cost and utilities'!G75</f>
        <v>145.16949335300569</v>
      </c>
      <c r="AP68" s="12">
        <f t="shared" si="24"/>
        <v>130.64217373026494</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695.51171876397075</v>
      </c>
      <c r="AV68" s="12">
        <f t="shared" si="27"/>
        <v>625.91086250640649</v>
      </c>
      <c r="AW68" s="12">
        <f>AU68-'Surv-rate CEA'!AK66*'Unit cost and utilities'!$H$8-('Surv-rate CEA'!AJ65-'Surv-rate CEA'!AJ66)*'Unit cost and utilities'!$G$14</f>
        <v>281.50333949837466</v>
      </c>
      <c r="AX68" s="12">
        <f t="shared" si="28"/>
        <v>253.33289615448655</v>
      </c>
      <c r="AY68" s="12">
        <f>'Surv-rate CEA'!AO66*'Unit cost and utilities'!$H$5+'Surv-rate CEA'!AN66*'Unit cost and utilities'!$H$5+('Surv-rate CEA'!AM65-'Surv-rate CEA'!AM66)*'Unit cost and utilities'!$G$14</f>
        <v>900.02110055815592</v>
      </c>
      <c r="AZ68" s="12">
        <f t="shared" si="29"/>
        <v>809.95469684601187</v>
      </c>
      <c r="BA68" s="12">
        <f>AY68-'Surv-rate CEA'!AN66*'Unit cost and utilities'!$H$5-('Surv-rate CEA'!AM65-'Surv-rate CEA'!AM66)*'Unit cost and utilities'!$G$14</f>
        <v>235.46698723414673</v>
      </c>
      <c r="BB68" s="12">
        <f t="shared" si="30"/>
        <v>211.90346775670247</v>
      </c>
    </row>
    <row r="69" spans="1:54">
      <c r="A69" s="12">
        <v>64</v>
      </c>
      <c r="B69" s="12">
        <f t="shared" si="31"/>
        <v>3.6246575342465754</v>
      </c>
      <c r="C69" s="12">
        <f>'Surv-rate CEA'!D67*'Unit cost and utilities'!$H$7+'Surv-rate CEA'!E67*'Unit cost and utilities'!$H$7+'Unit cost and utilities'!$G$14*('Surv-rate CEA'!C66-'Surv-rate CEA'!C67)</f>
        <v>481.8064624104577</v>
      </c>
      <c r="D69" s="12">
        <f t="shared" si="5"/>
        <v>432.8546402794903</v>
      </c>
      <c r="E69" s="12">
        <f>C69-'Surv-rate CEA'!E67*'Unit cost and utilities'!$H$7-'Unit cost and utilities'!$G$14*('Surv-rate CEA'!C66-'Surv-rate CEA'!C67)</f>
        <v>49.442068168326948</v>
      </c>
      <c r="F69" s="12">
        <f t="shared" si="6"/>
        <v>44.418724739817193</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394.4942743904968</v>
      </c>
      <c r="L69" s="12">
        <f t="shared" si="9"/>
        <v>354.41342230927847</v>
      </c>
      <c r="M69" s="12">
        <f>K69-'Surv-rate CEA'!J67*'Unit cost and utilities'!$H$10-('Surv-rate CEA'!I66-'Surv-rate CEA'!I67)*'Unit cost and utilities'!$G$14</f>
        <v>80.626318629826727</v>
      </c>
      <c r="N69" s="12">
        <f t="shared" si="10"/>
        <v>72.434636872599398</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394.4942743904968</v>
      </c>
      <c r="T69" s="12">
        <f t="shared" si="13"/>
        <v>354.41342230927847</v>
      </c>
      <c r="U69" s="12">
        <f>S69-'Surv-rate CEA'!P67*'Unit cost and utilities'!$H$11-('Surv-rate CEA'!O66-'Surv-rate CEA'!O67)*'Unit cost and utilities'!$G$14</f>
        <v>80.626318629826727</v>
      </c>
      <c r="V69" s="12">
        <f t="shared" si="14"/>
        <v>72.434636872599398</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589.8585296538987</v>
      </c>
      <c r="AB69" s="12">
        <f t="shared" si="17"/>
        <v>529.92855345226599</v>
      </c>
      <c r="AC69" s="12">
        <f>AA69-'Surv-rate CEA'!V67*'Unit cost and utilities'!$H$6-('Surv-rate CEA'!U66-'Surv-rate CEA'!U67)*'Unit cost and utilities'!$G$14</f>
        <v>265.87706686365595</v>
      </c>
      <c r="AD69" s="12">
        <f t="shared" si="18"/>
        <v>238.86379929414542</v>
      </c>
      <c r="AE69" s="12">
        <f>'Surv-rate CEA'!Z67*'Unit cost and utilities'!$H$12+'Surv-rate CEA'!Y67*'Unit cost and utilities'!$H$12+('Surv-rate CEA'!X66-'Surv-rate CEA'!X67)*'Unit cost and utilities'!$G$14</f>
        <v>394.4942743904968</v>
      </c>
      <c r="AF69" s="12">
        <f t="shared" si="19"/>
        <v>354.41342230927847</v>
      </c>
      <c r="AG69" s="12">
        <f>AE69-'Surv-rate CEA'!Y67*'Unit cost and utilities'!$H$12-('Surv-rate CEA'!X66-'Surv-rate CEA'!X67)*'Unit cost and utilities'!$G$14</f>
        <v>80.626318629826727</v>
      </c>
      <c r="AH69" s="12">
        <f t="shared" si="20"/>
        <v>72.434636872599398</v>
      </c>
      <c r="AI69" s="12">
        <f>'Surv-rate CEA'!AC67*'Unit cost and utilities'!$H$5+'Surv-rate CEA'!AB67*'Unit cost and utilities'!$H$5+('Surv-rate CEA'!AA66-'Surv-rate CEA'!AA67)*'Unit cost and utilities'!$G$14</f>
        <v>884.12312464236425</v>
      </c>
      <c r="AJ69" s="12">
        <f t="shared" si="21"/>
        <v>794.29569118943198</v>
      </c>
      <c r="AK69" s="12">
        <f>AI69-'Surv-rate CEA'!AB67*'Unit cost and utilities'!$H$5-('Surv-rate CEA'!AA66-'Surv-rate CEA'!AA67)*'Unit cost and utilities'!$G$14</f>
        <v>228.65658132308823</v>
      </c>
      <c r="AL69" s="12">
        <f t="shared" si="22"/>
        <v>205.42493714379683</v>
      </c>
      <c r="AM69" s="12">
        <f>'Surv-rate CEA'!AF67*'Unit cost and utilities'!$H$9+'Surv-rate CEA'!AE67*'Unit cost and utilities'!$H$9+('Surv-rate CEA'!AD66-'Surv-rate CEA'!AD67)*'Unit cost and utilities'!G76</f>
        <v>727.29966707240442</v>
      </c>
      <c r="AN69" s="12">
        <f t="shared" si="23"/>
        <v>653.40558985243194</v>
      </c>
      <c r="AO69" s="12">
        <f>AM69-'Surv-rate CEA'!AE67*'Unit cost and utilities'!$H$9-('Surv-rate CEA'!AD66-'Surv-rate CEA'!AD67)*'Unit cost and utilities'!G76</f>
        <v>141.60853477801936</v>
      </c>
      <c r="AP69" s="12">
        <f t="shared" si="24"/>
        <v>127.22102371808043</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687.91656180913105</v>
      </c>
      <c r="AV69" s="12">
        <f t="shared" si="27"/>
        <v>618.02383142491465</v>
      </c>
      <c r="AW69" s="12">
        <f>AU69-'Surv-rate CEA'!AK67*'Unit cost and utilities'!$H$8-('Surv-rate CEA'!AJ66-'Surv-rate CEA'!AJ67)*'Unit cost and utilities'!$G$14</f>
        <v>276.42705652359609</v>
      </c>
      <c r="AX69" s="12">
        <f t="shared" si="28"/>
        <v>248.34190375202081</v>
      </c>
      <c r="AY69" s="12">
        <f>'Surv-rate CEA'!AO67*'Unit cost and utilities'!$H$5+'Surv-rate CEA'!AN67*'Unit cost and utilities'!$H$5+('Surv-rate CEA'!AM66-'Surv-rate CEA'!AM67)*'Unit cost and utilities'!$G$14</f>
        <v>884.12312464236425</v>
      </c>
      <c r="AZ69" s="12">
        <f t="shared" si="29"/>
        <v>794.29569118943198</v>
      </c>
      <c r="BA69" s="12">
        <f>AY69-'Surv-rate CEA'!AN67*'Unit cost and utilities'!$H$5-('Surv-rate CEA'!AM66-'Surv-rate CEA'!AM67)*'Unit cost and utilities'!$G$14</f>
        <v>228.65658132308823</v>
      </c>
      <c r="BB69" s="12">
        <f t="shared" si="30"/>
        <v>205.42493714379683</v>
      </c>
    </row>
    <row r="70" spans="1:54">
      <c r="A70" s="12">
        <v>65</v>
      </c>
      <c r="B70" s="12">
        <f t="shared" si="31"/>
        <v>3.6821917808219178</v>
      </c>
      <c r="C70" s="12">
        <f>'Surv-rate CEA'!D68*'Unit cost and utilities'!$H$7+'Surv-rate CEA'!E68*'Unit cost and utilities'!$H$7+'Unit cost and utilities'!$G$14*('Surv-rate CEA'!C67-'Surv-rate CEA'!C68)</f>
        <v>474.60899836057092</v>
      </c>
      <c r="D70" s="12">
        <f t="shared" ref="D70:D133" si="32">C70/(1+DISC)^($B70)</f>
        <v>425.66392439289632</v>
      </c>
      <c r="E70" s="12">
        <f>C70-'Surv-rate CEA'!E68*'Unit cost and utilities'!$H$7-'Unit cost and utilities'!$G$14*('Surv-rate CEA'!C67-'Surv-rate CEA'!C68)</f>
        <v>47.744946978984558</v>
      </c>
      <c r="F70" s="12">
        <f t="shared" ref="F70:F133" si="33">E70/(1+DISC)^($B70)</f>
        <v>42.821146609540818</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387.69296225044297</v>
      </c>
      <c r="L70" s="12">
        <f t="shared" ref="L70:L133" si="36">K70/(1+DISC)^($B70)</f>
        <v>347.71129148642052</v>
      </c>
      <c r="M70" s="12">
        <f>K70-'Surv-rate CEA'!J68*'Unit cost and utilities'!$H$10-('Surv-rate CEA'!I67-'Surv-rate CEA'!I68)*'Unit cost and utilities'!$G$14</f>
        <v>78.233800575478796</v>
      </c>
      <c r="N70" s="12">
        <f t="shared" ref="N70:N133" si="37">M70/(1+DISC)^($B70)</f>
        <v>70.165771589163583</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387.69296225044297</v>
      </c>
      <c r="T70" s="12">
        <f t="shared" ref="T70:T133" si="40">S70/(1+DISC)^($B70)</f>
        <v>347.71129148642052</v>
      </c>
      <c r="U70" s="12">
        <f>S70-'Surv-rate CEA'!P68*'Unit cost and utilities'!$H$11-('Surv-rate CEA'!O67-'Surv-rate CEA'!O68)*'Unit cost and utilities'!$G$14</f>
        <v>78.233800575478796</v>
      </c>
      <c r="V70" s="12">
        <f t="shared" ref="V70:V133" si="41">U70/(1+DISC)^($B70)</f>
        <v>70.165771589163583</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582.42664837070436</v>
      </c>
      <c r="AB70" s="12">
        <f t="shared" ref="AB70:AB133" si="44">AA70/(1+DISC)^($B70)</f>
        <v>522.36264730094035</v>
      </c>
      <c r="AC70" s="12">
        <f>AA70-'Surv-rate CEA'!V68*'Unit cost and utilities'!$H$6-('Surv-rate CEA'!U67-'Surv-rate CEA'!U68)*'Unit cost and utilities'!$G$14</f>
        <v>261.02990312169334</v>
      </c>
      <c r="AD70" s="12">
        <f t="shared" ref="AD70:AD133" si="45">AC70/(1+DISC)^($B70)</f>
        <v>234.11063281666657</v>
      </c>
      <c r="AE70" s="12">
        <f>'Surv-rate CEA'!Z68*'Unit cost and utilities'!$H$12+'Surv-rate CEA'!Y68*'Unit cost and utilities'!$H$12+('Surv-rate CEA'!X67-'Surv-rate CEA'!X68)*'Unit cost and utilities'!$G$14</f>
        <v>387.69296225044297</v>
      </c>
      <c r="AF70" s="12">
        <f t="shared" ref="AF70:AF133" si="46">AE70/(1+DISC)^($B70)</f>
        <v>347.71129148642052</v>
      </c>
      <c r="AG70" s="12">
        <f>AE70-'Surv-rate CEA'!Y68*'Unit cost and utilities'!$H$12-('Surv-rate CEA'!X67-'Surv-rate CEA'!X68)*'Unit cost and utilities'!$G$14</f>
        <v>78.233800575478796</v>
      </c>
      <c r="AH70" s="12">
        <f t="shared" ref="AH70:AH133" si="47">AG70/(1+DISC)^($B70)</f>
        <v>70.165771589163583</v>
      </c>
      <c r="AI70" s="12">
        <f>'Surv-rate CEA'!AC68*'Unit cost and utilities'!$H$5+'Surv-rate CEA'!AB68*'Unit cost and utilities'!$H$5+('Surv-rate CEA'!AA67-'Surv-rate CEA'!AA68)*'Unit cost and utilities'!$G$14</f>
        <v>868.65026860618048</v>
      </c>
      <c r="AJ70" s="12">
        <f t="shared" ref="AJ70:AJ133" si="48">AI70/(1+DISC)^($B70)</f>
        <v>779.06884095556211</v>
      </c>
      <c r="AK70" s="12">
        <f>AI70-'Surv-rate CEA'!AB68*'Unit cost and utilities'!$H$5-('Surv-rate CEA'!AA67-'Surv-rate CEA'!AA68)*'Unit cost and utilities'!$G$14</f>
        <v>222.1078427730408</v>
      </c>
      <c r="AL70" s="12">
        <f t="shared" ref="AL70:AL133" si="49">AK70/(1+DISC)^($B70)</f>
        <v>199.20249367330013</v>
      </c>
      <c r="AM70" s="12">
        <f>'Surv-rate CEA'!AF68*'Unit cost and utilities'!$H$9+'Surv-rate CEA'!AE68*'Unit cost and utilities'!$H$9+('Surv-rate CEA'!AD67-'Surv-rate CEA'!AD68)*'Unit cost and utilities'!G77</f>
        <v>720.71324542249238</v>
      </c>
      <c r="AN70" s="12">
        <f t="shared" ref="AN70:AN133" si="50">AM70/(1+DISC)^($B70)</f>
        <v>646.38814154005979</v>
      </c>
      <c r="AO70" s="12">
        <f>AM70-'Surv-rate CEA'!AE68*'Unit cost and utilities'!$H$9-('Surv-rate CEA'!AD67-'Surv-rate CEA'!AD68)*'Unit cost and utilities'!G77</f>
        <v>138.16897925619651</v>
      </c>
      <c r="AP70" s="12">
        <f t="shared" ref="AP70:AP133" si="51">AO70/(1+DISC)^($B70)</f>
        <v>123.9200060317258</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680.47654064137623</v>
      </c>
      <c r="AV70" s="12">
        <f t="shared" ref="AV70:AV133" si="54">AU70/(1+DISC)^($B70)</f>
        <v>610.30093349948174</v>
      </c>
      <c r="AW70" s="12">
        <f>AU70-'Surv-rate CEA'!AK68*'Unit cost and utilities'!$H$8-('Surv-rate CEA'!AJ67-'Surv-rate CEA'!AJ68)*'Unit cost and utilities'!$G$14</f>
        <v>271.49134291981193</v>
      </c>
      <c r="AX70" s="12">
        <f t="shared" ref="AX70:AX133" si="55">AW70/(1+DISC)^($B70)</f>
        <v>243.49321413023051</v>
      </c>
      <c r="AY70" s="12">
        <f>'Surv-rate CEA'!AO68*'Unit cost and utilities'!$H$5+'Surv-rate CEA'!AN68*'Unit cost and utilities'!$H$5+('Surv-rate CEA'!AM67-'Surv-rate CEA'!AM68)*'Unit cost and utilities'!$G$14</f>
        <v>868.65026860618048</v>
      </c>
      <c r="AZ70" s="12">
        <f t="shared" ref="AZ70:AZ133" si="56">AY70/(1+DISC)^($B70)</f>
        <v>779.06884095556211</v>
      </c>
      <c r="BA70" s="12">
        <f>AY70-'Surv-rate CEA'!AN68*'Unit cost and utilities'!$H$5-('Surv-rate CEA'!AM67-'Surv-rate CEA'!AM68)*'Unit cost and utilities'!$G$14</f>
        <v>222.1078427730408</v>
      </c>
      <c r="BB70" s="12">
        <f t="shared" ref="BB70:BB133" si="57">BA70/(1+DISC)^($B70)</f>
        <v>199.20249367330013</v>
      </c>
    </row>
    <row r="71" spans="1:54">
      <c r="A71" s="12">
        <v>66</v>
      </c>
      <c r="B71" s="12">
        <f t="shared" ref="B71:B134" si="58">A70*21/365</f>
        <v>3.7397260273972601</v>
      </c>
      <c r="C71" s="12">
        <f>'Surv-rate CEA'!D69*'Unit cost and utilities'!$H$7+'Surv-rate CEA'!E69*'Unit cost and utilities'!$H$7+'Unit cost and utilities'!$G$14*('Surv-rate CEA'!C68-'Surv-rate CEA'!C69)</f>
        <v>467.58606472103804</v>
      </c>
      <c r="D71" s="12">
        <f t="shared" si="32"/>
        <v>418.65266124650509</v>
      </c>
      <c r="E71" s="12">
        <f>C71-'Surv-rate CEA'!E69*'Unit cost and utilities'!$H$7-'Unit cost and utilities'!$G$14*('Surv-rate CEA'!C68-'Surv-rate CEA'!C69)</f>
        <v>46.121863645323671</v>
      </c>
      <c r="F71" s="12">
        <f t="shared" si="33"/>
        <v>41.295159145264449</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381.07194653890565</v>
      </c>
      <c r="L71" s="12">
        <f t="shared" si="36"/>
        <v>341.1923420773424</v>
      </c>
      <c r="M71" s="12">
        <f>K71-'Surv-rate CEA'!J69*'Unit cost and utilities'!$H$10-('Surv-rate CEA'!I68-'Surv-rate CEA'!I69)*'Unit cost and utilities'!$G$14</f>
        <v>75.934689869556138</v>
      </c>
      <c r="N71" s="12">
        <f t="shared" si="37"/>
        <v>67.988039835583606</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381.07194653890565</v>
      </c>
      <c r="T71" s="12">
        <f t="shared" si="40"/>
        <v>341.1923420773424</v>
      </c>
      <c r="U71" s="12">
        <f>S71-'Surv-rate CEA'!P69*'Unit cost and utilities'!$H$11-('Surv-rate CEA'!O68-'Surv-rate CEA'!O69)*'Unit cost and utilities'!$G$14</f>
        <v>75.934689869556138</v>
      </c>
      <c r="V71" s="12">
        <f t="shared" si="41"/>
        <v>67.988039835583606</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575.15791742018223</v>
      </c>
      <c r="AB71" s="12">
        <f t="shared" si="44"/>
        <v>514.96699951614926</v>
      </c>
      <c r="AC71" s="12">
        <f>AA71-'Surv-rate CEA'!V69*'Unit cost and utilities'!$H$6-('Surv-rate CEA'!U68-'Surv-rate CEA'!U69)*'Unit cost and utilities'!$G$14</f>
        <v>256.31731603318258</v>
      </c>
      <c r="AD71" s="12">
        <f t="shared" si="45"/>
        <v>229.49342287365496</v>
      </c>
      <c r="AE71" s="12">
        <f>'Surv-rate CEA'!Z69*'Unit cost and utilities'!$H$12+'Surv-rate CEA'!Y69*'Unit cost and utilities'!$H$12+('Surv-rate CEA'!X68-'Surv-rate CEA'!X69)*'Unit cost and utilities'!$G$14</f>
        <v>381.07194653890565</v>
      </c>
      <c r="AF71" s="12">
        <f t="shared" si="46"/>
        <v>341.1923420773424</v>
      </c>
      <c r="AG71" s="12">
        <f>AE71-'Surv-rate CEA'!Y69*'Unit cost and utilities'!$H$12-('Surv-rate CEA'!X68-'Surv-rate CEA'!X69)*'Unit cost and utilities'!$G$14</f>
        <v>75.934689869556138</v>
      </c>
      <c r="AH71" s="12">
        <f t="shared" si="47"/>
        <v>67.988039835583606</v>
      </c>
      <c r="AI71" s="12">
        <f>'Surv-rate CEA'!AC69*'Unit cost and utilities'!$H$5+'Surv-rate CEA'!AB69*'Unit cost and utilities'!$H$5+('Surv-rate CEA'!AA68-'Surv-rate CEA'!AA69)*'Unit cost and utilities'!$G$14</f>
        <v>853.58694385760668</v>
      </c>
      <c r="AJ71" s="12">
        <f t="shared" si="48"/>
        <v>764.25811762473529</v>
      </c>
      <c r="AK71" s="12">
        <f>AI71-'Surv-rate CEA'!AB69*'Unit cost and utilities'!$H$5-('Surv-rate CEA'!AA68-'Surv-rate CEA'!AA69)*'Unit cost and utilities'!$G$14</f>
        <v>215.80810230912761</v>
      </c>
      <c r="AL71" s="12">
        <f t="shared" si="49"/>
        <v>193.22354357197608</v>
      </c>
      <c r="AM71" s="12">
        <f>'Surv-rate CEA'!AF69*'Unit cost and utilities'!$H$9+'Surv-rate CEA'!AE69*'Unit cost and utilities'!$H$9+('Surv-rate CEA'!AD68-'Surv-rate CEA'!AD69)*'Unit cost and utilities'!G78</f>
        <v>714.24469253378106</v>
      </c>
      <c r="AN71" s="12">
        <f t="shared" si="50"/>
        <v>639.49818840057799</v>
      </c>
      <c r="AO71" s="12">
        <f>AM71-'Surv-rate CEA'!AE69*'Unit cost and utilities'!$H$9-('Surv-rate CEA'!AD68-'Surv-rate CEA'!AD69)*'Unit cost and utilities'!G78</f>
        <v>134.84545512211366</v>
      </c>
      <c r="AP71" s="12">
        <f t="shared" si="51"/>
        <v>120.73372776314277</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673.18682025537214</v>
      </c>
      <c r="AV71" s="12">
        <f t="shared" si="54"/>
        <v>602.73706827453236</v>
      </c>
      <c r="AW71" s="12">
        <f>AU71-'Surv-rate CEA'!AK69*'Unit cost and utilities'!$H$8-('Surv-rate CEA'!AJ68-'Surv-rate CEA'!AJ69)*'Unit cost and utilities'!$G$14</f>
        <v>266.69083827231259</v>
      </c>
      <c r="AX71" s="12">
        <f t="shared" si="55"/>
        <v>238.78134443415433</v>
      </c>
      <c r="AY71" s="12">
        <f>'Surv-rate CEA'!AO69*'Unit cost and utilities'!$H$5+'Surv-rate CEA'!AN69*'Unit cost and utilities'!$H$5+('Surv-rate CEA'!AM68-'Surv-rate CEA'!AM69)*'Unit cost and utilities'!$G$14</f>
        <v>853.58694385760668</v>
      </c>
      <c r="AZ71" s="12">
        <f t="shared" si="56"/>
        <v>764.25811762473529</v>
      </c>
      <c r="BA71" s="12">
        <f>AY71-'Surv-rate CEA'!AN69*'Unit cost and utilities'!$H$5-('Surv-rate CEA'!AM68-'Surv-rate CEA'!AM69)*'Unit cost and utilities'!$G$14</f>
        <v>215.80810230912761</v>
      </c>
      <c r="BB71" s="12">
        <f t="shared" si="57"/>
        <v>193.22354357197608</v>
      </c>
    </row>
    <row r="72" spans="1:54">
      <c r="A72" s="12">
        <v>67</v>
      </c>
      <c r="B72" s="12">
        <f t="shared" si="58"/>
        <v>3.7972602739726029</v>
      </c>
      <c r="C72" s="12">
        <f>'Surv-rate CEA'!D70*'Unit cost and utilities'!$H$7+'Surv-rate CEA'!E70*'Unit cost and utilities'!$H$7+'Unit cost and utilities'!$G$14*('Surv-rate CEA'!C69-'Surv-rate CEA'!C70)</f>
        <v>460.73163526070863</v>
      </c>
      <c r="D72" s="12">
        <f t="shared" si="32"/>
        <v>411.81460981295214</v>
      </c>
      <c r="E72" s="12">
        <f>C72-'Surv-rate CEA'!E70*'Unit cost and utilities'!$H$7-'Unit cost and utilities'!$G$14*('Surv-rate CEA'!C69-'Surv-rate CEA'!C70)</f>
        <v>44.56887016231267</v>
      </c>
      <c r="F72" s="12">
        <f t="shared" si="33"/>
        <v>39.836882191324023</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374.62462113502983</v>
      </c>
      <c r="L72" s="12">
        <f t="shared" si="36"/>
        <v>334.84979187884312</v>
      </c>
      <c r="M72" s="12">
        <f>K72-'Surv-rate CEA'!J70*'Unit cost and utilities'!$H$10-('Surv-rate CEA'!I69-'Surv-rate CEA'!I70)*'Unit cost and utilities'!$G$14</f>
        <v>73.724420674812521</v>
      </c>
      <c r="N72" s="12">
        <f t="shared" si="37"/>
        <v>65.896915276295204</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374.62462113502983</v>
      </c>
      <c r="T72" s="12">
        <f t="shared" si="40"/>
        <v>334.84979187884312</v>
      </c>
      <c r="U72" s="12">
        <f>S72-'Surv-rate CEA'!P70*'Unit cost and utilities'!$H$11-('Surv-rate CEA'!O69-'Surv-rate CEA'!O70)*'Unit cost and utilities'!$G$14</f>
        <v>73.724420674812521</v>
      </c>
      <c r="V72" s="12">
        <f t="shared" si="41"/>
        <v>65.896915276295204</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568.04704976137941</v>
      </c>
      <c r="AB72" s="12">
        <f t="shared" si="44"/>
        <v>507.73607942183065</v>
      </c>
      <c r="AC72" s="12">
        <f>AA72-'Surv-rate CEA'!V70*'Unit cost and utilities'!$H$6-('Surv-rate CEA'!U69-'Surv-rate CEA'!U70)*'Unit cost and utilities'!$G$14</f>
        <v>251.73418402378837</v>
      </c>
      <c r="AD72" s="12">
        <f t="shared" si="45"/>
        <v>225.00693860901706</v>
      </c>
      <c r="AE72" s="12">
        <f>'Surv-rate CEA'!Z70*'Unit cost and utilities'!$H$12+'Surv-rate CEA'!Y70*'Unit cost and utilities'!$H$12+('Surv-rate CEA'!X69-'Surv-rate CEA'!X70)*'Unit cost and utilities'!$G$14</f>
        <v>374.62462113502983</v>
      </c>
      <c r="AF72" s="12">
        <f t="shared" si="46"/>
        <v>334.84979187884312</v>
      </c>
      <c r="AG72" s="12">
        <f>AE72-'Surv-rate CEA'!Y70*'Unit cost and utilities'!$H$12-('Surv-rate CEA'!X69-'Surv-rate CEA'!X70)*'Unit cost and utilities'!$G$14</f>
        <v>73.724420674812521</v>
      </c>
      <c r="AH72" s="12">
        <f t="shared" si="47"/>
        <v>65.896915276295204</v>
      </c>
      <c r="AI72" s="12">
        <f>'Surv-rate CEA'!AC70*'Unit cost and utilities'!$H$5+'Surv-rate CEA'!AB70*'Unit cost and utilities'!$H$5+('Surv-rate CEA'!AA69-'Surv-rate CEA'!AA70)*'Unit cost and utilities'!$G$14</f>
        <v>838.91829445222822</v>
      </c>
      <c r="AJ72" s="12">
        <f t="shared" si="48"/>
        <v>749.84824929440708</v>
      </c>
      <c r="AK72" s="12">
        <f>AI72-'Surv-rate CEA'!AB70*'Unit cost and utilities'!$H$5-('Surv-rate CEA'!AA69-'Surv-rate CEA'!AA70)*'Unit cost and utilities'!$G$14</f>
        <v>209.74543401880618</v>
      </c>
      <c r="AL72" s="12">
        <f t="shared" si="49"/>
        <v>187.47623879056252</v>
      </c>
      <c r="AM72" s="12">
        <f>'Surv-rate CEA'!AF70*'Unit cost and utilities'!$H$9+'Surv-rate CEA'!AE70*'Unit cost and utilities'!$H$9+('Surv-rate CEA'!AD69-'Surv-rate CEA'!AD70)*'Unit cost and utilities'!G79</f>
        <v>707.89070571296952</v>
      </c>
      <c r="AN72" s="12">
        <f t="shared" si="50"/>
        <v>632.7321860554315</v>
      </c>
      <c r="AO72" s="12">
        <f>AM72-'Surv-rate CEA'!AE70*'Unit cost and utilities'!$H$9-('Surv-rate CEA'!AD69-'Surv-rate CEA'!AD70)*'Unit cost and utilities'!G79</f>
        <v>131.63288451236531</v>
      </c>
      <c r="AP72" s="12">
        <f t="shared" si="51"/>
        <v>117.6570932519945</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666.04277017423601</v>
      </c>
      <c r="AV72" s="12">
        <f t="shared" si="54"/>
        <v>595.32735008056</v>
      </c>
      <c r="AW72" s="12">
        <f>AU72-'Surv-rate CEA'!AK70*'Unit cost and utilities'!$H$8-('Surv-rate CEA'!AJ69-'Surv-rate CEA'!AJ70)*'Unit cost and utilities'!$G$14</f>
        <v>262.02044440554022</v>
      </c>
      <c r="AX72" s="12">
        <f t="shared" si="55"/>
        <v>234.20108110185581</v>
      </c>
      <c r="AY72" s="12">
        <f>'Surv-rate CEA'!AO70*'Unit cost and utilities'!$H$5+'Surv-rate CEA'!AN70*'Unit cost and utilities'!$H$5+('Surv-rate CEA'!AM69-'Surv-rate CEA'!AM70)*'Unit cost and utilities'!$G$14</f>
        <v>838.91829445222822</v>
      </c>
      <c r="AZ72" s="12">
        <f t="shared" si="56"/>
        <v>749.84824929440708</v>
      </c>
      <c r="BA72" s="12">
        <f>AY72-'Surv-rate CEA'!AN70*'Unit cost and utilities'!$H$5-('Surv-rate CEA'!AM69-'Surv-rate CEA'!AM70)*'Unit cost and utilities'!$G$14</f>
        <v>209.74543401880618</v>
      </c>
      <c r="BB72" s="12">
        <f t="shared" si="57"/>
        <v>187.47623879056252</v>
      </c>
    </row>
    <row r="73" spans="1:54">
      <c r="A73" s="12">
        <v>68</v>
      </c>
      <c r="B73" s="12">
        <f t="shared" si="58"/>
        <v>3.8547945205479452</v>
      </c>
      <c r="C73" s="12">
        <f>'Surv-rate CEA'!D71*'Unit cost and utilities'!$H$7+'Surv-rate CEA'!E71*'Unit cost and utilities'!$H$7+'Unit cost and utilities'!$G$14*('Surv-rate CEA'!C70-'Surv-rate CEA'!C71)</f>
        <v>454.03995610001698</v>
      </c>
      <c r="D73" s="12">
        <f t="shared" si="32"/>
        <v>405.14381153426331</v>
      </c>
      <c r="E73" s="12">
        <f>C73-'Surv-rate CEA'!E71*'Unit cost and utilities'!$H$7-'Unit cost and utilities'!$G$14*('Surv-rate CEA'!C70-'Surv-rate CEA'!C71)</f>
        <v>43.082268211817649</v>
      </c>
      <c r="F73" s="12">
        <f t="shared" si="33"/>
        <v>38.442683553234048</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368.34469135160197</v>
      </c>
      <c r="L73" s="12">
        <f t="shared" si="36"/>
        <v>328.67717963510358</v>
      </c>
      <c r="M73" s="12">
        <f>K73-'Surv-rate CEA'!J71*'Unit cost and utilities'!$H$10-('Surv-rate CEA'!I70-'Surv-rate CEA'!I71)*'Unit cost and utilities'!$G$14</f>
        <v>71.598696415494217</v>
      </c>
      <c r="N73" s="12">
        <f t="shared" si="37"/>
        <v>63.888141069831363</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368.34469135160197</v>
      </c>
      <c r="T73" s="12">
        <f t="shared" si="40"/>
        <v>328.67717963510358</v>
      </c>
      <c r="U73" s="12">
        <f>S73-'Surv-rate CEA'!P71*'Unit cost and utilities'!$H$11-('Surv-rate CEA'!O70-'Surv-rate CEA'!O71)*'Unit cost and utilities'!$G$14</f>
        <v>71.598696415494217</v>
      </c>
      <c r="V73" s="12">
        <f t="shared" si="41"/>
        <v>63.888141069831363</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561.08898704895626</v>
      </c>
      <c r="AB73" s="12">
        <f t="shared" si="44"/>
        <v>500.66459519443282</v>
      </c>
      <c r="AC73" s="12">
        <f>AA73-'Surv-rate CEA'!V71*'Unit cost and utilities'!$H$6-('Surv-rate CEA'!U70-'Surv-rate CEA'!U71)*'Unit cost and utilities'!$G$14</f>
        <v>247.27563489579617</v>
      </c>
      <c r="AD73" s="12">
        <f t="shared" si="45"/>
        <v>220.64620497665933</v>
      </c>
      <c r="AE73" s="12">
        <f>'Surv-rate CEA'!Z71*'Unit cost and utilities'!$H$12+'Surv-rate CEA'!Y71*'Unit cost and utilities'!$H$12+('Surv-rate CEA'!X70-'Surv-rate CEA'!X71)*'Unit cost and utilities'!$G$14</f>
        <v>368.34469135160197</v>
      </c>
      <c r="AF73" s="12">
        <f t="shared" si="46"/>
        <v>328.67717963510358</v>
      </c>
      <c r="AG73" s="12">
        <f>AE73-'Surv-rate CEA'!Y71*'Unit cost and utilities'!$H$12-('Surv-rate CEA'!X70-'Surv-rate CEA'!X71)*'Unit cost and utilities'!$G$14</f>
        <v>71.598696415494217</v>
      </c>
      <c r="AH73" s="12">
        <f t="shared" si="47"/>
        <v>63.888141069831363</v>
      </c>
      <c r="AI73" s="12">
        <f>'Surv-rate CEA'!AC71*'Unit cost and utilities'!$H$5+'Surv-rate CEA'!AB71*'Unit cost and utilities'!$H$5+('Surv-rate CEA'!AA70-'Surv-rate CEA'!AA71)*'Unit cost and utilities'!$G$14</f>
        <v>824.6301550171039</v>
      </c>
      <c r="AJ73" s="12">
        <f t="shared" si="48"/>
        <v>735.82467714829249</v>
      </c>
      <c r="AK73" s="12">
        <f>AI73-'Surv-rate CEA'!AB71*'Unit cost and utilities'!$H$5-('Surv-rate CEA'!AA70-'Surv-rate CEA'!AA71)*'Unit cost and utilities'!$G$14</f>
        <v>203.90860403911444</v>
      </c>
      <c r="AL73" s="12">
        <f t="shared" si="49"/>
        <v>181.94942523261031</v>
      </c>
      <c r="AM73" s="12">
        <f>'Surv-rate CEA'!AF71*'Unit cost and utilities'!$H$9+'Surv-rate CEA'!AE71*'Unit cost and utilities'!$H$9+('Surv-rate CEA'!AD70-'Surv-rate CEA'!AD71)*'Unit cost and utilities'!G80</f>
        <v>701.64810973834665</v>
      </c>
      <c r="AN73" s="12">
        <f t="shared" si="50"/>
        <v>626.08672588406625</v>
      </c>
      <c r="AO73" s="12">
        <f>AM73-'Surv-rate CEA'!AE71*'Unit cost and utilities'!$H$9-('Surv-rate CEA'!AD70-'Surv-rate CEA'!AD71)*'Unit cost and utilities'!G80</f>
        <v>128.52646419772748</v>
      </c>
      <c r="AP73" s="12">
        <f t="shared" si="51"/>
        <v>114.68528460657957</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659.03995353259029</v>
      </c>
      <c r="AV73" s="12">
        <f t="shared" si="54"/>
        <v>588.06709660755212</v>
      </c>
      <c r="AW73" s="12">
        <f>AU73-'Surv-rate CEA'!AK71*'Unit cost and utilities'!$H$8-('Surv-rate CEA'!AJ70-'Surv-rate CEA'!AJ71)*'Unit cost and utilities'!$G$14</f>
        <v>257.47530970304348</v>
      </c>
      <c r="AX73" s="12">
        <f t="shared" si="55"/>
        <v>229.7474637365996</v>
      </c>
      <c r="AY73" s="12">
        <f>'Surv-rate CEA'!AO71*'Unit cost and utilities'!$H$5+'Surv-rate CEA'!AN71*'Unit cost and utilities'!$H$5+('Surv-rate CEA'!AM70-'Surv-rate CEA'!AM71)*'Unit cost and utilities'!$G$14</f>
        <v>824.6301550171039</v>
      </c>
      <c r="AZ73" s="12">
        <f t="shared" si="56"/>
        <v>735.82467714829249</v>
      </c>
      <c r="BA73" s="12">
        <f>AY73-'Surv-rate CEA'!AN71*'Unit cost and utilities'!$H$5-('Surv-rate CEA'!AM70-'Surv-rate CEA'!AM71)*'Unit cost and utilities'!$G$14</f>
        <v>203.90860403911444</v>
      </c>
      <c r="BB73" s="12">
        <f t="shared" si="57"/>
        <v>181.94942523261031</v>
      </c>
    </row>
    <row r="74" spans="1:54">
      <c r="A74" s="12">
        <v>69</v>
      </c>
      <c r="B74" s="12">
        <f t="shared" si="58"/>
        <v>3.9123287671232876</v>
      </c>
      <c r="C74" s="12">
        <f>'Surv-rate CEA'!D72*'Unit cost and utilities'!$H$7+'Surv-rate CEA'!E72*'Unit cost and utilities'!$H$7+'Unit cost and utilities'!$G$14*('Surv-rate CEA'!C71-'Surv-rate CEA'!C72)</f>
        <v>447.50553048952099</v>
      </c>
      <c r="D74" s="12">
        <f t="shared" si="32"/>
        <v>398.63457453451821</v>
      </c>
      <c r="E74" s="12">
        <f>C74-'Surv-rate CEA'!E72*'Unit cost and utilities'!$H$7-'Unit cost and utilities'!$G$14*('Surv-rate CEA'!C71-'Surv-rate CEA'!C72)</f>
        <v>41.658590871808599</v>
      </c>
      <c r="F74" s="12">
        <f t="shared" si="33"/>
        <v>37.109160706294006</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362.22615596538498</v>
      </c>
      <c r="L74" s="12">
        <f t="shared" si="36"/>
        <v>322.66834649078493</v>
      </c>
      <c r="M74" s="12">
        <f>K74-'Surv-rate CEA'!J72*'Unit cost and utilities'!$H$10-('Surv-rate CEA'!I71-'Surv-rate CEA'!I72)*'Unit cost and utilities'!$G$14</f>
        <v>69.553471154317492</v>
      </c>
      <c r="N74" s="12">
        <f t="shared" si="37"/>
        <v>61.957711116264058</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362.22615596538498</v>
      </c>
      <c r="T74" s="12">
        <f t="shared" si="40"/>
        <v>322.66834649078493</v>
      </c>
      <c r="U74" s="12">
        <f>S74-'Surv-rate CEA'!P72*'Unit cost and utilities'!$H$11-('Surv-rate CEA'!O71-'Surv-rate CEA'!O72)*'Unit cost and utilities'!$G$14</f>
        <v>69.553471154317492</v>
      </c>
      <c r="V74" s="12">
        <f t="shared" si="41"/>
        <v>61.957711116264058</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554.278887261318</v>
      </c>
      <c r="AB74" s="12">
        <f t="shared" si="44"/>
        <v>493.74748096449656</v>
      </c>
      <c r="AC74" s="12">
        <f>AA74-'Surv-rate CEA'!V72*'Unit cost and utilities'!$H$6-('Surv-rate CEA'!U71-'Surv-rate CEA'!U72)*'Unit cost and utilities'!$G$14</f>
        <v>242.93703101129285</v>
      </c>
      <c r="AD74" s="12">
        <f t="shared" si="45"/>
        <v>216.40648751297056</v>
      </c>
      <c r="AE74" s="12">
        <f>'Surv-rate CEA'!Z72*'Unit cost and utilities'!$H$12+'Surv-rate CEA'!Y72*'Unit cost and utilities'!$H$12+('Surv-rate CEA'!X71-'Surv-rate CEA'!X72)*'Unit cost and utilities'!$G$14</f>
        <v>362.22615596538498</v>
      </c>
      <c r="AF74" s="12">
        <f t="shared" si="46"/>
        <v>322.66834649078493</v>
      </c>
      <c r="AG74" s="12">
        <f>AE74-'Surv-rate CEA'!Y72*'Unit cost and utilities'!$H$12-('Surv-rate CEA'!X71-'Surv-rate CEA'!X72)*'Unit cost and utilities'!$G$14</f>
        <v>69.553471154317492</v>
      </c>
      <c r="AH74" s="12">
        <f t="shared" si="47"/>
        <v>61.957711116264058</v>
      </c>
      <c r="AI74" s="12">
        <f>'Surv-rate CEA'!AC72*'Unit cost and utilities'!$H$5+'Surv-rate CEA'!AB72*'Unit cost and utilities'!$H$5+('Surv-rate CEA'!AA71-'Surv-rate CEA'!AA72)*'Unit cost and utilities'!$G$14</f>
        <v>810.70901152553461</v>
      </c>
      <c r="AJ74" s="12">
        <f t="shared" si="48"/>
        <v>722.17351487759765</v>
      </c>
      <c r="AK74" s="12">
        <f>AI74-'Surv-rate CEA'!AB72*'Unit cost and utilities'!$H$5-('Surv-rate CEA'!AA71-'Surv-rate CEA'!AA72)*'Unit cost and utilities'!$G$14</f>
        <v>198.28702331620823</v>
      </c>
      <c r="AL74" s="12">
        <f t="shared" si="49"/>
        <v>176.63259510761219</v>
      </c>
      <c r="AM74" s="12">
        <f>'Surv-rate CEA'!AF72*'Unit cost and utilities'!$H$9+'Surv-rate CEA'!AE72*'Unit cost and utilities'!$H$9+('Surv-rate CEA'!AD71-'Surv-rate CEA'!AD72)*'Unit cost and utilities'!G81</f>
        <v>695.51385058932817</v>
      </c>
      <c r="AN74" s="12">
        <f t="shared" si="50"/>
        <v>619.55852838121223</v>
      </c>
      <c r="AO74" s="12">
        <f>AM74-'Surv-rate CEA'!AE72*'Unit cost and utilities'!$H$9-('Surv-rate CEA'!AD71-'Surv-rate CEA'!AD72)*'Unit cost and utilities'!G81</f>
        <v>125.52164786730668</v>
      </c>
      <c r="AP74" s="12">
        <f t="shared" si="51"/>
        <v>111.81374370439677</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652.17411685967079</v>
      </c>
      <c r="AV74" s="12">
        <f t="shared" si="54"/>
        <v>580.95181820969219</v>
      </c>
      <c r="AW74" s="12">
        <f>AU74-'Surv-rate CEA'!AK72*'Unit cost and utilities'!$H$8-('Surv-rate CEA'!AJ71-'Surv-rate CEA'!AJ72)*'Unit cost and utilities'!$G$14</f>
        <v>253.05081453420959</v>
      </c>
      <c r="AX74" s="12">
        <f t="shared" si="55"/>
        <v>225.41577011821994</v>
      </c>
      <c r="AY74" s="12">
        <f>'Surv-rate CEA'!AO72*'Unit cost and utilities'!$H$5+'Surv-rate CEA'!AN72*'Unit cost and utilities'!$H$5+('Surv-rate CEA'!AM71-'Surv-rate CEA'!AM72)*'Unit cost and utilities'!$G$14</f>
        <v>810.70901152553461</v>
      </c>
      <c r="AZ74" s="12">
        <f t="shared" si="56"/>
        <v>722.17351487759765</v>
      </c>
      <c r="BA74" s="12">
        <f>AY74-'Surv-rate CEA'!AN72*'Unit cost and utilities'!$H$5-('Surv-rate CEA'!AM71-'Surv-rate CEA'!AM72)*'Unit cost and utilities'!$G$14</f>
        <v>198.28702331620823</v>
      </c>
      <c r="BB74" s="12">
        <f t="shared" si="57"/>
        <v>176.63259510761219</v>
      </c>
    </row>
    <row r="75" spans="1:54">
      <c r="A75" s="12">
        <v>70</v>
      </c>
      <c r="B75" s="12">
        <f t="shared" si="58"/>
        <v>3.9698630136986299</v>
      </c>
      <c r="C75" s="12">
        <f>'Surv-rate CEA'!D73*'Unit cost and utilities'!$H$7+'Surv-rate CEA'!E73*'Unit cost and utilities'!$H$7+'Unit cost and utilities'!$G$14*('Surv-rate CEA'!C72-'Surv-rate CEA'!C73)</f>
        <v>441.12310459873549</v>
      </c>
      <c r="D75" s="12">
        <f t="shared" si="32"/>
        <v>392.28145888026086</v>
      </c>
      <c r="E75" s="12">
        <f>C75-'Surv-rate CEA'!E73*'Unit cost and utilities'!$H$7-'Unit cost and utilities'!$G$14*('Surv-rate CEA'!C72-'Surv-rate CEA'!C73)</f>
        <v>40.294585848502578</v>
      </c>
      <c r="F75" s="12">
        <f t="shared" si="33"/>
        <v>35.833124034627623</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356.26329047102178</v>
      </c>
      <c r="L75" s="12">
        <f t="shared" si="36"/>
        <v>316.81741870805462</v>
      </c>
      <c r="M75" s="12">
        <f>K75-'Surv-rate CEA'!J73*'Unit cost and utilities'!$H$10-('Surv-rate CEA'!I72-'Surv-rate CEA'!I73)*'Unit cost and utilities'!$G$14</f>
        <v>67.584932447034575</v>
      </c>
      <c r="N75" s="12">
        <f t="shared" si="37"/>
        <v>60.101852798581795</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356.26329047102178</v>
      </c>
      <c r="T75" s="12">
        <f t="shared" si="40"/>
        <v>316.81741870805462</v>
      </c>
      <c r="U75" s="12">
        <f>S75-'Surv-rate CEA'!P73*'Unit cost and utilities'!$H$11-('Surv-rate CEA'!O72-'Surv-rate CEA'!O73)*'Unit cost and utilities'!$G$14</f>
        <v>67.584932447034575</v>
      </c>
      <c r="V75" s="12">
        <f t="shared" si="41"/>
        <v>60.101852798581795</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547.612113128837</v>
      </c>
      <c r="AB75" s="12">
        <f t="shared" si="44"/>
        <v>486.97988475142415</v>
      </c>
      <c r="AC75" s="12">
        <f>AA75-'Surv-rate CEA'!V73*'Unit cost and utilities'!$H$6-('Surv-rate CEA'!U72-'Surv-rate CEA'!U73)*'Unit cost and utilities'!$G$14</f>
        <v>238.71395551358452</v>
      </c>
      <c r="AD75" s="12">
        <f t="shared" si="45"/>
        <v>212.28327817725253</v>
      </c>
      <c r="AE75" s="12">
        <f>'Surv-rate CEA'!Z73*'Unit cost and utilities'!$H$12+'Surv-rate CEA'!Y73*'Unit cost and utilities'!$H$12+('Surv-rate CEA'!X72-'Surv-rate CEA'!X73)*'Unit cost and utilities'!$G$14</f>
        <v>356.26329047102178</v>
      </c>
      <c r="AF75" s="12">
        <f t="shared" si="46"/>
        <v>316.81741870805462</v>
      </c>
      <c r="AG75" s="12">
        <f>AE75-'Surv-rate CEA'!Y73*'Unit cost and utilities'!$H$12-('Surv-rate CEA'!X72-'Surv-rate CEA'!X73)*'Unit cost and utilities'!$G$14</f>
        <v>67.584932447034575</v>
      </c>
      <c r="AH75" s="12">
        <f t="shared" si="47"/>
        <v>60.101852798581795</v>
      </c>
      <c r="AI75" s="12">
        <f>'Surv-rate CEA'!AC73*'Unit cost and utilities'!$H$5+'Surv-rate CEA'!AB73*'Unit cost and utilities'!$H$5+('Surv-rate CEA'!AA72-'Surv-rate CEA'!AA73)*'Unit cost and utilities'!$G$14</f>
        <v>797.14196470070783</v>
      </c>
      <c r="AJ75" s="12">
        <f t="shared" si="48"/>
        <v>708.88151082433114</v>
      </c>
      <c r="AK75" s="12">
        <f>AI75-'Surv-rate CEA'!AB73*'Unit cost and utilities'!$H$5-('Surv-rate CEA'!AA72-'Surv-rate CEA'!AA73)*'Unit cost and utilities'!$G$14</f>
        <v>192.87070407233512</v>
      </c>
      <c r="AL75" s="12">
        <f t="shared" si="49"/>
        <v>171.51584303792455</v>
      </c>
      <c r="AM75" s="12">
        <f>'Surv-rate CEA'!AF73*'Unit cost and utilities'!$H$9+'Surv-rate CEA'!AE73*'Unit cost and utilities'!$H$9+('Surv-rate CEA'!AD72-'Surv-rate CEA'!AD73)*'Unit cost and utilities'!G82</f>
        <v>689.48498954940214</v>
      </c>
      <c r="AN75" s="12">
        <f t="shared" si="50"/>
        <v>613.14443690840903</v>
      </c>
      <c r="AO75" s="12">
        <f>AM75-'Surv-rate CEA'!AE73*'Unit cost and utilities'!$H$9-('Surv-rate CEA'!AD72-'Surv-rate CEA'!AD73)*'Unit cost and utilities'!G82</f>
        <v>122.61412973961239</v>
      </c>
      <c r="AP75" s="12">
        <f t="shared" si="51"/>
        <v>109.03815554467924</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645.44118051022872</v>
      </c>
      <c r="AV75" s="12">
        <f t="shared" si="54"/>
        <v>573.97720788682557</v>
      </c>
      <c r="AW75" s="12">
        <f>AU75-'Surv-rate CEA'!AK73*'Unit cost and utilities'!$H$8-('Surv-rate CEA'!AJ72-'Surv-rate CEA'!AJ73)*'Unit cost and utilities'!$G$14</f>
        <v>248.74255769791623</v>
      </c>
      <c r="AX75" s="12">
        <f t="shared" si="55"/>
        <v>221.20150226115757</v>
      </c>
      <c r="AY75" s="12">
        <f>'Surv-rate CEA'!AO73*'Unit cost and utilities'!$H$5+'Surv-rate CEA'!AN73*'Unit cost and utilities'!$H$5+('Surv-rate CEA'!AM72-'Surv-rate CEA'!AM73)*'Unit cost and utilities'!$G$14</f>
        <v>797.14196470070783</v>
      </c>
      <c r="AZ75" s="12">
        <f t="shared" si="56"/>
        <v>708.88151082433114</v>
      </c>
      <c r="BA75" s="12">
        <f>AY75-'Surv-rate CEA'!AN73*'Unit cost and utilities'!$H$5-('Surv-rate CEA'!AM72-'Surv-rate CEA'!AM73)*'Unit cost and utilities'!$G$14</f>
        <v>192.87070407233512</v>
      </c>
      <c r="BB75" s="12">
        <f t="shared" si="57"/>
        <v>171.51584303792455</v>
      </c>
    </row>
    <row r="76" spans="1:54">
      <c r="A76" s="12">
        <v>71</v>
      </c>
      <c r="B76" s="12">
        <f t="shared" si="58"/>
        <v>4.0273972602739727</v>
      </c>
      <c r="C76" s="12">
        <f>'Surv-rate CEA'!D74*'Unit cost and utilities'!$H$7+'Surv-rate CEA'!E74*'Unit cost and utilities'!$H$7+'Unit cost and utilities'!$G$14*('Surv-rate CEA'!C73-'Surv-rate CEA'!C74)</f>
        <v>434.88765423803852</v>
      </c>
      <c r="D76" s="12">
        <f t="shared" si="32"/>
        <v>386.07926280854736</v>
      </c>
      <c r="E76" s="12">
        <f>C76-'Surv-rate CEA'!E74*'Unit cost and utilities'!$H$7-'Unit cost and utilities'!$G$14*('Surv-rate CEA'!C73-'Surv-rate CEA'!C74)</f>
        <v>38.987200089510274</v>
      </c>
      <c r="F76" s="12">
        <f t="shared" si="33"/>
        <v>34.61158145751493</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350.45063146294132</v>
      </c>
      <c r="L76" s="12">
        <f t="shared" si="36"/>
        <v>311.11879154873424</v>
      </c>
      <c r="M76" s="12">
        <f>K76-'Surv-rate CEA'!J74*'Unit cost and utilities'!$H$10-('Surv-rate CEA'!I73-'Surv-rate CEA'!I74)*'Unit cost and utilities'!$G$14</f>
        <v>65.689485542447827</v>
      </c>
      <c r="N76" s="12">
        <f t="shared" si="37"/>
        <v>58.317011084015029</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350.45063146294132</v>
      </c>
      <c r="T76" s="12">
        <f t="shared" si="40"/>
        <v>311.11879154873424</v>
      </c>
      <c r="U76" s="12">
        <f>S76-'Surv-rate CEA'!P74*'Unit cost and utilities'!$H$11-('Surv-rate CEA'!O73-'Surv-rate CEA'!O74)*'Unit cost and utilities'!$G$14</f>
        <v>65.689485542447827</v>
      </c>
      <c r="V76" s="12">
        <f t="shared" si="41"/>
        <v>58.317011084015029</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541.08422130236863</v>
      </c>
      <c r="AB76" s="12">
        <f t="shared" si="44"/>
        <v>480.3571571691752</v>
      </c>
      <c r="AC76" s="12">
        <f>AA76-'Surv-rate CEA'!V74*'Unit cost and utilities'!$H$6-('Surv-rate CEA'!U73-'Surv-rate CEA'!U74)*'Unit cost and utilities'!$G$14</f>
        <v>234.60219950321925</v>
      </c>
      <c r="AD76" s="12">
        <f t="shared" si="45"/>
        <v>208.27228217402975</v>
      </c>
      <c r="AE76" s="12">
        <f>'Surv-rate CEA'!Z74*'Unit cost and utilities'!$H$12+'Surv-rate CEA'!Y74*'Unit cost and utilities'!$H$12+('Surv-rate CEA'!X73-'Surv-rate CEA'!X74)*'Unit cost and utilities'!$G$14</f>
        <v>350.45063146294132</v>
      </c>
      <c r="AF76" s="12">
        <f t="shared" si="46"/>
        <v>311.11879154873424</v>
      </c>
      <c r="AG76" s="12">
        <f>AE76-'Surv-rate CEA'!Y74*'Unit cost and utilities'!$H$12-('Surv-rate CEA'!X73-'Surv-rate CEA'!X74)*'Unit cost and utilities'!$G$14</f>
        <v>65.689485542447827</v>
      </c>
      <c r="AH76" s="12">
        <f t="shared" si="47"/>
        <v>58.317011084015029</v>
      </c>
      <c r="AI76" s="12">
        <f>'Surv-rate CEA'!AC74*'Unit cost and utilities'!$H$5+'Surv-rate CEA'!AB74*'Unit cost and utilities'!$H$5+('Surv-rate CEA'!AA73-'Surv-rate CEA'!AA74)*'Unit cost and utilities'!$G$14</f>
        <v>783.9166958458826</v>
      </c>
      <c r="AJ76" s="12">
        <f t="shared" si="48"/>
        <v>695.93601263702703</v>
      </c>
      <c r="AK76" s="12">
        <f>AI76-'Surv-rate CEA'!AB74*'Unit cost and utilities'!$H$5-('Surv-rate CEA'!AA73-'Surv-rate CEA'!AA74)*'Unit cost and utilities'!$G$14</f>
        <v>187.65021965175964</v>
      </c>
      <c r="AL76" s="12">
        <f t="shared" si="49"/>
        <v>166.58982558598584</v>
      </c>
      <c r="AM76" s="12">
        <f>'Surv-rate CEA'!AF74*'Unit cost and utilities'!$H$9+'Surv-rate CEA'!AE74*'Unit cost and utilities'!$H$9+('Surv-rate CEA'!AD73-'Surv-rate CEA'!AD74)*'Unit cost and utilities'!G83</f>
        <v>683.55869765654165</v>
      </c>
      <c r="AN76" s="12">
        <f t="shared" si="50"/>
        <v>606.84141181243263</v>
      </c>
      <c r="AO76" s="12">
        <f>AM76-'Surv-rate CEA'!AE74*'Unit cost and utilities'!$H$9-('Surv-rate CEA'!AD73-'Surv-rate CEA'!AD74)*'Unit cost and utilities'!G83</f>
        <v>119.79982938753255</v>
      </c>
      <c r="AP76" s="12">
        <f t="shared" si="51"/>
        <v>106.35443283752512</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638.837229695632</v>
      </c>
      <c r="AV76" s="12">
        <f t="shared" si="54"/>
        <v>567.1391318929999</v>
      </c>
      <c r="AW76" s="12">
        <f>AU76-'Surv-rate CEA'!AK74*'Unit cost and utilities'!$H$8-('Surv-rate CEA'!AJ73-'Surv-rate CEA'!AJ74)*'Unit cost and utilities'!$G$14</f>
        <v>244.54634380146854</v>
      </c>
      <c r="AX76" s="12">
        <f t="shared" si="55"/>
        <v>217.10037343510859</v>
      </c>
      <c r="AY76" s="12">
        <f>'Surv-rate CEA'!AO74*'Unit cost and utilities'!$H$5+'Surv-rate CEA'!AN74*'Unit cost and utilities'!$H$5+('Surv-rate CEA'!AM73-'Surv-rate CEA'!AM74)*'Unit cost and utilities'!$G$14</f>
        <v>783.9166958458826</v>
      </c>
      <c r="AZ76" s="12">
        <f t="shared" si="56"/>
        <v>695.93601263702703</v>
      </c>
      <c r="BA76" s="12">
        <f>AY76-'Surv-rate CEA'!AN74*'Unit cost and utilities'!$H$5-('Surv-rate CEA'!AM73-'Surv-rate CEA'!AM74)*'Unit cost and utilities'!$G$14</f>
        <v>187.65021965175964</v>
      </c>
      <c r="BB76" s="12">
        <f t="shared" si="57"/>
        <v>166.58982558598584</v>
      </c>
    </row>
    <row r="77" spans="1:54">
      <c r="A77" s="12">
        <v>72</v>
      </c>
      <c r="B77" s="12">
        <f t="shared" si="58"/>
        <v>4.0849315068493155</v>
      </c>
      <c r="C77" s="12">
        <f>'Surv-rate CEA'!D75*'Unit cost and utilities'!$H$7+'Surv-rate CEA'!E75*'Unit cost and utilities'!$H$7+'Unit cost and utilities'!$G$14*('Surv-rate CEA'!C74-'Surv-rate CEA'!C75)</f>
        <v>428.79437244324652</v>
      </c>
      <c r="D77" s="12">
        <f t="shared" si="32"/>
        <v>380.02300984957776</v>
      </c>
      <c r="E77" s="12">
        <f>C77-'Surv-rate CEA'!E75*'Unit cost and utilities'!$H$7-'Unit cost and utilities'!$G$14*('Surv-rate CEA'!C74-'Surv-rate CEA'!C75)</f>
        <v>37.733565650675928</v>
      </c>
      <c r="F77" s="12">
        <f t="shared" si="33"/>
        <v>33.441724314664228</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344.78296205817799</v>
      </c>
      <c r="L77" s="12">
        <f t="shared" si="36"/>
        <v>305.56711423152728</v>
      </c>
      <c r="M77" s="12">
        <f>K77-'Surv-rate CEA'!J75*'Unit cost and utilities'!$H$10-('Surv-rate CEA'!I74-'Surv-rate CEA'!I75)*'Unit cost and utilities'!$G$14</f>
        <v>63.863738808862252</v>
      </c>
      <c r="N77" s="12">
        <f t="shared" si="37"/>
        <v>56.599833864665186</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344.78296205817799</v>
      </c>
      <c r="T77" s="12">
        <f t="shared" si="40"/>
        <v>305.56711423152728</v>
      </c>
      <c r="U77" s="12">
        <f>S77-'Surv-rate CEA'!P75*'Unit cost and utilities'!$H$11-('Surv-rate CEA'!O74-'Surv-rate CEA'!O75)*'Unit cost and utilities'!$G$14</f>
        <v>63.863738808862252</v>
      </c>
      <c r="V77" s="12">
        <f t="shared" si="41"/>
        <v>56.599833864665186</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534.69095220748511</v>
      </c>
      <c r="AB77" s="12">
        <f t="shared" si="44"/>
        <v>473.87484084604972</v>
      </c>
      <c r="AC77" s="12">
        <f>AA77-'Surv-rate CEA'!V75*'Unit cost and utilities'!$H$6-('Surv-rate CEA'!U74-'Surv-rate CEA'!U75)*'Unit cost and utilities'!$G$14</f>
        <v>230.59775009257083</v>
      </c>
      <c r="AD77" s="12">
        <f t="shared" si="45"/>
        <v>204.36940567898472</v>
      </c>
      <c r="AE77" s="12">
        <f>'Surv-rate CEA'!Z75*'Unit cost and utilities'!$H$12+'Surv-rate CEA'!Y75*'Unit cost and utilities'!$H$12+('Surv-rate CEA'!X74-'Surv-rate CEA'!X75)*'Unit cost and utilities'!$G$14</f>
        <v>344.78296205817799</v>
      </c>
      <c r="AF77" s="12">
        <f t="shared" si="46"/>
        <v>305.56711423152728</v>
      </c>
      <c r="AG77" s="12">
        <f>AE77-'Surv-rate CEA'!Y75*'Unit cost and utilities'!$H$12-('Surv-rate CEA'!X74-'Surv-rate CEA'!X75)*'Unit cost and utilities'!$G$14</f>
        <v>63.863738808862252</v>
      </c>
      <c r="AH77" s="12">
        <f t="shared" si="47"/>
        <v>56.599833864665186</v>
      </c>
      <c r="AI77" s="12">
        <f>'Surv-rate CEA'!AC75*'Unit cost and utilities'!$H$5+'Surv-rate CEA'!AB75*'Unit cost and utilities'!$H$5+('Surv-rate CEA'!AA74-'Surv-rate CEA'!AA75)*'Unit cost and utilities'!$G$14</f>
        <v>771.0214349163665</v>
      </c>
      <c r="AJ77" s="12">
        <f t="shared" si="48"/>
        <v>683.32493424744985</v>
      </c>
      <c r="AK77" s="12">
        <f>AI77-'Surv-rate CEA'!AB75*'Unit cost and utilities'!$H$5-('Surv-rate CEA'!AA74-'Surv-rate CEA'!AA75)*'Unit cost and utilities'!$G$14</f>
        <v>182.61666744952714</v>
      </c>
      <c r="AL77" s="12">
        <f t="shared" si="49"/>
        <v>161.84572390127164</v>
      </c>
      <c r="AM77" s="12">
        <f>'Surv-rate CEA'!AF75*'Unit cost and utilities'!$H$9+'Surv-rate CEA'!AE75*'Unit cost and utilities'!$H$9+('Surv-rate CEA'!AD74-'Surv-rate CEA'!AD75)*'Unit cost and utilities'!G84</f>
        <v>677.73225047715493</v>
      </c>
      <c r="AN77" s="12">
        <f t="shared" si="50"/>
        <v>600.64652488541026</v>
      </c>
      <c r="AO77" s="12">
        <f>AM77-'Surv-rate CEA'!AE75*'Unit cost and utilities'!$H$9-('Surv-rate CEA'!AD74-'Surv-rate CEA'!AD75)*'Unit cost and utilities'!G84</f>
        <v>117.07487767496184</v>
      </c>
      <c r="AP77" s="12">
        <f t="shared" si="51"/>
        <v>103.75870172526297</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632.35850607172142</v>
      </c>
      <c r="AV77" s="12">
        <f t="shared" si="54"/>
        <v>560.43362092669406</v>
      </c>
      <c r="AW77" s="12">
        <f>AU77-'Surv-rate CEA'!AK75*'Unit cost and utilities'!$H$8-('Surv-rate CEA'!AJ74-'Surv-rate CEA'!AJ75)*'Unit cost and utilities'!$G$14</f>
        <v>240.45817150057692</v>
      </c>
      <c r="AX77" s="12">
        <f t="shared" si="55"/>
        <v>213.10829607184232</v>
      </c>
      <c r="AY77" s="12">
        <f>'Surv-rate CEA'!AO75*'Unit cost and utilities'!$H$5+'Surv-rate CEA'!AN75*'Unit cost and utilities'!$H$5+('Surv-rate CEA'!AM74-'Surv-rate CEA'!AM75)*'Unit cost and utilities'!$G$14</f>
        <v>771.0214349163665</v>
      </c>
      <c r="AZ77" s="12">
        <f t="shared" si="56"/>
        <v>683.32493424744985</v>
      </c>
      <c r="BA77" s="12">
        <f>AY77-'Surv-rate CEA'!AN75*'Unit cost and utilities'!$H$5-('Surv-rate CEA'!AM74-'Surv-rate CEA'!AM75)*'Unit cost and utilities'!$G$14</f>
        <v>182.61666744952714</v>
      </c>
      <c r="BB77" s="12">
        <f t="shared" si="57"/>
        <v>161.84572390127164</v>
      </c>
    </row>
    <row r="78" spans="1:54">
      <c r="A78" s="12">
        <v>73</v>
      </c>
      <c r="B78" s="12">
        <f t="shared" si="58"/>
        <v>4.1424657534246574</v>
      </c>
      <c r="C78" s="12">
        <f>'Surv-rate CEA'!D76*'Unit cost and utilities'!$H$7+'Surv-rate CEA'!E76*'Unit cost and utilities'!$H$7+'Unit cost and utilities'!$G$14*('Surv-rate CEA'!C75-'Surv-rate CEA'!C76)</f>
        <v>422.83865785798395</v>
      </c>
      <c r="D78" s="12">
        <f t="shared" si="32"/>
        <v>374.10793677666481</v>
      </c>
      <c r="E78" s="12">
        <f>C78-'Surv-rate CEA'!E76*'Unit cost and utilities'!$H$7-'Unit cost and utilities'!$G$14*('Surv-rate CEA'!C75-'Surv-rate CEA'!C76)</f>
        <v>36.530986702270653</v>
      </c>
      <c r="F78" s="12">
        <f t="shared" si="33"/>
        <v>32.320914395183664</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339.25529828022803</v>
      </c>
      <c r="L78" s="12">
        <f t="shared" si="36"/>
        <v>300.15727588179806</v>
      </c>
      <c r="M78" s="12">
        <f>K78-'Surv-rate CEA'!J76*'Unit cost and utilities'!$H$10-('Surv-rate CEA'!I75-'Surv-rate CEA'!I76)*'Unit cost and utilities'!$G$14</f>
        <v>62.104490279664091</v>
      </c>
      <c r="N78" s="12">
        <f t="shared" si="37"/>
        <v>54.947158428676467</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339.25529828022803</v>
      </c>
      <c r="T78" s="12">
        <f t="shared" si="40"/>
        <v>300.15727588179806</v>
      </c>
      <c r="U78" s="12">
        <f>S78-'Surv-rate CEA'!P76*'Unit cost and utilities'!$H$11-('Surv-rate CEA'!O75-'Surv-rate CEA'!O76)*'Unit cost and utilities'!$G$14</f>
        <v>62.104490279664091</v>
      </c>
      <c r="V78" s="12">
        <f t="shared" si="41"/>
        <v>54.947158428676467</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528.42822053392558</v>
      </c>
      <c r="AB78" s="12">
        <f t="shared" si="44"/>
        <v>467.52866050603131</v>
      </c>
      <c r="AC78" s="12">
        <f>AA78-'Surv-rate CEA'!V76*'Unit cost and utilities'!$H$6-('Surv-rate CEA'!U75-'Surv-rate CEA'!U76)*'Unit cost and utilities'!$G$14</f>
        <v>226.69677926977042</v>
      </c>
      <c r="AD78" s="12">
        <f t="shared" si="45"/>
        <v>200.57074439729462</v>
      </c>
      <c r="AE78" s="12">
        <f>'Surv-rate CEA'!Z76*'Unit cost and utilities'!$H$12+'Surv-rate CEA'!Y76*'Unit cost and utilities'!$H$12+('Surv-rate CEA'!X75-'Surv-rate CEA'!X76)*'Unit cost and utilities'!$G$14</f>
        <v>339.25529828022803</v>
      </c>
      <c r="AF78" s="12">
        <f t="shared" si="46"/>
        <v>300.15727588179806</v>
      </c>
      <c r="AG78" s="12">
        <f>AE78-'Surv-rate CEA'!Y76*'Unit cost and utilities'!$H$12-('Surv-rate CEA'!X75-'Surv-rate CEA'!X76)*'Unit cost and utilities'!$G$14</f>
        <v>62.104490279664091</v>
      </c>
      <c r="AH78" s="12">
        <f t="shared" si="47"/>
        <v>54.947158428676467</v>
      </c>
      <c r="AI78" s="12">
        <f>'Surv-rate CEA'!AC76*'Unit cost and utilities'!$H$5+'Surv-rate CEA'!AB76*'Unit cost and utilities'!$H$5+('Surv-rate CEA'!AA75-'Surv-rate CEA'!AA76)*'Unit cost and utilities'!$G$14</f>
        <v>758.44493066406073</v>
      </c>
      <c r="AJ78" s="12">
        <f t="shared" si="48"/>
        <v>671.03672499298852</v>
      </c>
      <c r="AK78" s="12">
        <f>AI78-'Surv-rate CEA'!AB76*'Unit cost and utilities'!$H$5-('Surv-rate CEA'!AA75-'Surv-rate CEA'!AA76)*'Unit cost and utilities'!$G$14</f>
        <v>177.76163465582491</v>
      </c>
      <c r="AL78" s="12">
        <f t="shared" si="49"/>
        <v>157.2752092157892</v>
      </c>
      <c r="AM78" s="12">
        <f>'Surv-rate CEA'!AF76*'Unit cost and utilities'!$H$9+'Surv-rate CEA'!AE76*'Unit cost and utilities'!$H$9+('Surv-rate CEA'!AD75-'Surv-rate CEA'!AD76)*'Unit cost and utilities'!G85</f>
        <v>672.00302318155286</v>
      </c>
      <c r="AN78" s="12">
        <f t="shared" si="50"/>
        <v>594.5569541434138</v>
      </c>
      <c r="AO78" s="12">
        <f>AM78-'Surv-rate CEA'!AE76*'Unit cost and utilities'!$H$9-('Surv-rate CEA'!AD75-'Surv-rate CEA'!AD76)*'Unit cost and utilities'!G85</f>
        <v>114.4356037124644</v>
      </c>
      <c r="AP78" s="12">
        <f t="shared" si="51"/>
        <v>101.24728854153359</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626.00139984303769</v>
      </c>
      <c r="AV78" s="12">
        <f t="shared" si="54"/>
        <v>553.8568618606281</v>
      </c>
      <c r="AW78" s="12">
        <f>AU78-'Surv-rate CEA'!AK76*'Unit cost and utilities'!$H$8-('Surv-rate CEA'!AJ75-'Surv-rate CEA'!AJ76)*'Unit cost and utilities'!$G$14</f>
        <v>236.47422253277728</v>
      </c>
      <c r="AX78" s="12">
        <f t="shared" si="55"/>
        <v>209.22137048858951</v>
      </c>
      <c r="AY78" s="12">
        <f>'Surv-rate CEA'!AO76*'Unit cost and utilities'!$H$5+'Surv-rate CEA'!AN76*'Unit cost and utilities'!$H$5+('Surv-rate CEA'!AM75-'Surv-rate CEA'!AM76)*'Unit cost and utilities'!$G$14</f>
        <v>758.44493066406073</v>
      </c>
      <c r="AZ78" s="12">
        <f t="shared" si="56"/>
        <v>671.03672499298852</v>
      </c>
      <c r="BA78" s="12">
        <f>AY78-'Surv-rate CEA'!AN76*'Unit cost and utilities'!$H$5-('Surv-rate CEA'!AM75-'Surv-rate CEA'!AM76)*'Unit cost and utilities'!$G$14</f>
        <v>177.76163465582491</v>
      </c>
      <c r="BB78" s="12">
        <f t="shared" si="57"/>
        <v>157.2752092157892</v>
      </c>
    </row>
    <row r="79" spans="1:54">
      <c r="A79" s="12">
        <v>74</v>
      </c>
      <c r="B79" s="12">
        <f t="shared" si="58"/>
        <v>4.2</v>
      </c>
      <c r="C79" s="12">
        <f>'Surv-rate CEA'!D77*'Unit cost and utilities'!$H$7+'Surv-rate CEA'!E77*'Unit cost and utilities'!$H$7+'Unit cost and utilities'!$G$14*('Surv-rate CEA'!C76-'Surv-rate CEA'!C77)</f>
        <v>417.01610385454984</v>
      </c>
      <c r="D79" s="12">
        <f t="shared" si="32"/>
        <v>368.32948232206695</v>
      </c>
      <c r="E79" s="12">
        <f>C79-'Surv-rate CEA'!E77*'Unit cost and utilities'!$H$7-'Unit cost and utilities'!$G$14*('Surv-rate CEA'!C76-'Surv-rate CEA'!C77)</f>
        <v>35.376927571725282</v>
      </c>
      <c r="F79" s="12">
        <f t="shared" si="33"/>
        <v>31.246672006661079</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333.86287633097356</v>
      </c>
      <c r="L79" s="12">
        <f t="shared" si="36"/>
        <v>294.88439239851215</v>
      </c>
      <c r="M79" s="12">
        <f>K79-'Surv-rate CEA'!J77*'Unit cost and utilities'!$H$10-('Surv-rate CEA'!I76-'Surv-rate CEA'!I77)*'Unit cost and utilities'!$G$14</f>
        <v>60.40871522114805</v>
      </c>
      <c r="N79" s="12">
        <f t="shared" si="37"/>
        <v>53.355998963788863</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333.86287633097356</v>
      </c>
      <c r="T79" s="12">
        <f t="shared" si="40"/>
        <v>294.88439239851215</v>
      </c>
      <c r="U79" s="12">
        <f>S79-'Surv-rate CEA'!P77*'Unit cost and utilities'!$H$11-('Surv-rate CEA'!O76-'Surv-rate CEA'!O77)*'Unit cost and utilities'!$G$14</f>
        <v>60.40871522114805</v>
      </c>
      <c r="V79" s="12">
        <f t="shared" si="41"/>
        <v>53.355998963788863</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522.29210631402646</v>
      </c>
      <c r="AB79" s="12">
        <f t="shared" si="44"/>
        <v>461.3145136635913</v>
      </c>
      <c r="AC79" s="12">
        <f>AA79-'Surv-rate CEA'!V77*'Unit cost and utilities'!$H$6-('Surv-rate CEA'!U76-'Surv-rate CEA'!U77)*'Unit cost and utilities'!$G$14</f>
        <v>222.8956335089178</v>
      </c>
      <c r="AD79" s="12">
        <f t="shared" si="45"/>
        <v>196.87257288947288</v>
      </c>
      <c r="AE79" s="12">
        <f>'Surv-rate CEA'!Z77*'Unit cost and utilities'!$H$12+'Surv-rate CEA'!Y77*'Unit cost and utilities'!$H$12+('Surv-rate CEA'!X76-'Surv-rate CEA'!X77)*'Unit cost and utilities'!$G$14</f>
        <v>333.86287633097356</v>
      </c>
      <c r="AF79" s="12">
        <f t="shared" si="46"/>
        <v>294.88439239851215</v>
      </c>
      <c r="AG79" s="12">
        <f>AE79-'Surv-rate CEA'!Y77*'Unit cost and utilities'!$H$12-('Surv-rate CEA'!X76-'Surv-rate CEA'!X77)*'Unit cost and utilities'!$G$14</f>
        <v>60.40871522114805</v>
      </c>
      <c r="AH79" s="12">
        <f t="shared" si="47"/>
        <v>53.355998963788863</v>
      </c>
      <c r="AI79" s="12">
        <f>'Surv-rate CEA'!AC77*'Unit cost and utilities'!$H$5+'Surv-rate CEA'!AB77*'Unit cost and utilities'!$H$5+('Surv-rate CEA'!AA76-'Surv-rate CEA'!AA77)*'Unit cost and utilities'!$G$14</f>
        <v>746.17642269979865</v>
      </c>
      <c r="AJ79" s="12">
        <f t="shared" si="48"/>
        <v>659.06034072441742</v>
      </c>
      <c r="AK79" s="12">
        <f>AI79-'Surv-rate CEA'!AB77*'Unit cost and utilities'!$H$5-('Surv-rate CEA'!AA76-'Surv-rate CEA'!AA77)*'Unit cost and utilities'!$G$14</f>
        <v>173.07716657448032</v>
      </c>
      <c r="AL79" s="12">
        <f t="shared" si="49"/>
        <v>152.87041094313113</v>
      </c>
      <c r="AM79" s="12">
        <f>'Surv-rate CEA'!AF77*'Unit cost and utilities'!$H$9+'Surv-rate CEA'!AE77*'Unit cost and utilities'!$H$9+('Surv-rate CEA'!AD76-'Surv-rate CEA'!AD77)*'Unit cost and utilities'!G86</f>
        <v>666.36848590063937</v>
      </c>
      <c r="AN79" s="12">
        <f t="shared" si="50"/>
        <v>588.56997890213302</v>
      </c>
      <c r="AO79" s="12">
        <f>AM79-'Surv-rate CEA'!AE77*'Unit cost and utilities'!$H$9-('Surv-rate CEA'!AD76-'Surv-rate CEA'!AD77)*'Unit cost and utilities'!G86</f>
        <v>111.87852274798377</v>
      </c>
      <c r="AP79" s="12">
        <f t="shared" si="51"/>
        <v>98.816707522391894</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619.76244234645799</v>
      </c>
      <c r="AV79" s="12">
        <f t="shared" si="54"/>
        <v>547.4051899725938</v>
      </c>
      <c r="AW79" s="12">
        <f>AU79-'Surv-rate CEA'!AK77*'Unit cost and utilities'!$H$8-('Surv-rate CEA'!AJ76-'Surv-rate CEA'!AJ77)*'Unit cost and utilities'!$G$14</f>
        <v>232.59085148268204</v>
      </c>
      <c r="AX79" s="12">
        <f t="shared" si="55"/>
        <v>205.43587436456824</v>
      </c>
      <c r="AY79" s="12">
        <f>'Surv-rate CEA'!AO77*'Unit cost and utilities'!$H$5+'Surv-rate CEA'!AN77*'Unit cost and utilities'!$H$5+('Surv-rate CEA'!AM76-'Surv-rate CEA'!AM77)*'Unit cost and utilities'!$G$14</f>
        <v>746.17642269979865</v>
      </c>
      <c r="AZ79" s="12">
        <f t="shared" si="56"/>
        <v>659.06034072441742</v>
      </c>
      <c r="BA79" s="12">
        <f>AY79-'Surv-rate CEA'!AN77*'Unit cost and utilities'!$H$5-('Surv-rate CEA'!AM76-'Surv-rate CEA'!AM77)*'Unit cost and utilities'!$G$14</f>
        <v>173.07716657448032</v>
      </c>
      <c r="BB79" s="12">
        <f t="shared" si="57"/>
        <v>152.87041094313113</v>
      </c>
    </row>
    <row r="80" spans="1:54">
      <c r="A80" s="12">
        <v>75</v>
      </c>
      <c r="B80" s="12">
        <f t="shared" si="58"/>
        <v>4.2575342465753421</v>
      </c>
      <c r="C80" s="12">
        <f>'Surv-rate CEA'!D78*'Unit cost and utilities'!$H$7+'Surv-rate CEA'!E78*'Unit cost and utilities'!$H$7+'Unit cost and utilities'!$G$14*('Surv-rate CEA'!C77-'Surv-rate CEA'!C78)</f>
        <v>411.32248833971943</v>
      </c>
      <c r="D80" s="12">
        <f t="shared" si="32"/>
        <v>362.68327660304135</v>
      </c>
      <c r="E80" s="12">
        <f>C80-'Surv-rate CEA'!E78*'Unit cost and utilities'!$H$7-'Unit cost and utilities'!$G$14*('Surv-rate CEA'!C77-'Surv-rate CEA'!C78)</f>
        <v>34.269001730347476</v>
      </c>
      <c r="F80" s="12">
        <f t="shared" si="33"/>
        <v>30.216664991126201</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328.6011406846755</v>
      </c>
      <c r="L80" s="12">
        <f t="shared" si="36"/>
        <v>289.74379417004661</v>
      </c>
      <c r="M80" s="12">
        <f>K80-'Surv-rate CEA'!J78*'Unit cost and utilities'!$H$10-('Surv-rate CEA'!I77-'Surv-rate CEA'!I78)*'Unit cost and utilities'!$G$14</f>
        <v>58.773554635037776</v>
      </c>
      <c r="N80" s="12">
        <f t="shared" si="37"/>
        <v>51.823535004577494</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328.6011406846755</v>
      </c>
      <c r="T80" s="12">
        <f t="shared" si="40"/>
        <v>289.74379417004661</v>
      </c>
      <c r="U80" s="12">
        <f>S80-'Surv-rate CEA'!P78*'Unit cost and utilities'!$H$11-('Surv-rate CEA'!O77-'Surv-rate CEA'!O78)*'Unit cost and utilities'!$G$14</f>
        <v>58.773554635037776</v>
      </c>
      <c r="V80" s="12">
        <f t="shared" si="41"/>
        <v>51.823535004577494</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516.27884654852812</v>
      </c>
      <c r="AB80" s="12">
        <f t="shared" si="44"/>
        <v>455.22846188854379</v>
      </c>
      <c r="AC80" s="12">
        <f>AA80-'Surv-rate CEA'!V78*'Unit cost and utilities'!$H$6-('Surv-rate CEA'!U77-'Surv-rate CEA'!U78)*'Unit cost and utilities'!$G$14</f>
        <v>219.19082406905517</v>
      </c>
      <c r="AD80" s="12">
        <f t="shared" si="45"/>
        <v>193.27133460553139</v>
      </c>
      <c r="AE80" s="12">
        <f>'Surv-rate CEA'!Z78*'Unit cost and utilities'!$H$12+'Surv-rate CEA'!Y78*'Unit cost and utilities'!$H$12+('Surv-rate CEA'!X77-'Surv-rate CEA'!X78)*'Unit cost and utilities'!$G$14</f>
        <v>328.6011406846755</v>
      </c>
      <c r="AF80" s="12">
        <f t="shared" si="46"/>
        <v>289.74379417004661</v>
      </c>
      <c r="AG80" s="12">
        <f>AE80-'Surv-rate CEA'!Y78*'Unit cost and utilities'!$H$12-('Surv-rate CEA'!X77-'Surv-rate CEA'!X78)*'Unit cost and utilities'!$G$14</f>
        <v>58.773554635037776</v>
      </c>
      <c r="AH80" s="12">
        <f t="shared" si="47"/>
        <v>51.823535004577494</v>
      </c>
      <c r="AI80" s="12">
        <f>'Surv-rate CEA'!AC78*'Unit cost and utilities'!$H$5+'Surv-rate CEA'!AB78*'Unit cost and utilities'!$H$5+('Surv-rate CEA'!AA77-'Surv-rate CEA'!AA78)*'Unit cost and utilities'!$G$14</f>
        <v>734.2056153322543</v>
      </c>
      <c r="AJ80" s="12">
        <f t="shared" si="48"/>
        <v>647.3852167526635</v>
      </c>
      <c r="AK80" s="12">
        <f>AI80-'Surv-rate CEA'!AB78*'Unit cost and utilities'!$H$5-('Surv-rate CEA'!AA77-'Surv-rate CEA'!AA78)*'Unit cost and utilities'!$G$14</f>
        <v>168.55573729717693</v>
      </c>
      <c r="AL80" s="12">
        <f t="shared" si="49"/>
        <v>148.62388715953495</v>
      </c>
      <c r="AM80" s="12">
        <f>'Surv-rate CEA'!AF78*'Unit cost and utilities'!$H$9+'Surv-rate CEA'!AE78*'Unit cost and utilities'!$H$9+('Surv-rate CEA'!AD77-'Surv-rate CEA'!AD78)*'Unit cost and utilities'!G87</f>
        <v>660.82619934497711</v>
      </c>
      <c r="AN80" s="12">
        <f t="shared" si="50"/>
        <v>582.68297512977733</v>
      </c>
      <c r="AO80" s="12">
        <f>AM80-'Surv-rate CEA'!AE78*'Unit cost and utilities'!$H$9-('Surv-rate CEA'!AD77-'Surv-rate CEA'!AD78)*'Unit cost and utilities'!G87</f>
        <v>109.40032491636407</v>
      </c>
      <c r="AP80" s="12">
        <f t="shared" si="51"/>
        <v>96.463649391651273</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613.63829908103799</v>
      </c>
      <c r="AV80" s="12">
        <f t="shared" si="54"/>
        <v>541.07508164254364</v>
      </c>
      <c r="AW80" s="12">
        <f>AU80-'Surv-rate CEA'!AK78*'Unit cost and utilities'!$H$8-('Surv-rate CEA'!AJ77-'Surv-rate CEA'!AJ78)*'Unit cost and utilities'!$G$14</f>
        <v>228.80457622285223</v>
      </c>
      <c r="AX80" s="12">
        <f t="shared" si="55"/>
        <v>201.74825291277674</v>
      </c>
      <c r="AY80" s="12">
        <f>'Surv-rate CEA'!AO78*'Unit cost and utilities'!$H$5+'Surv-rate CEA'!AN78*'Unit cost and utilities'!$H$5+('Surv-rate CEA'!AM77-'Surv-rate CEA'!AM78)*'Unit cost and utilities'!$G$14</f>
        <v>734.2056153322543</v>
      </c>
      <c r="AZ80" s="12">
        <f t="shared" si="56"/>
        <v>647.3852167526635</v>
      </c>
      <c r="BA80" s="12">
        <f>AY80-'Surv-rate CEA'!AN78*'Unit cost and utilities'!$H$5-('Surv-rate CEA'!AM77-'Surv-rate CEA'!AM78)*'Unit cost and utilities'!$G$14</f>
        <v>168.55573729717693</v>
      </c>
      <c r="BB80" s="12">
        <f t="shared" si="57"/>
        <v>148.62388715953495</v>
      </c>
    </row>
    <row r="81" spans="1:54">
      <c r="A81" s="12">
        <v>76</v>
      </c>
      <c r="B81" s="12">
        <f t="shared" si="58"/>
        <v>4.3150684931506849</v>
      </c>
      <c r="C81" s="12">
        <f>'Surv-rate CEA'!D79*'Unit cost and utilities'!$H$7+'Surv-rate CEA'!E79*'Unit cost and utilities'!$H$7+'Unit cost and utilities'!$G$14*('Surv-rate CEA'!C78-'Surv-rate CEA'!C79)</f>
        <v>405.75376419480483</v>
      </c>
      <c r="D81" s="12">
        <f t="shared" si="32"/>
        <v>357.16513120570932</v>
      </c>
      <c r="E81" s="12">
        <f>C81-'Surv-rate CEA'!E79*'Unit cost and utilities'!$H$7-'Unit cost and utilities'!$G$14*('Surv-rate CEA'!C78-'Surv-rate CEA'!C79)</f>
        <v>33.20496164060097</v>
      </c>
      <c r="F81" s="12">
        <f t="shared" si="33"/>
        <v>29.228698603894895</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323.46573294216063</v>
      </c>
      <c r="L81" s="12">
        <f t="shared" si="36"/>
        <v>284.73101457506317</v>
      </c>
      <c r="M81" s="12">
        <f>K81-'Surv-rate CEA'!J79*'Unit cost and utilities'!$H$10-('Surv-rate CEA'!I78-'Surv-rate CEA'!I79)*'Unit cost and utilities'!$G$14</f>
        <v>57.196304616476709</v>
      </c>
      <c r="N81" s="12">
        <f t="shared" si="37"/>
        <v>50.34710074314372</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323.46573294216063</v>
      </c>
      <c r="T81" s="12">
        <f t="shared" si="40"/>
        <v>284.73101457506317</v>
      </c>
      <c r="U81" s="12">
        <f>S81-'Surv-rate CEA'!P79*'Unit cost and utilities'!$H$11-('Surv-rate CEA'!O78-'Surv-rate CEA'!O79)*'Unit cost and utilities'!$G$14</f>
        <v>57.196304616476709</v>
      </c>
      <c r="V81" s="12">
        <f t="shared" si="41"/>
        <v>50.34710074314372</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510.38482733987024</v>
      </c>
      <c r="AB81" s="12">
        <f t="shared" si="44"/>
        <v>449.26672259959298</v>
      </c>
      <c r="AC81" s="12">
        <f>AA81-'Surv-rate CEA'!V79*'Unit cost and utilities'!$H$6-('Surv-rate CEA'!U78-'Surv-rate CEA'!U79)*'Unit cost and utilities'!$G$14</f>
        <v>215.57901792937164</v>
      </c>
      <c r="AD81" s="12">
        <f t="shared" si="45"/>
        <v>189.76363257341245</v>
      </c>
      <c r="AE81" s="12">
        <f>'Surv-rate CEA'!Z79*'Unit cost and utilities'!$H$12+'Surv-rate CEA'!Y79*'Unit cost and utilities'!$H$12+('Surv-rate CEA'!X78-'Surv-rate CEA'!X79)*'Unit cost and utilities'!$G$14</f>
        <v>323.46573294216063</v>
      </c>
      <c r="AF81" s="12">
        <f t="shared" si="46"/>
        <v>284.73101457506317</v>
      </c>
      <c r="AG81" s="12">
        <f>AE81-'Surv-rate CEA'!Y79*'Unit cost and utilities'!$H$12-('Surv-rate CEA'!X78-'Surv-rate CEA'!X79)*'Unit cost and utilities'!$G$14</f>
        <v>57.196304616476709</v>
      </c>
      <c r="AH81" s="12">
        <f t="shared" si="47"/>
        <v>50.34710074314372</v>
      </c>
      <c r="AI81" s="12">
        <f>'Surv-rate CEA'!AC79*'Unit cost and utilities'!$H$5+'Surv-rate CEA'!AB79*'Unit cost and utilities'!$H$5+('Surv-rate CEA'!AA78-'Surv-rate CEA'!AA79)*'Unit cost and utilities'!$G$14</f>
        <v>722.52265305281105</v>
      </c>
      <c r="AJ81" s="12">
        <f t="shared" si="48"/>
        <v>636.00124249940006</v>
      </c>
      <c r="AK81" s="12">
        <f>AI81-'Surv-rate CEA'!AB79*'Unit cost and utilities'!$H$5-('Surv-rate CEA'!AA78-'Surv-rate CEA'!AA79)*'Unit cost and utilities'!$G$14</f>
        <v>164.19022253559157</v>
      </c>
      <c r="AL81" s="12">
        <f t="shared" si="49"/>
        <v>144.5285972663566</v>
      </c>
      <c r="AM81" s="12">
        <f>'Surv-rate CEA'!AF79*'Unit cost and utilities'!$H$9+'Surv-rate CEA'!AE79*'Unit cost and utilities'!$H$9+('Surv-rate CEA'!AD78-'Surv-rate CEA'!AD79)*'Unit cost and utilities'!G88</f>
        <v>655.37381066897115</v>
      </c>
      <c r="AN81" s="12">
        <f t="shared" si="50"/>
        <v>576.89341105899678</v>
      </c>
      <c r="AO81" s="12">
        <f>AM81-'Surv-rate CEA'!AE79*'Unit cost and utilities'!$H$9-('Surv-rate CEA'!AD78-'Surv-rate CEA'!AD79)*'Unit cost and utilities'!G88</f>
        <v>106.99786477839189</v>
      </c>
      <c r="AP81" s="12">
        <f t="shared" si="51"/>
        <v>94.184970749790494</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607.62576315191529</v>
      </c>
      <c r="AV81" s="12">
        <f t="shared" si="54"/>
        <v>534.86314748254347</v>
      </c>
      <c r="AW81" s="12">
        <f>AU81-'Surv-rate CEA'!AK79*'Unit cost and utilities'!$H$8-('Surv-rate CEA'!AJ78-'Surv-rate CEA'!AJ79)*'Unit cost and utilities'!$G$14</f>
        <v>225.11206897894544</v>
      </c>
      <c r="AX81" s="12">
        <f t="shared" si="55"/>
        <v>198.15510969419415</v>
      </c>
      <c r="AY81" s="12">
        <f>'Surv-rate CEA'!AO79*'Unit cost and utilities'!$H$5+'Surv-rate CEA'!AN79*'Unit cost and utilities'!$H$5+('Surv-rate CEA'!AM78-'Surv-rate CEA'!AM79)*'Unit cost and utilities'!$G$14</f>
        <v>722.52265305281105</v>
      </c>
      <c r="AZ81" s="12">
        <f t="shared" si="56"/>
        <v>636.00124249940006</v>
      </c>
      <c r="BA81" s="12">
        <f>AY81-'Surv-rate CEA'!AN79*'Unit cost and utilities'!$H$5-('Surv-rate CEA'!AM78-'Surv-rate CEA'!AM79)*'Unit cost and utilities'!$G$14</f>
        <v>164.19022253559157</v>
      </c>
      <c r="BB81" s="12">
        <f t="shared" si="57"/>
        <v>144.5285972663566</v>
      </c>
    </row>
    <row r="82" spans="1:54">
      <c r="A82" s="12">
        <v>77</v>
      </c>
      <c r="B82" s="12">
        <f t="shared" si="58"/>
        <v>4.3726027397260276</v>
      </c>
      <c r="C82" s="12">
        <f>'Surv-rate CEA'!D80*'Unit cost and utilities'!$H$7+'Surv-rate CEA'!E80*'Unit cost and utilities'!$H$7+'Unit cost and utilities'!$G$14*('Surv-rate CEA'!C79-'Surv-rate CEA'!C80)</f>
        <v>400.30605030526351</v>
      </c>
      <c r="D82" s="12">
        <f t="shared" si="32"/>
        <v>351.77102988023017</v>
      </c>
      <c r="E82" s="12">
        <f>C82-'Surv-rate CEA'!E80*'Unit cost and utilities'!$H$7-'Unit cost and utilities'!$G$14*('Surv-rate CEA'!C79-'Surv-rate CEA'!C80)</f>
        <v>32.182689388677282</v>
      </c>
      <c r="F82" s="12">
        <f t="shared" si="33"/>
        <v>28.280706179528128</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318.4524813901935</v>
      </c>
      <c r="L82" s="12">
        <f t="shared" si="36"/>
        <v>279.84177921147511</v>
      </c>
      <c r="M82" s="12">
        <f>K82-'Surv-rate CEA'!J80*'Unit cost and utilities'!$H$10-('Surv-rate CEA'!I79-'Surv-rate CEA'!I80)*'Unit cost and utilities'!$G$14</f>
        <v>55.674406495733876</v>
      </c>
      <c r="N82" s="12">
        <f t="shared" si="37"/>
        <v>48.924175130603494</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318.4524813901935</v>
      </c>
      <c r="T82" s="12">
        <f t="shared" si="40"/>
        <v>279.84177921147511</v>
      </c>
      <c r="U82" s="12">
        <f>S82-'Surv-rate CEA'!P80*'Unit cost and utilities'!$H$11-('Surv-rate CEA'!O79-'Surv-rate CEA'!O80)*'Unit cost and utilities'!$G$14</f>
        <v>55.674406495733876</v>
      </c>
      <c r="V82" s="12">
        <f t="shared" si="41"/>
        <v>48.924175130603494</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504.6065764982414</v>
      </c>
      <c r="AB82" s="12">
        <f t="shared" si="44"/>
        <v>443.42566135026402</v>
      </c>
      <c r="AC82" s="12">
        <f>AA82-'Surv-rate CEA'!V80*'Unit cost and utilities'!$H$6-('Surv-rate CEA'!U79-'Surv-rate CEA'!U80)*'Unit cost and utilities'!$G$14</f>
        <v>212.05702931264307</v>
      </c>
      <c r="AD82" s="12">
        <f t="shared" si="45"/>
        <v>186.34622069230758</v>
      </c>
      <c r="AE82" s="12">
        <f>'Surv-rate CEA'!Z80*'Unit cost and utilities'!$H$12+'Surv-rate CEA'!Y80*'Unit cost and utilities'!$H$12+('Surv-rate CEA'!X79-'Surv-rate CEA'!X80)*'Unit cost and utilities'!$G$14</f>
        <v>318.4524813901935</v>
      </c>
      <c r="AF82" s="12">
        <f t="shared" si="46"/>
        <v>279.84177921147511</v>
      </c>
      <c r="AG82" s="12">
        <f>AE82-'Surv-rate CEA'!Y80*'Unit cost and utilities'!$H$12-('Surv-rate CEA'!X79-'Surv-rate CEA'!X80)*'Unit cost and utilities'!$G$14</f>
        <v>55.674406495733876</v>
      </c>
      <c r="AH82" s="12">
        <f t="shared" si="47"/>
        <v>48.924175130603494</v>
      </c>
      <c r="AI82" s="12">
        <f>'Surv-rate CEA'!AC80*'Unit cost and utilities'!$H$5+'Surv-rate CEA'!AB80*'Unit cost and utilities'!$H$5+('Surv-rate CEA'!AA79-'Surv-rate CEA'!AA80)*'Unit cost and utilities'!$G$14</f>
        <v>711.11809754791398</v>
      </c>
      <c r="AJ82" s="12">
        <f t="shared" si="48"/>
        <v>624.89873772864769</v>
      </c>
      <c r="AK82" s="12">
        <f>AI82-'Surv-rate CEA'!AB80*'Unit cost and utilities'!$H$5-('Surv-rate CEA'!AA79-'Surv-rate CEA'!AA80)*'Unit cost and utilities'!$G$14</f>
        <v>159.9738744321468</v>
      </c>
      <c r="AL82" s="12">
        <f t="shared" si="49"/>
        <v>140.57787665216054</v>
      </c>
      <c r="AM82" s="12">
        <f>'Surv-rate CEA'!AF80*'Unit cost and utilities'!$H$9+'Surv-rate CEA'!AE80*'Unit cost and utilities'!$H$9+('Surv-rate CEA'!AD79-'Surv-rate CEA'!AD80)*'Unit cost and utilities'!G89</f>
        <v>650.00904956404634</v>
      </c>
      <c r="AN82" s="12">
        <f t="shared" si="50"/>
        <v>571.19884304083837</v>
      </c>
      <c r="AO82" s="12">
        <f>AM82-'Surv-rate CEA'!AE80*'Unit cost and utilities'!$H$9-('Surv-rate CEA'!AD79-'Surv-rate CEA'!AD80)*'Unit cost and utilities'!G89</f>
        <v>104.66815158633347</v>
      </c>
      <c r="AP82" s="12">
        <f t="shared" si="51"/>
        <v>91.977684202142697</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601.72174910059528</v>
      </c>
      <c r="AV82" s="12">
        <f t="shared" si="54"/>
        <v>528.76612587053546</v>
      </c>
      <c r="AW82" s="12">
        <f>AU82-'Surv-rate CEA'!AK80*'Unit cost and utilities'!$H$8-('Surv-rate CEA'!AJ79-'Surv-rate CEA'!AJ80)*'Unit cost and utilities'!$G$14</f>
        <v>221.51014797220452</v>
      </c>
      <c r="AX82" s="12">
        <f t="shared" si="55"/>
        <v>194.65319802607044</v>
      </c>
      <c r="AY82" s="12">
        <f>'Surv-rate CEA'!AO80*'Unit cost and utilities'!$H$5+'Surv-rate CEA'!AN80*'Unit cost and utilities'!$H$5+('Surv-rate CEA'!AM79-'Surv-rate CEA'!AM80)*'Unit cost and utilities'!$G$14</f>
        <v>711.11809754791398</v>
      </c>
      <c r="AZ82" s="12">
        <f t="shared" si="56"/>
        <v>624.89873772864769</v>
      </c>
      <c r="BA82" s="12">
        <f>AY82-'Surv-rate CEA'!AN80*'Unit cost and utilities'!$H$5-('Surv-rate CEA'!AM79-'Surv-rate CEA'!AM80)*'Unit cost and utilities'!$G$14</f>
        <v>159.9738744321468</v>
      </c>
      <c r="BB82" s="12">
        <f t="shared" si="57"/>
        <v>140.57787665216054</v>
      </c>
    </row>
    <row r="83" spans="1:54">
      <c r="A83" s="12">
        <v>78</v>
      </c>
      <c r="B83" s="12">
        <f t="shared" si="58"/>
        <v>4.4301369863013695</v>
      </c>
      <c r="C83" s="12">
        <f>'Surv-rate CEA'!D81*'Unit cost and utilities'!$H$7+'Surv-rate CEA'!E81*'Unit cost and utilities'!$H$7+'Unit cost and utilities'!$G$14*('Surv-rate CEA'!C80-'Surv-rate CEA'!C81)</f>
        <v>394.97562313706482</v>
      </c>
      <c r="D83" s="12">
        <f t="shared" si="32"/>
        <v>346.4971198030413</v>
      </c>
      <c r="E83" s="12">
        <f>C83-'Surv-rate CEA'!E81*'Unit cost and utilities'!$H$7-'Unit cost and utilities'!$G$14*('Surv-rate CEA'!C80-'Surv-rate CEA'!C81)</f>
        <v>31.200188034368644</v>
      </c>
      <c r="F83" s="12">
        <f t="shared" si="33"/>
        <v>27.370740516486208</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313.55739121395084</v>
      </c>
      <c r="L83" s="12">
        <f t="shared" si="36"/>
        <v>275.07199579981858</v>
      </c>
      <c r="M83" s="12">
        <f>K83-'Surv-rate CEA'!J81*'Unit cost and utilities'!$H$10-('Surv-rate CEA'!I80-'Surv-rate CEA'!I81)*'Unit cost and utilities'!$G$14</f>
        <v>54.205437698557219</v>
      </c>
      <c r="N83" s="12">
        <f t="shared" si="37"/>
        <v>47.552372703506101</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313.55739121395084</v>
      </c>
      <c r="T83" s="12">
        <f t="shared" si="40"/>
        <v>275.07199579981858</v>
      </c>
      <c r="U83" s="12">
        <f>S83-'Surv-rate CEA'!P81*'Unit cost and utilities'!$H$11-('Surv-rate CEA'!O80-'Surv-rate CEA'!O81)*'Unit cost and utilities'!$G$14</f>
        <v>54.205437698557219</v>
      </c>
      <c r="V83" s="12">
        <f t="shared" si="41"/>
        <v>47.552372703506101</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498.94075658655902</v>
      </c>
      <c r="AB83" s="12">
        <f t="shared" si="44"/>
        <v>437.70178457215701</v>
      </c>
      <c r="AC83" s="12">
        <f>AA83-'Surv-rate CEA'!V81*'Unit cost and utilities'!$H$6-('Surv-rate CEA'!U80-'Surv-rate CEA'!U81)*'Unit cost and utilities'!$G$14</f>
        <v>208.62181175298539</v>
      </c>
      <c r="AD83" s="12">
        <f t="shared" si="45"/>
        <v>183.01599558567355</v>
      </c>
      <c r="AE83" s="12">
        <f>'Surv-rate CEA'!Z81*'Unit cost and utilities'!$H$12+'Surv-rate CEA'!Y81*'Unit cost and utilities'!$H$12+('Surv-rate CEA'!X80-'Surv-rate CEA'!X81)*'Unit cost and utilities'!$G$14</f>
        <v>313.55739121395084</v>
      </c>
      <c r="AF83" s="12">
        <f t="shared" si="46"/>
        <v>275.07199579981858</v>
      </c>
      <c r="AG83" s="12">
        <f>AE83-'Surv-rate CEA'!Y81*'Unit cost and utilities'!$H$12-('Surv-rate CEA'!X80-'Surv-rate CEA'!X81)*'Unit cost and utilities'!$G$14</f>
        <v>54.205437698557219</v>
      </c>
      <c r="AH83" s="12">
        <f t="shared" si="47"/>
        <v>47.552372703506101</v>
      </c>
      <c r="AI83" s="12">
        <f>'Surv-rate CEA'!AC81*'Unit cost and utilities'!$H$5+'Surv-rate CEA'!AB81*'Unit cost and utilities'!$H$5+('Surv-rate CEA'!AA80-'Surv-rate CEA'!AA81)*'Unit cost and utilities'!$G$14</f>
        <v>699.98290612878532</v>
      </c>
      <c r="AJ83" s="12">
        <f t="shared" si="48"/>
        <v>614.06843024542695</v>
      </c>
      <c r="AK83" s="12">
        <f>AI83-'Surv-rate CEA'!AB81*'Unit cost and utilities'!$H$5-('Surv-rate CEA'!AA80-'Surv-rate CEA'!AA81)*'Unit cost and utilities'!$G$14</f>
        <v>155.90029818665218</v>
      </c>
      <c r="AL83" s="12">
        <f t="shared" si="49"/>
        <v>136.76541318947312</v>
      </c>
      <c r="AM83" s="12">
        <f>'Surv-rate CEA'!AF81*'Unit cost and utilities'!$H$9+'Surv-rate CEA'!AE81*'Unit cost and utilities'!$H$9+('Surv-rate CEA'!AD80-'Surv-rate CEA'!AD81)*'Unit cost and utilities'!G90</f>
        <v>644.72972456605714</v>
      </c>
      <c r="AN83" s="12">
        <f t="shared" si="50"/>
        <v>565.59691162515992</v>
      </c>
      <c r="AO83" s="12">
        <f>AM83-'Surv-rate CEA'!AE81*'Unit cost and utilities'!$H$9-('Surv-rate CEA'!AD80-'Surv-rate CEA'!AD81)*'Unit cost and utilities'!G90</f>
        <v>102.40834021857052</v>
      </c>
      <c r="AP83" s="12">
        <f t="shared" si="51"/>
        <v>89.838949167834798</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595.92328709422418</v>
      </c>
      <c r="AV83" s="12">
        <f t="shared" si="54"/>
        <v>522.78087685946809</v>
      </c>
      <c r="AW83" s="12">
        <f>AU83-'Surv-rate CEA'!AK81*'Unit cost and utilities'!$H$8-('Surv-rate CEA'!AJ80-'Surv-rate CEA'!AJ81)*'Unit cost and utilities'!$G$14</f>
        <v>217.99576959633785</v>
      </c>
      <c r="AX83" s="12">
        <f t="shared" si="55"/>
        <v>191.23941294008989</v>
      </c>
      <c r="AY83" s="12">
        <f>'Surv-rate CEA'!AO81*'Unit cost and utilities'!$H$5+'Surv-rate CEA'!AN81*'Unit cost and utilities'!$H$5+('Surv-rate CEA'!AM80-'Surv-rate CEA'!AM81)*'Unit cost and utilities'!$G$14</f>
        <v>699.98290612878532</v>
      </c>
      <c r="AZ83" s="12">
        <f t="shared" si="56"/>
        <v>614.06843024542695</v>
      </c>
      <c r="BA83" s="12">
        <f>AY83-'Surv-rate CEA'!AN81*'Unit cost and utilities'!$H$5-('Surv-rate CEA'!AM80-'Surv-rate CEA'!AM81)*'Unit cost and utilities'!$G$14</f>
        <v>155.90029818665218</v>
      </c>
      <c r="BB83" s="12">
        <f t="shared" si="57"/>
        <v>136.76541318947312</v>
      </c>
    </row>
    <row r="84" spans="1:54">
      <c r="A84" s="12">
        <v>79</v>
      </c>
      <c r="B84" s="12">
        <f t="shared" si="58"/>
        <v>4.4876712328767123</v>
      </c>
      <c r="C84" s="12">
        <f>'Surv-rate CEA'!D82*'Unit cost and utilities'!$H$7+'Surv-rate CEA'!E82*'Unit cost and utilities'!$H$7+'Unit cost and utilities'!$G$14*('Surv-rate CEA'!C81-'Surv-rate CEA'!C82)</f>
        <v>389.75890882205113</v>
      </c>
      <c r="D84" s="12">
        <f t="shared" si="32"/>
        <v>341.33970336688293</v>
      </c>
      <c r="E84" s="12">
        <f>C84-'Surv-rate CEA'!E82*'Unit cost and utilities'!$H$7-'Unit cost and utilities'!$G$14*('Surv-rate CEA'!C81-'Surv-rate CEA'!C82)</f>
        <v>30.255573616757992</v>
      </c>
      <c r="F84" s="12">
        <f t="shared" si="33"/>
        <v>26.49696591862681</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308.77663531631242</v>
      </c>
      <c r="L84" s="12">
        <f t="shared" si="36"/>
        <v>270.41774471309083</v>
      </c>
      <c r="M84" s="12">
        <f>K84-'Surv-rate CEA'!J82*'Unit cost and utilities'!$H$10-('Surv-rate CEA'!I81-'Surv-rate CEA'!I82)*'Unit cost and utilities'!$G$14</f>
        <v>52.787103266113796</v>
      </c>
      <c r="N84" s="12">
        <f t="shared" si="37"/>
        <v>46.229435075411651</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308.77663531631242</v>
      </c>
      <c r="T84" s="12">
        <f t="shared" si="40"/>
        <v>270.41774471309083</v>
      </c>
      <c r="U84" s="12">
        <f>S84-'Surv-rate CEA'!P82*'Unit cost and utilities'!$H$11-('Surv-rate CEA'!O81-'Surv-rate CEA'!O82)*'Unit cost and utilities'!$G$14</f>
        <v>52.787103266113796</v>
      </c>
      <c r="V84" s="12">
        <f t="shared" si="41"/>
        <v>46.229435075411651</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493.38415837496143</v>
      </c>
      <c r="AB84" s="12">
        <f t="shared" si="44"/>
        <v>432.09173274476393</v>
      </c>
      <c r="AC84" s="12">
        <f>AA84-'Surv-rate CEA'!V82*'Unit cost and utilities'!$H$6-('Surv-rate CEA'!U81-'Surv-rate CEA'!U82)*'Unit cost and utilities'!$G$14</f>
        <v>205.27045066770194</v>
      </c>
      <c r="AD84" s="12">
        <f t="shared" si="45"/>
        <v>179.76998897256669</v>
      </c>
      <c r="AE84" s="12">
        <f>'Surv-rate CEA'!Z82*'Unit cost and utilities'!$H$12+'Surv-rate CEA'!Y82*'Unit cost and utilities'!$H$12+('Surv-rate CEA'!X81-'Surv-rate CEA'!X82)*'Unit cost and utilities'!$G$14</f>
        <v>308.77663531631242</v>
      </c>
      <c r="AF84" s="12">
        <f t="shared" si="46"/>
        <v>270.41774471309083</v>
      </c>
      <c r="AG84" s="12">
        <f>AE84-'Surv-rate CEA'!Y82*'Unit cost and utilities'!$H$12-('Surv-rate CEA'!X81-'Surv-rate CEA'!X82)*'Unit cost and utilities'!$G$14</f>
        <v>52.787103266113796</v>
      </c>
      <c r="AH84" s="12">
        <f t="shared" si="47"/>
        <v>46.229435075411651</v>
      </c>
      <c r="AI84" s="12">
        <f>'Surv-rate CEA'!AC82*'Unit cost and utilities'!$H$5+'Surv-rate CEA'!AB82*'Unit cost and utilities'!$H$5+('Surv-rate CEA'!AA81-'Surv-rate CEA'!AA82)*'Unit cost and utilities'!$G$14</f>
        <v>689.10841147850226</v>
      </c>
      <c r="AJ84" s="12">
        <f t="shared" si="48"/>
        <v>603.50143495780435</v>
      </c>
      <c r="AK84" s="12">
        <f>AI84-'Surv-rate CEA'!AB82*'Unit cost and utilities'!$H$5-('Surv-rate CEA'!AA81-'Surv-rate CEA'!AA82)*'Unit cost and utilities'!$G$14</f>
        <v>151.96343035100301</v>
      </c>
      <c r="AL84" s="12">
        <f t="shared" si="49"/>
        <v>133.08522541638095</v>
      </c>
      <c r="AM84" s="12">
        <f>'Surv-rate CEA'!AF82*'Unit cost and utilities'!$H$9+'Surv-rate CEA'!AE82*'Unit cost and utilities'!$H$9+('Surv-rate CEA'!AD81-'Surv-rate CEA'!AD82)*'Unit cost and utilities'!G91</f>
        <v>639.53371956309604</v>
      </c>
      <c r="AN84" s="12">
        <f t="shared" si="50"/>
        <v>560.08533785292661</v>
      </c>
      <c r="AO84" s="12">
        <f>AM84-'Surv-rate CEA'!AE82*'Unit cost and utilities'!$H$9-('Surv-rate CEA'!AD81-'Surv-rate CEA'!AD82)*'Unit cost and utilities'!G91</f>
        <v>100.2157227310073</v>
      </c>
      <c r="AP84" s="12">
        <f t="shared" si="51"/>
        <v>87.766063316124729</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590.22751745039182</v>
      </c>
      <c r="AV84" s="12">
        <f t="shared" si="54"/>
        <v>516.90437643715552</v>
      </c>
      <c r="AW84" s="12">
        <f>AU84-'Surv-rate CEA'!AK82*'Unit cost and utilities'!$H$8-('Surv-rate CEA'!AJ81-'Surv-rate CEA'!AJ82)*'Unit cost and utilities'!$G$14</f>
        <v>214.56602108943727</v>
      </c>
      <c r="AX84" s="12">
        <f t="shared" si="55"/>
        <v>187.91078364989826</v>
      </c>
      <c r="AY84" s="12">
        <f>'Surv-rate CEA'!AO82*'Unit cost and utilities'!$H$5+'Surv-rate CEA'!AN82*'Unit cost and utilities'!$H$5+('Surv-rate CEA'!AM81-'Surv-rate CEA'!AM82)*'Unit cost and utilities'!$G$14</f>
        <v>689.10841147850226</v>
      </c>
      <c r="AZ84" s="12">
        <f t="shared" si="56"/>
        <v>603.50143495780435</v>
      </c>
      <c r="BA84" s="12">
        <f>AY84-'Surv-rate CEA'!AN82*'Unit cost and utilities'!$H$5-('Surv-rate CEA'!AM81-'Surv-rate CEA'!AM82)*'Unit cost and utilities'!$G$14</f>
        <v>151.96343035100301</v>
      </c>
      <c r="BB84" s="12">
        <f t="shared" si="57"/>
        <v>133.08522541638095</v>
      </c>
    </row>
    <row r="85" spans="1:54">
      <c r="A85" s="12">
        <v>80</v>
      </c>
      <c r="B85" s="12">
        <f t="shared" si="58"/>
        <v>4.5452054794520551</v>
      </c>
      <c r="C85" s="12">
        <f>'Surv-rate CEA'!D83*'Unit cost and utilities'!$H$7+'Surv-rate CEA'!E83*'Unit cost and utilities'!$H$7+'Unit cost and utilities'!$G$14*('Surv-rate CEA'!C82-'Surv-rate CEA'!C83)</f>
        <v>384.65247571603305</v>
      </c>
      <c r="D85" s="12">
        <f t="shared" si="32"/>
        <v>336.29523046113019</v>
      </c>
      <c r="E85" s="12">
        <f>C85-'Surv-rate CEA'!E83*'Unit cost and utilities'!$H$7-'Unit cost and utilities'!$G$14*('Surv-rate CEA'!C82-'Surv-rate CEA'!C83)</f>
        <v>29.347067760071752</v>
      </c>
      <c r="F85" s="12">
        <f t="shared" si="33"/>
        <v>25.657650837577499</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304.10654569998604</v>
      </c>
      <c r="L85" s="12">
        <f t="shared" si="36"/>
        <v>265.87527008773191</v>
      </c>
      <c r="M85" s="12">
        <f>K85-'Surv-rate CEA'!J83*'Unit cost and utilities'!$H$10-('Surv-rate CEA'!I82-'Surv-rate CEA'!I83)*'Unit cost and utilities'!$G$14</f>
        <v>51.417227980853404</v>
      </c>
      <c r="N85" s="12">
        <f t="shared" si="37"/>
        <v>44.953223039330695</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304.10654569998604</v>
      </c>
      <c r="T85" s="12">
        <f t="shared" si="40"/>
        <v>265.87527008773191</v>
      </c>
      <c r="U85" s="12">
        <f>S85-'Surv-rate CEA'!P83*'Unit cost and utilities'!$H$11-('Surv-rate CEA'!O82-'Surv-rate CEA'!O83)*'Unit cost and utilities'!$G$14</f>
        <v>51.417227980853404</v>
      </c>
      <c r="V85" s="12">
        <f t="shared" si="41"/>
        <v>44.953223039330695</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487.93369467604327</v>
      </c>
      <c r="AB85" s="12">
        <f t="shared" si="44"/>
        <v>426.59227396203949</v>
      </c>
      <c r="AC85" s="12">
        <f>AA85-'Surv-rate CEA'!V83*'Unit cost and utilities'!$H$6-('Surv-rate CEA'!U82-'Surv-rate CEA'!U83)*'Unit cost and utilities'!$G$14</f>
        <v>202.00015639636823</v>
      </c>
      <c r="AD85" s="12">
        <f t="shared" si="45"/>
        <v>176.6053605193772</v>
      </c>
      <c r="AE85" s="12">
        <f>'Surv-rate CEA'!Z83*'Unit cost and utilities'!$H$12+'Surv-rate CEA'!Y83*'Unit cost and utilities'!$H$12+('Surv-rate CEA'!X82-'Surv-rate CEA'!X83)*'Unit cost and utilities'!$G$14</f>
        <v>304.10654569998604</v>
      </c>
      <c r="AF85" s="12">
        <f t="shared" si="46"/>
        <v>265.87527008773191</v>
      </c>
      <c r="AG85" s="12">
        <f>AE85-'Surv-rate CEA'!Y83*'Unit cost and utilities'!$H$12-('Surv-rate CEA'!X82-'Surv-rate CEA'!X83)*'Unit cost and utilities'!$G$14</f>
        <v>51.417227980853404</v>
      </c>
      <c r="AH85" s="12">
        <f t="shared" si="47"/>
        <v>44.953223039330695</v>
      </c>
      <c r="AI85" s="12">
        <f>'Surv-rate CEA'!AC83*'Unit cost and utilities'!$H$5+'Surv-rate CEA'!AB83*'Unit cost and utilities'!$H$5+('Surv-rate CEA'!AA82-'Surv-rate CEA'!AA83)*'Unit cost and utilities'!$G$14</f>
        <v>678.48630262327708</v>
      </c>
      <c r="AJ85" s="12">
        <f t="shared" si="48"/>
        <v>593.18923420594649</v>
      </c>
      <c r="AK85" s="12">
        <f>AI85-'Surv-rate CEA'!AB83*'Unit cost and utilities'!$H$5-('Surv-rate CEA'!AA82-'Surv-rate CEA'!AA83)*'Unit cost and utilities'!$G$14</f>
        <v>148.15751865750954</v>
      </c>
      <c r="AL85" s="12">
        <f t="shared" si="49"/>
        <v>129.53164226676932</v>
      </c>
      <c r="AM85" s="12">
        <f>'Surv-rate CEA'!AF83*'Unit cost and utilities'!$H$9+'Surv-rate CEA'!AE83*'Unit cost and utilities'!$H$9+('Surv-rate CEA'!AD82-'Surv-rate CEA'!AD83)*'Unit cost and utilities'!G92</f>
        <v>634.41899049103085</v>
      </c>
      <c r="AN85" s="12">
        <f t="shared" si="50"/>
        <v>554.66191974701974</v>
      </c>
      <c r="AO85" s="12">
        <f>AM85-'Surv-rate CEA'!AE83*'Unit cost and utilities'!$H$9-('Surv-rate CEA'!AD82-'Surv-rate CEA'!AD83)*'Unit cost and utilities'!G92</f>
        <v>98.087720477514154</v>
      </c>
      <c r="AP85" s="12">
        <f t="shared" si="51"/>
        <v>85.756454581471459</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584.63168547408077</v>
      </c>
      <c r="AV85" s="12">
        <f t="shared" si="54"/>
        <v>511.13371111259937</v>
      </c>
      <c r="AW85" s="12">
        <f>AU85-'Surv-rate CEA'!AK83*'Unit cost and utilities'!$H$8-('Surv-rate CEA'!AJ82-'Surv-rate CEA'!AJ83)*'Unit cost and utilities'!$G$14</f>
        <v>211.21811366486958</v>
      </c>
      <c r="AX85" s="12">
        <f t="shared" si="55"/>
        <v>184.66446649086723</v>
      </c>
      <c r="AY85" s="12">
        <f>'Surv-rate CEA'!AO83*'Unit cost and utilities'!$H$5+'Surv-rate CEA'!AN83*'Unit cost and utilities'!$H$5+('Surv-rate CEA'!AM82-'Surv-rate CEA'!AM83)*'Unit cost and utilities'!$G$14</f>
        <v>678.48630262327708</v>
      </c>
      <c r="AZ85" s="12">
        <f t="shared" si="56"/>
        <v>593.18923420594649</v>
      </c>
      <c r="BA85" s="12">
        <f>AY85-'Surv-rate CEA'!AN83*'Unit cost and utilities'!$H$5-('Surv-rate CEA'!AM82-'Surv-rate CEA'!AM83)*'Unit cost and utilities'!$G$14</f>
        <v>148.15751865750954</v>
      </c>
      <c r="BB85" s="12">
        <f t="shared" si="57"/>
        <v>129.53164226676932</v>
      </c>
    </row>
    <row r="86" spans="1:54">
      <c r="A86" s="12">
        <v>81</v>
      </c>
      <c r="B86" s="12">
        <f t="shared" si="58"/>
        <v>4.602739726027397</v>
      </c>
      <c r="C86" s="12">
        <f>'Surv-rate CEA'!D84*'Unit cost and utilities'!$H$7+'Surv-rate CEA'!E84*'Unit cost and utilities'!$H$7+'Unit cost and utilities'!$G$14*('Surv-rate CEA'!C83-'Surv-rate CEA'!C84)</f>
        <v>379.65302739756203</v>
      </c>
      <c r="D86" s="12">
        <f t="shared" si="32"/>
        <v>331.36029120909103</v>
      </c>
      <c r="E86" s="12">
        <f>C86-'Surv-rate CEA'!E84*'Unit cost and utilities'!$H$7-'Unit cost and utilities'!$G$14*('Surv-rate CEA'!C83-'Surv-rate CEA'!C84)</f>
        <v>28.472990829259292</v>
      </c>
      <c r="F86" s="12">
        <f t="shared" si="33"/>
        <v>24.851161065277793</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299.54360537331388</v>
      </c>
      <c r="L86" s="12">
        <f t="shared" si="36"/>
        <v>261.4409714752079</v>
      </c>
      <c r="M86" s="12">
        <f>K86-'Surv-rate CEA'!J84*'Unit cost and utilities'!$H$10-('Surv-rate CEA'!I83-'Surv-rate CEA'!I84)*'Unit cost and utilities'!$G$14</f>
        <v>50.093749049485027</v>
      </c>
      <c r="N86" s="12">
        <f t="shared" si="37"/>
        <v>43.721709231651651</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299.54360537331388</v>
      </c>
      <c r="T86" s="12">
        <f t="shared" si="40"/>
        <v>261.4409714752079</v>
      </c>
      <c r="U86" s="12">
        <f>S86-'Surv-rate CEA'!P84*'Unit cost and utilities'!$H$11-('Surv-rate CEA'!O83-'Surv-rate CEA'!O84)*'Unit cost and utilities'!$G$14</f>
        <v>50.093749049485027</v>
      </c>
      <c r="V86" s="12">
        <f t="shared" si="41"/>
        <v>43.721709231651651</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482.58639453574648</v>
      </c>
      <c r="AB86" s="12">
        <f t="shared" si="44"/>
        <v>421.20029786949914</v>
      </c>
      <c r="AC86" s="12">
        <f>AA86-'Surv-rate CEA'!V84*'Unit cost and utilities'!$H$6-('Surv-rate CEA'!U83-'Surv-rate CEA'!U84)*'Unit cost and utilities'!$G$14</f>
        <v>198.80825767332621</v>
      </c>
      <c r="AD86" s="12">
        <f t="shared" si="45"/>
        <v>173.51939113716236</v>
      </c>
      <c r="AE86" s="12">
        <f>'Surv-rate CEA'!Z84*'Unit cost and utilities'!$H$12+'Surv-rate CEA'!Y84*'Unit cost and utilities'!$H$12+('Surv-rate CEA'!X83-'Surv-rate CEA'!X84)*'Unit cost and utilities'!$G$14</f>
        <v>299.54360537331388</v>
      </c>
      <c r="AF86" s="12">
        <f t="shared" si="46"/>
        <v>261.4409714752079</v>
      </c>
      <c r="AG86" s="12">
        <f>AE86-'Surv-rate CEA'!Y84*'Unit cost and utilities'!$H$12-('Surv-rate CEA'!X83-'Surv-rate CEA'!X84)*'Unit cost and utilities'!$G$14</f>
        <v>50.093749049485027</v>
      </c>
      <c r="AH86" s="12">
        <f t="shared" si="47"/>
        <v>43.721709231651651</v>
      </c>
      <c r="AI86" s="12">
        <f>'Surv-rate CEA'!AC84*'Unit cost and utilities'!$H$5+'Surv-rate CEA'!AB84*'Unit cost and utilities'!$H$5+('Surv-rate CEA'!AA83-'Surv-rate CEA'!AA84)*'Unit cost and utilities'!$G$14</f>
        <v>668.10860704320964</v>
      </c>
      <c r="AJ86" s="12">
        <f t="shared" si="48"/>
        <v>583.12365927036399</v>
      </c>
      <c r="AK86" s="12">
        <f>AI86-'Surv-rate CEA'!AB84*'Unit cost and utilities'!$H$5-('Surv-rate CEA'!AA83-'Surv-rate CEA'!AA84)*'Unit cost and utilities'!$G$14</f>
        <v>144.47710325848101</v>
      </c>
      <c r="AL86" s="12">
        <f t="shared" si="49"/>
        <v>126.09928422523519</v>
      </c>
      <c r="AM86" s="12">
        <f>'Surv-rate CEA'!AF84*'Unit cost and utilities'!$H$9+'Surv-rate CEA'!AE84*'Unit cost and utilities'!$H$9+('Surv-rate CEA'!AD83-'Surv-rate CEA'!AD84)*'Unit cost and utilities'!G93</f>
        <v>629.38356220489698</v>
      </c>
      <c r="AN86" s="12">
        <f t="shared" si="50"/>
        <v>549.32452898904228</v>
      </c>
      <c r="AO86" s="12">
        <f>AM86-'Surv-rate CEA'!AE84*'Unit cost and utilities'!$H$9-('Surv-rate CEA'!AD83-'Surv-rate CEA'!AD84)*'Unit cost and utilities'!G93</f>
        <v>96.021876755798075</v>
      </c>
      <c r="AP86" s="12">
        <f t="shared" si="51"/>
        <v>83.807673712887194</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579.13313658670938</v>
      </c>
      <c r="AV86" s="12">
        <f t="shared" si="54"/>
        <v>505.46607280771713</v>
      </c>
      <c r="AW86" s="12">
        <f>AU86-'Surv-rate CEA'!AK84*'Unit cost and utilities'!$H$8-('Surv-rate CEA'!AJ83-'Surv-rate CEA'!AJ84)*'Unit cost and utilities'!$G$14</f>
        <v>207.94937606802964</v>
      </c>
      <c r="AX86" s="12">
        <f t="shared" si="55"/>
        <v>181.49773829801302</v>
      </c>
      <c r="AY86" s="12">
        <f>'Surv-rate CEA'!AO84*'Unit cost and utilities'!$H$5+'Surv-rate CEA'!AN84*'Unit cost and utilities'!$H$5+('Surv-rate CEA'!AM83-'Surv-rate CEA'!AM84)*'Unit cost and utilities'!$G$14</f>
        <v>668.10860704320964</v>
      </c>
      <c r="AZ86" s="12">
        <f t="shared" si="56"/>
        <v>583.12365927036399</v>
      </c>
      <c r="BA86" s="12">
        <f>AY86-'Surv-rate CEA'!AN84*'Unit cost and utilities'!$H$5-('Surv-rate CEA'!AM83-'Surv-rate CEA'!AM84)*'Unit cost and utilities'!$G$14</f>
        <v>144.47710325848101</v>
      </c>
      <c r="BB86" s="12">
        <f t="shared" si="57"/>
        <v>126.09928422523519</v>
      </c>
    </row>
    <row r="87" spans="1:54">
      <c r="A87" s="12">
        <v>82</v>
      </c>
      <c r="B87" s="12">
        <f t="shared" si="58"/>
        <v>4.6602739726027398</v>
      </c>
      <c r="C87" s="12">
        <f>'Surv-rate CEA'!D85*'Unit cost and utilities'!$H$7+'Surv-rate CEA'!E85*'Unit cost and utilities'!$H$7+'Unit cost and utilities'!$G$14*('Surv-rate CEA'!C84-'Surv-rate CEA'!C85)</f>
        <v>374.75739607671517</v>
      </c>
      <c r="D87" s="12">
        <f t="shared" si="32"/>
        <v>326.53160913055825</v>
      </c>
      <c r="E87" s="12">
        <f>C87-'Surv-rate CEA'!E85*'Unit cost and utilities'!$H$7-'Unit cost and utilities'!$G$14*('Surv-rate CEA'!C84-'Surv-rate CEA'!C85)</f>
        <v>27.631755589554349</v>
      </c>
      <c r="F87" s="12">
        <f t="shared" si="33"/>
        <v>24.07595343071625</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295.08444074265469</v>
      </c>
      <c r="L87" s="12">
        <f t="shared" si="36"/>
        <v>257.111395995946</v>
      </c>
      <c r="M87" s="12">
        <f>K87-'Surv-rate CEA'!J85*'Unit cost and utilities'!$H$10-('Surv-rate CEA'!I84-'Surv-rate CEA'!I85)*'Unit cost and utilities'!$G$14</f>
        <v>48.814709298627918</v>
      </c>
      <c r="N87" s="12">
        <f t="shared" si="37"/>
        <v>42.532971312615466</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295.08444074265469</v>
      </c>
      <c r="T87" s="12">
        <f t="shared" si="40"/>
        <v>257.111395995946</v>
      </c>
      <c r="U87" s="12">
        <f>S87-'Surv-rate CEA'!P85*'Unit cost and utilities'!$H$11-('Surv-rate CEA'!O84-'Surv-rate CEA'!O85)*'Unit cost and utilities'!$G$14</f>
        <v>48.814709298627918</v>
      </c>
      <c r="V87" s="12">
        <f t="shared" si="41"/>
        <v>42.532971312615466</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477.33939775555717</v>
      </c>
      <c r="AB87" s="12">
        <f t="shared" si="44"/>
        <v>415.91280994658968</v>
      </c>
      <c r="AC87" s="12">
        <f>AA87-'Surv-rate CEA'!V85*'Unit cost and utilities'!$H$6-('Surv-rate CEA'!U84-'Surv-rate CEA'!U85)*'Unit cost and utilities'!$G$14</f>
        <v>195.69219550253484</v>
      </c>
      <c r="AD87" s="12">
        <f t="shared" si="45"/>
        <v>170.509476692633</v>
      </c>
      <c r="AE87" s="12">
        <f>'Surv-rate CEA'!Z85*'Unit cost and utilities'!$H$12+'Surv-rate CEA'!Y85*'Unit cost and utilities'!$H$12+('Surv-rate CEA'!X84-'Surv-rate CEA'!X85)*'Unit cost and utilities'!$G$14</f>
        <v>295.08444074265469</v>
      </c>
      <c r="AF87" s="12">
        <f t="shared" si="46"/>
        <v>257.111395995946</v>
      </c>
      <c r="AG87" s="12">
        <f>AE87-'Surv-rate CEA'!Y85*'Unit cost and utilities'!$H$12-('Surv-rate CEA'!X84-'Surv-rate CEA'!X85)*'Unit cost and utilities'!$G$14</f>
        <v>48.814709298627918</v>
      </c>
      <c r="AH87" s="12">
        <f t="shared" si="47"/>
        <v>42.532971312615466</v>
      </c>
      <c r="AI87" s="12">
        <f>'Surv-rate CEA'!AC85*'Unit cost and utilities'!$H$5+'Surv-rate CEA'!AB85*'Unit cost and utilities'!$H$5+('Surv-rate CEA'!AA84-'Surv-rate CEA'!AA85)*'Unit cost and utilities'!$G$14</f>
        <v>657.96767384358441</v>
      </c>
      <c r="AJ87" s="12">
        <f t="shared" si="48"/>
        <v>573.29687297767271</v>
      </c>
      <c r="AK87" s="12">
        <f>AI87-'Surv-rate CEA'!AB85*'Unit cost and utilities'!$H$5-('Surv-rate CEA'!AA84-'Surv-rate CEA'!AA85)*'Unit cost and utilities'!$G$14</f>
        <v>140.91699926556961</v>
      </c>
      <c r="AL87" s="12">
        <f t="shared" si="49"/>
        <v>122.78304579375617</v>
      </c>
      <c r="AM87" s="12">
        <f>'Surv-rate CEA'!AF85*'Unit cost and utilities'!$H$9+'Surv-rate CEA'!AE85*'Unit cost and utilities'!$H$9+('Surv-rate CEA'!AD84-'Surv-rate CEA'!AD85)*'Unit cost and utilities'!G94</f>
        <v>624.42552551522056</v>
      </c>
      <c r="AN87" s="12">
        <f t="shared" si="50"/>
        <v>544.07110777058801</v>
      </c>
      <c r="AO87" s="12">
        <f>AM87-'Surv-rate CEA'!AE85*'Unit cost and utilities'!$H$9-('Surv-rate CEA'!AD84-'Surv-rate CEA'!AD85)*'Unit cost and utilities'!G94</f>
        <v>94.015849938838301</v>
      </c>
      <c r="AP87" s="12">
        <f t="shared" si="51"/>
        <v>81.917387316944797</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573.72931172742994</v>
      </c>
      <c r="AV87" s="12">
        <f t="shared" si="54"/>
        <v>499.89875403386446</v>
      </c>
      <c r="AW87" s="12">
        <f>AU87-'Surv-rate CEA'!AK85*'Unit cost and utilities'!$H$8-('Surv-rate CEA'!AJ84-'Surv-rate CEA'!AJ85)*'Unit cost and utilities'!$G$14</f>
        <v>204.75724852854938</v>
      </c>
      <c r="AX87" s="12">
        <f t="shared" si="55"/>
        <v>178.40799019076934</v>
      </c>
      <c r="AY87" s="12">
        <f>'Surv-rate CEA'!AO85*'Unit cost and utilities'!$H$5+'Surv-rate CEA'!AN85*'Unit cost and utilities'!$H$5+('Surv-rate CEA'!AM84-'Surv-rate CEA'!AM85)*'Unit cost and utilities'!$G$14</f>
        <v>657.96767384358441</v>
      </c>
      <c r="AZ87" s="12">
        <f t="shared" si="56"/>
        <v>573.29687297767271</v>
      </c>
      <c r="BA87" s="12">
        <f>AY87-'Surv-rate CEA'!AN85*'Unit cost and utilities'!$H$5-('Surv-rate CEA'!AM84-'Surv-rate CEA'!AM85)*'Unit cost and utilities'!$G$14</f>
        <v>140.91699926556961</v>
      </c>
      <c r="BB87" s="12">
        <f t="shared" si="57"/>
        <v>122.78304579375617</v>
      </c>
    </row>
    <row r="88" spans="1:54">
      <c r="A88" s="12">
        <v>83</v>
      </c>
      <c r="B88" s="12">
        <f t="shared" si="58"/>
        <v>4.7178082191780826</v>
      </c>
      <c r="C88" s="12">
        <f>'Surv-rate CEA'!D86*'Unit cost and utilities'!$H$7+'Surv-rate CEA'!E86*'Unit cost and utilities'!$H$7+'Unit cost and utilities'!$G$14*('Surv-rate CEA'!C85-'Surv-rate CEA'!C86)</f>
        <v>369.96253638652291</v>
      </c>
      <c r="D88" s="12">
        <f t="shared" si="32"/>
        <v>321.80603470116819</v>
      </c>
      <c r="E88" s="12">
        <f>C88-'Surv-rate CEA'!E86*'Unit cost and utilities'!$H$7-'Unit cost and utilities'!$G$14*('Surv-rate CEA'!C85-'Surv-rate CEA'!C86)</f>
        <v>26.821861328479383</v>
      </c>
      <c r="F88" s="12">
        <f t="shared" si="33"/>
        <v>23.330569959128933</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290.72581445804366</v>
      </c>
      <c r="L88" s="12">
        <f t="shared" si="36"/>
        <v>252.88323096116255</v>
      </c>
      <c r="M88" s="12">
        <f>K88-'Surv-rate CEA'!J86*'Unit cost and utilities'!$H$10-('Surv-rate CEA'!I85-'Surv-rate CEA'!I86)*'Unit cost and utilities'!$G$14</f>
        <v>47.578250842641118</v>
      </c>
      <c r="N88" s="12">
        <f t="shared" si="37"/>
        <v>41.385185622393749</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290.72581445804366</v>
      </c>
      <c r="T88" s="12">
        <f t="shared" si="40"/>
        <v>252.88323096116255</v>
      </c>
      <c r="U88" s="12">
        <f>S88-'Surv-rate CEA'!P86*'Unit cost and utilities'!$H$11-('Surv-rate CEA'!O85-'Surv-rate CEA'!O86)*'Unit cost and utilities'!$G$14</f>
        <v>47.578250842641118</v>
      </c>
      <c r="V88" s="12">
        <f t="shared" si="41"/>
        <v>41.385185622393749</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472.18994972447234</v>
      </c>
      <c r="AB88" s="12">
        <f t="shared" si="44"/>
        <v>410.72692611184021</v>
      </c>
      <c r="AC88" s="12">
        <f>AA88-'Surv-rate CEA'!V86*'Unit cost and utilities'!$H$6-('Surv-rate CEA'!U85-'Surv-rate CEA'!U86)*'Unit cost and utilities'!$G$14</f>
        <v>192.64951740623249</v>
      </c>
      <c r="AD88" s="12">
        <f t="shared" si="45"/>
        <v>167.57312210342968</v>
      </c>
      <c r="AE88" s="12">
        <f>'Surv-rate CEA'!Z86*'Unit cost and utilities'!$H$12+'Surv-rate CEA'!Y86*'Unit cost and utilities'!$H$12+('Surv-rate CEA'!X85-'Surv-rate CEA'!X86)*'Unit cost and utilities'!$G$14</f>
        <v>290.72581445804366</v>
      </c>
      <c r="AF88" s="12">
        <f t="shared" si="46"/>
        <v>252.88323096116255</v>
      </c>
      <c r="AG88" s="12">
        <f>AE88-'Surv-rate CEA'!Y86*'Unit cost and utilities'!$H$12-('Surv-rate CEA'!X85-'Surv-rate CEA'!X86)*'Unit cost and utilities'!$G$14</f>
        <v>47.578250842641118</v>
      </c>
      <c r="AH88" s="12">
        <f t="shared" si="47"/>
        <v>41.385185622393749</v>
      </c>
      <c r="AI88" s="12">
        <f>'Surv-rate CEA'!AC86*'Unit cost and utilities'!$H$5+'Surv-rate CEA'!AB86*'Unit cost and utilities'!$H$5+('Surv-rate CEA'!AA85-'Surv-rate CEA'!AA86)*'Unit cost and utilities'!$G$14</f>
        <v>648.05615791460809</v>
      </c>
      <c r="AJ88" s="12">
        <f t="shared" si="48"/>
        <v>563.70135332916686</v>
      </c>
      <c r="AK88" s="12">
        <f>AI88-'Surv-rate CEA'!AB86*'Unit cost and utilities'!$H$5-('Surv-rate CEA'!AA85-'Surv-rate CEA'!AA86)*'Unit cost and utilities'!$G$14</f>
        <v>137.47228048717918</v>
      </c>
      <c r="AL88" s="12">
        <f t="shared" si="49"/>
        <v>119.57807916714637</v>
      </c>
      <c r="AM88" s="12">
        <f>'Surv-rate CEA'!AF86*'Unit cost and utilities'!$H$9+'Surv-rate CEA'!AE86*'Unit cost and utilities'!$H$9+('Surv-rate CEA'!AD85-'Surv-rate CEA'!AD86)*'Unit cost and utilities'!G95</f>
        <v>619.54303437904605</v>
      </c>
      <c r="AN88" s="12">
        <f t="shared" si="50"/>
        <v>538.89966580819748</v>
      </c>
      <c r="AO88" s="12">
        <f>AM88-'Surv-rate CEA'!AE86*'Unit cost and utilities'!$H$9-('Surv-rate CEA'!AD85-'Surv-rate CEA'!AD86)*'Unit cost and utilities'!G95</f>
        <v>92.067407055410399</v>
      </c>
      <c r="AP88" s="12">
        <f t="shared" si="51"/>
        <v>80.083371357271474</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568.41774300942006</v>
      </c>
      <c r="AV88" s="12">
        <f t="shared" si="54"/>
        <v>494.42914333504552</v>
      </c>
      <c r="AW88" s="12">
        <f>AU88-'Surv-rate CEA'!AK86*'Unit cost and utilities'!$H$8-('Surv-rate CEA'!AJ85-'Surv-rate CEA'!AJ86)*'Unit cost and utilities'!$G$14</f>
        <v>201.63927708000813</v>
      </c>
      <c r="AX88" s="12">
        <f t="shared" si="55"/>
        <v>175.39272173584152</v>
      </c>
      <c r="AY88" s="12">
        <f>'Surv-rate CEA'!AO86*'Unit cost and utilities'!$H$5+'Surv-rate CEA'!AN86*'Unit cost and utilities'!$H$5+('Surv-rate CEA'!AM85-'Surv-rate CEA'!AM86)*'Unit cost and utilities'!$G$14</f>
        <v>648.05615791460809</v>
      </c>
      <c r="AZ88" s="12">
        <f t="shared" si="56"/>
        <v>563.70135332916686</v>
      </c>
      <c r="BA88" s="12">
        <f>AY88-'Surv-rate CEA'!AN86*'Unit cost and utilities'!$H$5-('Surv-rate CEA'!AM85-'Surv-rate CEA'!AM86)*'Unit cost and utilities'!$G$14</f>
        <v>137.47228048717918</v>
      </c>
      <c r="BB88" s="12">
        <f t="shared" si="57"/>
        <v>119.57807916714637</v>
      </c>
    </row>
    <row r="89" spans="1:54">
      <c r="A89" s="12">
        <v>84</v>
      </c>
      <c r="B89" s="12">
        <f t="shared" si="58"/>
        <v>4.7753424657534245</v>
      </c>
      <c r="C89" s="12">
        <f>'Surv-rate CEA'!D87*'Unit cost and utilities'!$H$7+'Surv-rate CEA'!E87*'Unit cost and utilities'!$H$7+'Unit cost and utilities'!$G$14*('Surv-rate CEA'!C86-'Surv-rate CEA'!C87)</f>
        <v>365.26551953104178</v>
      </c>
      <c r="D89" s="12">
        <f t="shared" si="32"/>
        <v>317.1805392816608</v>
      </c>
      <c r="E89" s="12">
        <f>C89-'Surv-rate CEA'!E87*'Unit cost and utilities'!$H$7-'Unit cost and utilities'!$G$14*('Surv-rate CEA'!C86-'Surv-rate CEA'!C87)</f>
        <v>26.041888402540295</v>
      </c>
      <c r="F89" s="12">
        <f t="shared" si="33"/>
        <v>22.613632455741804</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286.4646186807438</v>
      </c>
      <c r="L89" s="12">
        <f t="shared" si="36"/>
        <v>248.75329693021268</v>
      </c>
      <c r="M89" s="12">
        <f>K89-'Surv-rate CEA'!J87*'Unit cost and utilities'!$H$10-('Surv-rate CEA'!I86-'Surv-rate CEA'!I87)*'Unit cost and utilities'!$G$14</f>
        <v>46.382609186691781</v>
      </c>
      <c r="N89" s="12">
        <f t="shared" si="37"/>
        <v>40.276621275431268</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286.4646186807438</v>
      </c>
      <c r="T89" s="12">
        <f t="shared" si="40"/>
        <v>248.75329693021268</v>
      </c>
      <c r="U89" s="12">
        <f>S89-'Surv-rate CEA'!P87*'Unit cost and utilities'!$H$11-('Surv-rate CEA'!O86-'Surv-rate CEA'!O87)*'Unit cost and utilities'!$G$14</f>
        <v>46.382609186691781</v>
      </c>
      <c r="V89" s="12">
        <f t="shared" si="41"/>
        <v>40.276621275431268</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467.13539654007877</v>
      </c>
      <c r="AB89" s="12">
        <f t="shared" si="44"/>
        <v>405.63986762934206</v>
      </c>
      <c r="AC89" s="12">
        <f>AA89-'Surv-rate CEA'!V87*'Unit cost and utilities'!$H$6-('Surv-rate CEA'!U86-'Surv-rate CEA'!U87)*'Unit cost and utilities'!$G$14</f>
        <v>189.6778720211513</v>
      </c>
      <c r="AD89" s="12">
        <f t="shared" si="45"/>
        <v>164.70793579067563</v>
      </c>
      <c r="AE89" s="12">
        <f>'Surv-rate CEA'!Z87*'Unit cost and utilities'!$H$12+'Surv-rate CEA'!Y87*'Unit cost and utilities'!$H$12+('Surv-rate CEA'!X86-'Surv-rate CEA'!X87)*'Unit cost and utilities'!$G$14</f>
        <v>286.4646186807438</v>
      </c>
      <c r="AF89" s="12">
        <f t="shared" si="46"/>
        <v>248.75329693021268</v>
      </c>
      <c r="AG89" s="12">
        <f>AE89-'Surv-rate CEA'!Y87*'Unit cost and utilities'!$H$12-('Surv-rate CEA'!X86-'Surv-rate CEA'!X87)*'Unit cost and utilities'!$G$14</f>
        <v>46.382609186691781</v>
      </c>
      <c r="AH89" s="12">
        <f t="shared" si="47"/>
        <v>40.276621275431268</v>
      </c>
      <c r="AI89" s="12">
        <f>'Surv-rate CEA'!AC87*'Unit cost and utilities'!$H$5+'Surv-rate CEA'!AB87*'Unit cost and utilities'!$H$5+('Surv-rate CEA'!AA86-'Surv-rate CEA'!AA87)*'Unit cost and utilities'!$G$14</f>
        <v>638.3670050125055</v>
      </c>
      <c r="AJ89" s="12">
        <f t="shared" si="48"/>
        <v>554.32987808277858</v>
      </c>
      <c r="AK89" s="12">
        <f>AI89-'Surv-rate CEA'!AB87*'Unit cost and utilities'!$H$5-('Surv-rate CEA'!AA86-'Surv-rate CEA'!AA87)*'Unit cost and utilities'!$G$14</f>
        <v>134.13826427110595</v>
      </c>
      <c r="AL89" s="12">
        <f t="shared" si="49"/>
        <v>116.47977902332383</v>
      </c>
      <c r="AM89" s="12">
        <f>'Surv-rate CEA'!AF87*'Unit cost and utilities'!$H$9+'Surv-rate CEA'!AE87*'Unit cost and utilities'!$H$9+('Surv-rate CEA'!AD86-'Surv-rate CEA'!AD87)*'Unit cost and utilities'!G96</f>
        <v>614.73430323622176</v>
      </c>
      <c r="AN89" s="12">
        <f t="shared" si="50"/>
        <v>533.80827751202628</v>
      </c>
      <c r="AO89" s="12">
        <f>AM89-'Surv-rate CEA'!AE87*'Unit cost and utilities'!$H$9-('Surv-rate CEA'!AD86-'Surv-rate CEA'!AD87)*'Unit cost and utilities'!G96</f>
        <v>90.174417786288132</v>
      </c>
      <c r="AP89" s="12">
        <f t="shared" si="51"/>
        <v>78.30350507648717</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563.19604961433697</v>
      </c>
      <c r="AV89" s="12">
        <f t="shared" si="54"/>
        <v>489.05472098029571</v>
      </c>
      <c r="AW89" s="12">
        <f>AU89-'Surv-rate CEA'!AK87*'Unit cost and utilities'!$H$8-('Surv-rate CEA'!AJ86-'Surv-rate CEA'!AJ87)*'Unit cost and utilities'!$G$14</f>
        <v>198.59310822142001</v>
      </c>
      <c r="AX89" s="12">
        <f t="shared" si="55"/>
        <v>172.4495354616632</v>
      </c>
      <c r="AY89" s="12">
        <f>'Surv-rate CEA'!AO87*'Unit cost and utilities'!$H$5+'Surv-rate CEA'!AN87*'Unit cost and utilities'!$H$5+('Surv-rate CEA'!AM86-'Surv-rate CEA'!AM87)*'Unit cost and utilities'!$G$14</f>
        <v>638.3670050125055</v>
      </c>
      <c r="AZ89" s="12">
        <f t="shared" si="56"/>
        <v>554.32987808277858</v>
      </c>
      <c r="BA89" s="12">
        <f>AY89-'Surv-rate CEA'!AN87*'Unit cost and utilities'!$H$5-('Surv-rate CEA'!AM86-'Surv-rate CEA'!AM87)*'Unit cost and utilities'!$G$14</f>
        <v>134.13826427110595</v>
      </c>
      <c r="BB89" s="12">
        <f t="shared" si="57"/>
        <v>116.47977902332383</v>
      </c>
    </row>
    <row r="90" spans="1:54">
      <c r="A90" s="12">
        <v>85</v>
      </c>
      <c r="B90" s="12">
        <f t="shared" si="58"/>
        <v>4.8328767123287673</v>
      </c>
      <c r="C90" s="12">
        <f>'Surv-rate CEA'!D88*'Unit cost and utilities'!$H$7+'Surv-rate CEA'!E88*'Unit cost and utilities'!$H$7+'Unit cost and utilities'!$G$14*('Surv-rate CEA'!C87-'Surv-rate CEA'!C88)</f>
        <v>360.66352776651127</v>
      </c>
      <c r="D90" s="12">
        <f t="shared" si="32"/>
        <v>312.65220939258631</v>
      </c>
      <c r="E90" s="12">
        <f>C90-'Surv-rate CEA'!E88*'Unit cost and utilities'!$H$7-'Unit cost and utilities'!$G$14*('Surv-rate CEA'!C87-'Surv-rate CEA'!C88)</f>
        <v>25.290493174269528</v>
      </c>
      <c r="F90" s="12">
        <f t="shared" si="33"/>
        <v>21.923837479575866</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282.29786874417027</v>
      </c>
      <c r="L90" s="12">
        <f t="shared" si="36"/>
        <v>244.7185411739836</v>
      </c>
      <c r="M90" s="12">
        <f>K90-'Surv-rate CEA'!J88*'Unit cost and utilities'!$H$10-('Surv-rate CEA'!I87-'Surv-rate CEA'!I88)*'Unit cost and utilities'!$G$14</f>
        <v>45.226107731335986</v>
      </c>
      <c r="N90" s="12">
        <f t="shared" si="37"/>
        <v>39.20563465897056</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282.29786874417027</v>
      </c>
      <c r="T90" s="12">
        <f t="shared" si="40"/>
        <v>244.7185411739836</v>
      </c>
      <c r="U90" s="12">
        <f>S90-'Surv-rate CEA'!P88*'Unit cost and utilities'!$H$11-('Surv-rate CEA'!O87-'Surv-rate CEA'!O88)*'Unit cost and utilities'!$G$14</f>
        <v>45.226107731335986</v>
      </c>
      <c r="V90" s="12">
        <f t="shared" si="41"/>
        <v>39.20563465897056</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462.17318040006336</v>
      </c>
      <c r="AB90" s="12">
        <f t="shared" si="44"/>
        <v>400.6489562970869</v>
      </c>
      <c r="AC90" s="12">
        <f>AA90-'Surv-rate CEA'!V88*'Unit cost and utilities'!$H$6-('Surv-rate CEA'!U87-'Surv-rate CEA'!U88)*'Unit cost and utilities'!$G$14</f>
        <v>186.77500401811258</v>
      </c>
      <c r="AD90" s="12">
        <f t="shared" si="45"/>
        <v>161.91162446394253</v>
      </c>
      <c r="AE90" s="12">
        <f>'Surv-rate CEA'!Z88*'Unit cost and utilities'!$H$12+'Surv-rate CEA'!Y88*'Unit cost and utilities'!$H$12+('Surv-rate CEA'!X87-'Surv-rate CEA'!X88)*'Unit cost and utilities'!$G$14</f>
        <v>282.29786874417027</v>
      </c>
      <c r="AF90" s="12">
        <f t="shared" si="46"/>
        <v>244.7185411739836</v>
      </c>
      <c r="AG90" s="12">
        <f>AE90-'Surv-rate CEA'!Y88*'Unit cost and utilities'!$H$12-('Surv-rate CEA'!X87-'Surv-rate CEA'!X88)*'Unit cost and utilities'!$G$14</f>
        <v>45.226107731335986</v>
      </c>
      <c r="AH90" s="12">
        <f t="shared" si="47"/>
        <v>39.20563465897056</v>
      </c>
      <c r="AI90" s="12">
        <f>'Surv-rate CEA'!AC88*'Unit cost and utilities'!$H$5+'Surv-rate CEA'!AB88*'Unit cost and utilities'!$H$5+('Surv-rate CEA'!AA87-'Surv-rate CEA'!AA88)*'Unit cost and utilities'!$G$14</f>
        <v>628.89343770036521</v>
      </c>
      <c r="AJ90" s="12">
        <f t="shared" si="48"/>
        <v>545.17551022461669</v>
      </c>
      <c r="AK90" s="12">
        <f>AI90-'Surv-rate CEA'!AB88*'Unit cost and utilities'!$H$5-('Surv-rate CEA'!AA87-'Surv-rate CEA'!AA88)*'Unit cost and utilities'!$G$14</f>
        <v>130.91049736758981</v>
      </c>
      <c r="AL90" s="12">
        <f t="shared" si="49"/>
        <v>113.4837683425436</v>
      </c>
      <c r="AM90" s="12">
        <f>'Surv-rate CEA'!AF88*'Unit cost and utilities'!$H$9+'Surv-rate CEA'!AE88*'Unit cost and utilities'!$H$9+('Surv-rate CEA'!AD87-'Surv-rate CEA'!AD88)*'Unit cost and utilities'!G97</f>
        <v>609.9976044821268</v>
      </c>
      <c r="AN90" s="12">
        <f t="shared" si="50"/>
        <v>528.79507929892384</v>
      </c>
      <c r="AO90" s="12">
        <f>AM90-'Surv-rate CEA'!AE88*'Unit cost and utilities'!$H$9-('Surv-rate CEA'!AD87-'Surv-rate CEA'!AD88)*'Unit cost and utilities'!G97</f>
        <v>88.334848845499664</v>
      </c>
      <c r="AP90" s="12">
        <f t="shared" si="51"/>
        <v>76.575765309391642</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558.06193390984879</v>
      </c>
      <c r="AV90" s="12">
        <f t="shared" si="54"/>
        <v>483.77305488945711</v>
      </c>
      <c r="AW90" s="12">
        <f>AU90-'Surv-rate CEA'!AK88*'Unit cost and utilities'!$H$8-('Surv-rate CEA'!AJ87-'Surv-rate CEA'!AJ88)*'Unit cost and utilities'!$G$14</f>
        <v>195.61648389681099</v>
      </c>
      <c r="AX90" s="12">
        <f t="shared" si="55"/>
        <v>169.57613170007406</v>
      </c>
      <c r="AY90" s="12">
        <f>'Surv-rate CEA'!AO88*'Unit cost and utilities'!$H$5+'Surv-rate CEA'!AN88*'Unit cost and utilities'!$H$5+('Surv-rate CEA'!AM87-'Surv-rate CEA'!AM88)*'Unit cost and utilities'!$G$14</f>
        <v>628.89343770036521</v>
      </c>
      <c r="AZ90" s="12">
        <f t="shared" si="56"/>
        <v>545.17551022461669</v>
      </c>
      <c r="BA90" s="12">
        <f>AY90-'Surv-rate CEA'!AN88*'Unit cost and utilities'!$H$5-('Surv-rate CEA'!AM87-'Surv-rate CEA'!AM88)*'Unit cost and utilities'!$G$14</f>
        <v>130.91049736758981</v>
      </c>
      <c r="BB90" s="12">
        <f t="shared" si="57"/>
        <v>113.4837683425436</v>
      </c>
    </row>
    <row r="91" spans="1:54">
      <c r="A91" s="12">
        <v>86</v>
      </c>
      <c r="B91" s="12">
        <f t="shared" si="58"/>
        <v>4.8904109589041092</v>
      </c>
      <c r="C91" s="12">
        <f>'Surv-rate CEA'!D89*'Unit cost and utilities'!$H$7+'Surv-rate CEA'!E89*'Unit cost and utilities'!$H$7+'Unit cost and utilities'!$G$14*('Surv-rate CEA'!C88-'Surv-rate CEA'!C89)</f>
        <v>356.15384919362089</v>
      </c>
      <c r="D91" s="12">
        <f t="shared" si="32"/>
        <v>308.21824131168012</v>
      </c>
      <c r="E91" s="12">
        <f>C91-'Surv-rate CEA'!E89*'Unit cost and utilities'!$H$7-'Unit cost and utilities'!$G$14*('Surv-rate CEA'!C88-'Surv-rate CEA'!C89)</f>
        <v>24.566403308342238</v>
      </c>
      <c r="F91" s="12">
        <f t="shared" si="33"/>
        <v>21.259951675923947</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278.2226971816761</v>
      </c>
      <c r="L91" s="12">
        <f t="shared" si="36"/>
        <v>240.7760315169557</v>
      </c>
      <c r="M91" s="12">
        <f>K91-'Surv-rate CEA'!J89*'Unit cost and utilities'!$H$10-('Surv-rate CEA'!I88-'Surv-rate CEA'!I89)*'Unit cost and utilities'!$G$14</f>
        <v>44.107152647791594</v>
      </c>
      <c r="N91" s="12">
        <f t="shared" si="37"/>
        <v>38.170664304620509</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278.2226971816761</v>
      </c>
      <c r="T91" s="12">
        <f t="shared" si="40"/>
        <v>240.7760315169557</v>
      </c>
      <c r="U91" s="12">
        <f>S91-'Surv-rate CEA'!P89*'Unit cost and utilities'!$H$11-('Surv-rate CEA'!O88-'Surv-rate CEA'!O89)*'Unit cost and utilities'!$G$14</f>
        <v>44.107152647791594</v>
      </c>
      <c r="V91" s="12">
        <f t="shared" si="41"/>
        <v>38.170664304620509</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457.30083524673807</v>
      </c>
      <c r="AB91" s="12">
        <f t="shared" si="44"/>
        <v>395.75160989903048</v>
      </c>
      <c r="AC91" s="12">
        <f>AA91-'Surv-rate CEA'!V89*'Unit cost and utilities'!$H$6-('Surv-rate CEA'!U88-'Surv-rate CEA'!U89)*'Unit cost and utilities'!$G$14</f>
        <v>183.93874932272087</v>
      </c>
      <c r="AD91" s="12">
        <f t="shared" si="45"/>
        <v>159.18198821571085</v>
      </c>
      <c r="AE91" s="12">
        <f>'Surv-rate CEA'!Z89*'Unit cost and utilities'!$H$12+'Surv-rate CEA'!Y89*'Unit cost and utilities'!$H$12+('Surv-rate CEA'!X88-'Surv-rate CEA'!X89)*'Unit cost and utilities'!$G$14</f>
        <v>278.2226971816761</v>
      </c>
      <c r="AF91" s="12">
        <f t="shared" si="46"/>
        <v>240.7760315169557</v>
      </c>
      <c r="AG91" s="12">
        <f>AE91-'Surv-rate CEA'!Y89*'Unit cost and utilities'!$H$12-('Surv-rate CEA'!X88-'Surv-rate CEA'!X89)*'Unit cost and utilities'!$G$14</f>
        <v>44.107152647791594</v>
      </c>
      <c r="AH91" s="12">
        <f t="shared" si="47"/>
        <v>38.170664304620509</v>
      </c>
      <c r="AI91" s="12">
        <f>'Surv-rate CEA'!AC89*'Unit cost and utilities'!$H$5+'Surv-rate CEA'!AB89*'Unit cost and utilities'!$H$5+('Surv-rate CEA'!AA88-'Surv-rate CEA'!AA89)*'Unit cost and utilities'!$G$14</f>
        <v>619.62894209163426</v>
      </c>
      <c r="AJ91" s="12">
        <f t="shared" si="48"/>
        <v>536.23158427097269</v>
      </c>
      <c r="AK91" s="12">
        <f>AI91-'Surv-rate CEA'!AB89*'Unit cost and utilities'!$H$5-('Surv-rate CEA'!AA88-'Surv-rate CEA'!AA89)*'Unit cost and utilities'!$G$14</f>
        <v>127.78474273519726</v>
      </c>
      <c r="AL91" s="12">
        <f t="shared" si="49"/>
        <v>110.58588517710012</v>
      </c>
      <c r="AM91" s="12">
        <f>'Surv-rate CEA'!AF89*'Unit cost and utilities'!$H$9+'Surv-rate CEA'!AE89*'Unit cost and utilities'!$H$9+('Surv-rate CEA'!AD88-'Surv-rate CEA'!AD89)*'Unit cost and utilities'!G98</f>
        <v>605.33126606864221</v>
      </c>
      <c r="AN91" s="12">
        <f t="shared" si="50"/>
        <v>523.85826704127442</v>
      </c>
      <c r="AO91" s="12">
        <f>AM91-'Surv-rate CEA'!AE89*'Unit cost and utilities'!$H$9-('Surv-rate CEA'!AD88-'Surv-rate CEA'!AD89)*'Unit cost and utilities'!G98</f>
        <v>86.546758718536466</v>
      </c>
      <c r="AP91" s="12">
        <f t="shared" si="51"/>
        <v>74.898221158777275</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553.01317777608131</v>
      </c>
      <c r="AV91" s="12">
        <f t="shared" si="54"/>
        <v>478.58179677756016</v>
      </c>
      <c r="AW91" s="12">
        <f>AU91-'Surv-rate CEA'!AK89*'Unit cost and utilities'!$H$8-('Surv-rate CEA'!AJ88-'Surv-rate CEA'!AJ89)*'Unit cost and utilities'!$G$14</f>
        <v>192.70723677105227</v>
      </c>
      <c r="AX91" s="12">
        <f t="shared" si="55"/>
        <v>166.77030373274738</v>
      </c>
      <c r="AY91" s="12">
        <f>'Surv-rate CEA'!AO89*'Unit cost and utilities'!$H$5+'Surv-rate CEA'!AN89*'Unit cost and utilities'!$H$5+('Surv-rate CEA'!AM88-'Surv-rate CEA'!AM89)*'Unit cost and utilities'!$G$14</f>
        <v>619.62894209163426</v>
      </c>
      <c r="AZ91" s="12">
        <f t="shared" si="56"/>
        <v>536.23158427097269</v>
      </c>
      <c r="BA91" s="12">
        <f>AY91-'Surv-rate CEA'!AN89*'Unit cost and utilities'!$H$5-('Surv-rate CEA'!AM88-'Surv-rate CEA'!AM89)*'Unit cost and utilities'!$G$14</f>
        <v>127.78474273519726</v>
      </c>
      <c r="BB91" s="12">
        <f t="shared" si="57"/>
        <v>110.58588517710012</v>
      </c>
    </row>
    <row r="92" spans="1:54">
      <c r="A92" s="12">
        <v>87</v>
      </c>
      <c r="B92" s="12">
        <f t="shared" si="58"/>
        <v>4.9479452054794519</v>
      </c>
      <c r="C92" s="12">
        <f>'Surv-rate CEA'!D90*'Unit cost and utilities'!$H$7+'Surv-rate CEA'!E90*'Unit cost and utilities'!$H$7+'Unit cost and utilities'!$G$14*('Surv-rate CEA'!C89-'Surv-rate CEA'!C90)</f>
        <v>351.73387284056184</v>
      </c>
      <c r="D92" s="12">
        <f t="shared" si="32"/>
        <v>303.87593597283541</v>
      </c>
      <c r="E92" s="12">
        <f>C92-'Surv-rate CEA'!E90*'Unit cost and utilities'!$H$7-'Unit cost and utilities'!$G$14*('Surv-rate CEA'!C89-'Surv-rate CEA'!C90)</f>
        <v>23.868413398265361</v>
      </c>
      <c r="F92" s="12">
        <f t="shared" si="33"/>
        <v>20.620807438901956</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274.23634809671842</v>
      </c>
      <c r="L92" s="12">
        <f t="shared" si="36"/>
        <v>236.92295053265218</v>
      </c>
      <c r="M92" s="12">
        <f>K92-'Surv-rate CEA'!J90*'Unit cost and utilities'!$H$10-('Surv-rate CEA'!I89-'Surv-rate CEA'!I90)*'Unit cost and utilities'!$G$14</f>
        <v>43.024228095715799</v>
      </c>
      <c r="N92" s="12">
        <f t="shared" si="37"/>
        <v>37.170226104497914</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274.23634809671842</v>
      </c>
      <c r="T92" s="12">
        <f t="shared" si="40"/>
        <v>236.92295053265218</v>
      </c>
      <c r="U92" s="12">
        <f>S92-'Surv-rate CEA'!P90*'Unit cost and utilities'!$H$11-('Surv-rate CEA'!O89-'Surv-rate CEA'!O90)*'Unit cost and utilities'!$G$14</f>
        <v>43.024228095715799</v>
      </c>
      <c r="V92" s="12">
        <f t="shared" si="41"/>
        <v>37.170226104497914</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452.51598264834803</v>
      </c>
      <c r="AB92" s="12">
        <f t="shared" si="44"/>
        <v>390.94533790399458</v>
      </c>
      <c r="AC92" s="12">
        <f>AA92-'Surv-rate CEA'!V90*'Unit cost and utilities'!$H$6-('Surv-rate CEA'!U89-'Surv-rate CEA'!U90)*'Unit cost and utilities'!$G$14</f>
        <v>181.16703061662241</v>
      </c>
      <c r="AD92" s="12">
        <f t="shared" si="45"/>
        <v>156.51691590420191</v>
      </c>
      <c r="AE92" s="12">
        <f>'Surv-rate CEA'!Z90*'Unit cost and utilities'!$H$12+'Surv-rate CEA'!Y90*'Unit cost and utilities'!$H$12+('Surv-rate CEA'!X89-'Surv-rate CEA'!X90)*'Unit cost and utilities'!$G$14</f>
        <v>274.23634809671842</v>
      </c>
      <c r="AF92" s="12">
        <f t="shared" si="46"/>
        <v>236.92295053265218</v>
      </c>
      <c r="AG92" s="12">
        <f>AE92-'Surv-rate CEA'!Y90*'Unit cost and utilities'!$H$12-('Surv-rate CEA'!X89-'Surv-rate CEA'!X90)*'Unit cost and utilities'!$G$14</f>
        <v>43.024228095715799</v>
      </c>
      <c r="AH92" s="12">
        <f t="shared" si="47"/>
        <v>37.170226104497914</v>
      </c>
      <c r="AI92" s="12">
        <f>'Surv-rate CEA'!AC90*'Unit cost and utilities'!$H$5+'Surv-rate CEA'!AB90*'Unit cost and utilities'!$H$5+('Surv-rate CEA'!AA89-'Surv-rate CEA'!AA90)*'Unit cost and utilities'!$G$14</f>
        <v>610.56725534345821</v>
      </c>
      <c r="AJ92" s="12">
        <f t="shared" si="48"/>
        <v>527.49169334612498</v>
      </c>
      <c r="AK92" s="12">
        <f>AI92-'Surv-rate CEA'!AB90*'Unit cost and utilities'!$H$5-('Surv-rate CEA'!AA89-'Surv-rate CEA'!AA90)*'Unit cost and utilities'!$G$14</f>
        <v>124.75696721853214</v>
      </c>
      <c r="AL92" s="12">
        <f t="shared" si="49"/>
        <v>107.78217029966969</v>
      </c>
      <c r="AM92" s="12">
        <f>'Surv-rate CEA'!AF90*'Unit cost and utilities'!$H$9+'Surv-rate CEA'!AE90*'Unit cost and utilities'!$H$9+('Surv-rate CEA'!AD89-'Surv-rate CEA'!AD90)*'Unit cost and utilities'!G99</f>
        <v>600.73366922573223</v>
      </c>
      <c r="AN92" s="12">
        <f t="shared" si="50"/>
        <v>518.99609364353967</v>
      </c>
      <c r="AO92" s="12">
        <f>AM92-'Surv-rate CEA'!AE90*'Unit cost and utilities'!$H$9-('Surv-rate CEA'!AD89-'Surv-rate CEA'!AD90)*'Unit cost and utilities'!G99</f>
        <v>84.808292731714914</v>
      </c>
      <c r="AP92" s="12">
        <f t="shared" si="51"/>
        <v>73.269029007592806</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548.04763912782232</v>
      </c>
      <c r="AV92" s="12">
        <f t="shared" si="54"/>
        <v>473.47867850407545</v>
      </c>
      <c r="AW92" s="12">
        <f>AU92-'Surv-rate CEA'!AK90*'Unit cost and utilities'!$H$8-('Surv-rate CEA'!AJ89-'Surv-rate CEA'!AJ90)*'Unit cost and utilities'!$G$14</f>
        <v>189.86328578180962</v>
      </c>
      <c r="AX92" s="12">
        <f t="shared" si="55"/>
        <v>164.02993322163761</v>
      </c>
      <c r="AY92" s="12">
        <f>'Surv-rate CEA'!AO90*'Unit cost and utilities'!$H$5+'Surv-rate CEA'!AN90*'Unit cost and utilities'!$H$5+('Surv-rate CEA'!AM89-'Surv-rate CEA'!AM90)*'Unit cost and utilities'!$G$14</f>
        <v>610.56725534345821</v>
      </c>
      <c r="AZ92" s="12">
        <f t="shared" si="56"/>
        <v>527.49169334612498</v>
      </c>
      <c r="BA92" s="12">
        <f>AY92-'Surv-rate CEA'!AN90*'Unit cost and utilities'!$H$5-('Surv-rate CEA'!AM89-'Surv-rate CEA'!AM90)*'Unit cost and utilities'!$G$14</f>
        <v>124.75696721853214</v>
      </c>
      <c r="BB92" s="12">
        <f t="shared" si="57"/>
        <v>107.78217029966969</v>
      </c>
    </row>
    <row r="93" spans="1:54">
      <c r="A93" s="12">
        <v>88</v>
      </c>
      <c r="B93" s="12">
        <f t="shared" si="58"/>
        <v>5.0054794520547947</v>
      </c>
      <c r="C93" s="12">
        <f>'Surv-rate CEA'!D91*'Unit cost and utilities'!$H$7+'Surv-rate CEA'!E91*'Unit cost and utilities'!$H$7+'Unit cost and utilities'!$G$14*('Surv-rate CEA'!C90-'Surv-rate CEA'!C91)</f>
        <v>347.4010840180901</v>
      </c>
      <c r="D93" s="12">
        <f t="shared" si="32"/>
        <v>299.62269414720333</v>
      </c>
      <c r="E93" s="12">
        <f>C93-'Surv-rate CEA'!E91*'Unit cost and utilities'!$H$7-'Unit cost and utilities'!$G$14*('Surv-rate CEA'!C90-'Surv-rate CEA'!C91)</f>
        <v>23.195380897638582</v>
      </c>
      <c r="F93" s="12">
        <f t="shared" si="33"/>
        <v>20.005298877994147</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270.33617185279422</v>
      </c>
      <c r="L93" s="12">
        <f t="shared" si="36"/>
        <v>233.15659006912523</v>
      </c>
      <c r="M93" s="12">
        <f>K93-'Surv-rate CEA'!J91*'Unit cost and utilities'!$H$10-('Surv-rate CEA'!I90-'Surv-rate CEA'!I91)*'Unit cost and utilities'!$G$14</f>
        <v>41.975891757680571</v>
      </c>
      <c r="N93" s="12">
        <f t="shared" si="37"/>
        <v>36.202908845882376</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270.33617185279422</v>
      </c>
      <c r="T93" s="12">
        <f t="shared" si="40"/>
        <v>233.15659006912523</v>
      </c>
      <c r="U93" s="12">
        <f>S93-'Surv-rate CEA'!P91*'Unit cost and utilities'!$H$11-('Surv-rate CEA'!O90-'Surv-rate CEA'!O91)*'Unit cost and utilities'!$G$14</f>
        <v>41.975891757680571</v>
      </c>
      <c r="V93" s="12">
        <f t="shared" si="41"/>
        <v>36.202908845882376</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447.81632790224387</v>
      </c>
      <c r="AB93" s="12">
        <f t="shared" si="44"/>
        <v>386.22773739586501</v>
      </c>
      <c r="AC93" s="12">
        <f>AA93-'Surv-rate CEA'!V91*'Unit cost and utilities'!$H$6-('Surv-rate CEA'!U90-'Surv-rate CEA'!U91)*'Unit cost and utilities'!$G$14</f>
        <v>178.45785310036052</v>
      </c>
      <c r="AD93" s="12">
        <f t="shared" si="45"/>
        <v>153.9143808050741</v>
      </c>
      <c r="AE93" s="12">
        <f>'Surv-rate CEA'!Z91*'Unit cost and utilities'!$H$12+'Surv-rate CEA'!Y91*'Unit cost and utilities'!$H$12+('Surv-rate CEA'!X90-'Surv-rate CEA'!X91)*'Unit cost and utilities'!$G$14</f>
        <v>270.33617185279422</v>
      </c>
      <c r="AF93" s="12">
        <f t="shared" si="46"/>
        <v>233.15659006912523</v>
      </c>
      <c r="AG93" s="12">
        <f>AE93-'Surv-rate CEA'!Y91*'Unit cost and utilities'!$H$12-('Surv-rate CEA'!X90-'Surv-rate CEA'!X91)*'Unit cost and utilities'!$G$14</f>
        <v>41.975891757680571</v>
      </c>
      <c r="AH93" s="12">
        <f t="shared" si="47"/>
        <v>36.202908845882376</v>
      </c>
      <c r="AI93" s="12">
        <f>'Surv-rate CEA'!AC91*'Unit cost and utilities'!$H$5+'Surv-rate CEA'!AB91*'Unit cost and utilities'!$H$5+('Surv-rate CEA'!AA90-'Surv-rate CEA'!AA91)*'Unit cost and utilities'!$G$14</f>
        <v>601.70235385101569</v>
      </c>
      <c r="AJ93" s="12">
        <f t="shared" si="48"/>
        <v>518.94967698536982</v>
      </c>
      <c r="AK93" s="12">
        <f>AI93-'Surv-rate CEA'!AB91*'Unit cost and utilities'!$H$5-('Surv-rate CEA'!AA90-'Surv-rate CEA'!AA91)*'Unit cost and utilities'!$G$14</f>
        <v>121.82333003271883</v>
      </c>
      <c r="AL93" s="12">
        <f t="shared" si="49"/>
        <v>105.06885566449878</v>
      </c>
      <c r="AM93" s="12">
        <f>'Surv-rate CEA'!AF91*'Unit cost and utilities'!$H$9+'Surv-rate CEA'!AE91*'Unit cost and utilities'!$H$9+('Surv-rate CEA'!AD90-'Surv-rate CEA'!AD91)*'Unit cost and utilities'!G100</f>
        <v>596.20324629652384</v>
      </c>
      <c r="AN93" s="12">
        <f t="shared" si="50"/>
        <v>514.20686673899684</v>
      </c>
      <c r="AO93" s="12">
        <f>AM93-'Surv-rate CEA'!AE91*'Unit cost and utilities'!$H$9-('Surv-rate CEA'!AD90-'Surv-rate CEA'!AD91)*'Unit cost and utilities'!G100</f>
        <v>83.117678428975864</v>
      </c>
      <c r="AP93" s="12">
        <f t="shared" si="51"/>
        <v>71.686427843310426</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543.16324862032582</v>
      </c>
      <c r="AV93" s="12">
        <f t="shared" si="54"/>
        <v>468.46150861433335</v>
      </c>
      <c r="AW93" s="12">
        <f>AU93-'Surv-rate CEA'!AK91*'Unit cost and utilities'!$H$8-('Surv-rate CEA'!AJ90-'Surv-rate CEA'!AJ91)*'Unit cost and utilities'!$G$14</f>
        <v>187.08263194901775</v>
      </c>
      <c r="AX93" s="12">
        <f t="shared" si="55"/>
        <v>161.35298590431418</v>
      </c>
      <c r="AY93" s="12">
        <f>'Surv-rate CEA'!AO91*'Unit cost and utilities'!$H$5+'Surv-rate CEA'!AN91*'Unit cost and utilities'!$H$5+('Surv-rate CEA'!AM90-'Surv-rate CEA'!AM91)*'Unit cost and utilities'!$G$14</f>
        <v>601.70235385101569</v>
      </c>
      <c r="AZ93" s="12">
        <f t="shared" si="56"/>
        <v>518.94967698536982</v>
      </c>
      <c r="BA93" s="12">
        <f>AY93-'Surv-rate CEA'!AN91*'Unit cost and utilities'!$H$5-('Surv-rate CEA'!AM90-'Surv-rate CEA'!AM91)*'Unit cost and utilities'!$G$14</f>
        <v>121.82333003271883</v>
      </c>
      <c r="BB93" s="12">
        <f t="shared" si="57"/>
        <v>105.06885566449878</v>
      </c>
    </row>
    <row r="94" spans="1:54">
      <c r="A94" s="12">
        <v>89</v>
      </c>
      <c r="B94" s="12">
        <f t="shared" si="58"/>
        <v>5.0630136986301366</v>
      </c>
      <c r="C94" s="12">
        <f>'Surv-rate CEA'!D92*'Unit cost and utilities'!$H$7+'Surv-rate CEA'!E92*'Unit cost and utilities'!$H$7+'Unit cost and utilities'!$G$14*('Surv-rate CEA'!C91-'Surv-rate CEA'!C92)</f>
        <v>343.15305992917246</v>
      </c>
      <c r="D94" s="12">
        <f t="shared" si="32"/>
        <v>295.4560118883503</v>
      </c>
      <c r="E94" s="12">
        <f>C94-'Surv-rate CEA'!E92*'Unit cost and utilities'!$H$7-'Unit cost and utilities'!$G$14*('Surv-rate CEA'!C91-'Surv-rate CEA'!C92)</f>
        <v>22.546222332247954</v>
      </c>
      <c r="F94" s="12">
        <f t="shared" si="33"/>
        <v>19.412378064788264</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266.51962006223874</v>
      </c>
      <c r="L94" s="12">
        <f t="shared" si="36"/>
        <v>229.47434608288359</v>
      </c>
      <c r="M94" s="12">
        <f>K94-'Surv-rate CEA'!J92*'Unit cost and utilities'!$H$10-('Surv-rate CEA'!I91-'Surv-rate CEA'!I92)*'Unit cost and utilities'!$G$14</f>
        <v>40.960770666703795</v>
      </c>
      <c r="N94" s="12">
        <f t="shared" si="37"/>
        <v>35.267370040516404</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266.51962006223874</v>
      </c>
      <c r="T94" s="12">
        <f t="shared" si="40"/>
        <v>229.47434608288359</v>
      </c>
      <c r="U94" s="12">
        <f>S94-'Surv-rate CEA'!P92*'Unit cost and utilities'!$H$11-('Surv-rate CEA'!O91-'Surv-rate CEA'!O92)*'Unit cost and utilities'!$G$14</f>
        <v>40.960770666703795</v>
      </c>
      <c r="V94" s="12">
        <f t="shared" si="41"/>
        <v>35.267370040516404</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443.19965634601272</v>
      </c>
      <c r="AB94" s="12">
        <f t="shared" si="44"/>
        <v>381.59648922060563</v>
      </c>
      <c r="AC94" s="12">
        <f>AA94-'Surv-rate CEA'!V92*'Unit cost and utilities'!$H$6-('Surv-rate CEA'!U91-'Surv-rate CEA'!U92)*'Unit cost and utilities'!$G$14</f>
        <v>175.80930050032177</v>
      </c>
      <c r="AD94" s="12">
        <f t="shared" si="45"/>
        <v>151.37243651397705</v>
      </c>
      <c r="AE94" s="12">
        <f>'Surv-rate CEA'!Z92*'Unit cost and utilities'!$H$12+'Surv-rate CEA'!Y92*'Unit cost and utilities'!$H$12+('Surv-rate CEA'!X91-'Surv-rate CEA'!X92)*'Unit cost and utilities'!$G$14</f>
        <v>266.51962006223874</v>
      </c>
      <c r="AF94" s="12">
        <f t="shared" si="46"/>
        <v>229.47434608288359</v>
      </c>
      <c r="AG94" s="12">
        <f>AE94-'Surv-rate CEA'!Y92*'Unit cost and utilities'!$H$12-('Surv-rate CEA'!X91-'Surv-rate CEA'!X92)*'Unit cost and utilities'!$G$14</f>
        <v>40.960770666703795</v>
      </c>
      <c r="AH94" s="12">
        <f t="shared" si="47"/>
        <v>35.267370040516404</v>
      </c>
      <c r="AI94" s="12">
        <f>'Surv-rate CEA'!AC92*'Unit cost and utilities'!$H$5+'Surv-rate CEA'!AB92*'Unit cost and utilities'!$H$5+('Surv-rate CEA'!AA91-'Surv-rate CEA'!AA92)*'Unit cost and utilities'!$G$14</f>
        <v>593.02844209759428</v>
      </c>
      <c r="AJ94" s="12">
        <f t="shared" si="48"/>
        <v>510.59960961642361</v>
      </c>
      <c r="AK94" s="12">
        <f>AI94-'Surv-rate CEA'!AB92*'Unit cost and utilities'!$H$5-('Surv-rate CEA'!AA91-'Surv-rate CEA'!AA92)*'Unit cost and utilities'!$G$14</f>
        <v>118.98017199501092</v>
      </c>
      <c r="AL94" s="12">
        <f t="shared" si="49"/>
        <v>102.44235362112653</v>
      </c>
      <c r="AM94" s="12">
        <f>'Surv-rate CEA'!AF92*'Unit cost and utilities'!$H$9+'Surv-rate CEA'!AE92*'Unit cost and utilities'!$H$9+('Surv-rate CEA'!AD91-'Surv-rate CEA'!AD92)*'Unit cost and utilities'!G101</f>
        <v>591.73847867924337</v>
      </c>
      <c r="AN94" s="12">
        <f t="shared" si="50"/>
        <v>509.48894649966024</v>
      </c>
      <c r="AO94" s="12">
        <f>AM94-'Surv-rate CEA'!AE92*'Unit cost and utilities'!$H$9-('Surv-rate CEA'!AD91-'Surv-rate CEA'!AD92)*'Unit cost and utilities'!G101</f>
        <v>81.47322123430979</v>
      </c>
      <c r="AP94" s="12">
        <f t="shared" si="51"/>
        <v>70.148734872289609</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538.3580065274175</v>
      </c>
      <c r="AV94" s="12">
        <f t="shared" si="54"/>
        <v>463.52816906130397</v>
      </c>
      <c r="AW94" s="12">
        <f>AU94-'Surv-rate CEA'!AK92*'Unit cost and utilities'!$H$8-('Surv-rate CEA'!AJ91-'Surv-rate CEA'!AJ92)*'Unit cost and utilities'!$G$14</f>
        <v>184.3633544247011</v>
      </c>
      <c r="AX94" s="12">
        <f t="shared" si="55"/>
        <v>158.73750753650168</v>
      </c>
      <c r="AY94" s="12">
        <f>'Surv-rate CEA'!AO92*'Unit cost and utilities'!$H$5+'Surv-rate CEA'!AN92*'Unit cost and utilities'!$H$5+('Surv-rate CEA'!AM91-'Surv-rate CEA'!AM92)*'Unit cost and utilities'!$G$14</f>
        <v>593.02844209759428</v>
      </c>
      <c r="AZ94" s="12">
        <f t="shared" si="56"/>
        <v>510.59960961642361</v>
      </c>
      <c r="BA94" s="12">
        <f>AY94-'Surv-rate CEA'!AN92*'Unit cost and utilities'!$H$5-('Surv-rate CEA'!AM91-'Surv-rate CEA'!AM92)*'Unit cost and utilities'!$G$14</f>
        <v>118.98017199501092</v>
      </c>
      <c r="BB94" s="12">
        <f t="shared" si="57"/>
        <v>102.44235362112653</v>
      </c>
    </row>
    <row r="95" spans="1:54">
      <c r="A95" s="12">
        <v>90</v>
      </c>
      <c r="B95" s="12">
        <f t="shared" si="58"/>
        <v>5.1205479452054794</v>
      </c>
      <c r="C95" s="12">
        <f>'Surv-rate CEA'!D93*'Unit cost and utilities'!$H$7+'Surv-rate CEA'!E93*'Unit cost and utilities'!$H$7+'Unit cost and utilities'!$G$14*('Surv-rate CEA'!C92-'Surv-rate CEA'!C93)</f>
        <v>338.98746551703999</v>
      </c>
      <c r="D95" s="12">
        <f t="shared" si="32"/>
        <v>291.37347622470332</v>
      </c>
      <c r="E95" s="12">
        <f>C95-'Surv-rate CEA'!E93*'Unit cost and utilities'!$H$7-'Unit cost and utilities'!$G$14*('Surv-rate CEA'!C92-'Surv-rate CEA'!C93)</f>
        <v>21.919909771300137</v>
      </c>
      <c r="F95" s="12">
        <f t="shared" si="33"/>
        <v>18.841051538156389</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262.78424085444931</v>
      </c>
      <c r="L95" s="12">
        <f t="shared" si="36"/>
        <v>225.87371376120012</v>
      </c>
      <c r="M95" s="12">
        <f>K95-'Surv-rate CEA'!J93*'Unit cost and utilities'!$H$10-('Surv-rate CEA'!I92-'Surv-rate CEA'!I93)*'Unit cost and utilities'!$G$14</f>
        <v>39.977557305156978</v>
      </c>
      <c r="N95" s="12">
        <f t="shared" si="37"/>
        <v>34.362332026669982</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262.78424085444931</v>
      </c>
      <c r="T95" s="12">
        <f t="shared" si="40"/>
        <v>225.87371376120012</v>
      </c>
      <c r="U95" s="12">
        <f>S95-'Surv-rate CEA'!P93*'Unit cost and utilities'!$H$11-('Surv-rate CEA'!O92-'Surv-rate CEA'!O93)*'Unit cost and utilities'!$G$14</f>
        <v>39.977557305156978</v>
      </c>
      <c r="V95" s="12">
        <f t="shared" si="41"/>
        <v>34.362332026669982</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438.66382986360355</v>
      </c>
      <c r="AB95" s="12">
        <f t="shared" si="44"/>
        <v>377.04935433659881</v>
      </c>
      <c r="AC95" s="12">
        <f>AA95-'Surv-rate CEA'!V93*'Unit cost and utilities'!$H$6-('Surv-rate CEA'!U92-'Surv-rate CEA'!U93)*'Unit cost and utilities'!$G$14</f>
        <v>173.21953130358088</v>
      </c>
      <c r="AD95" s="12">
        <f t="shared" si="45"/>
        <v>148.8892130833112</v>
      </c>
      <c r="AE95" s="12">
        <f>'Surv-rate CEA'!Z93*'Unit cost and utilities'!$H$12+'Surv-rate CEA'!Y93*'Unit cost and utilities'!$H$12+('Surv-rate CEA'!X92-'Surv-rate CEA'!X93)*'Unit cost and utilities'!$G$14</f>
        <v>262.78424085444931</v>
      </c>
      <c r="AF95" s="12">
        <f t="shared" si="46"/>
        <v>225.87371376120012</v>
      </c>
      <c r="AG95" s="12">
        <f>AE95-'Surv-rate CEA'!Y93*'Unit cost and utilities'!$H$12-('Surv-rate CEA'!X92-'Surv-rate CEA'!X93)*'Unit cost and utilities'!$G$14</f>
        <v>39.977557305156978</v>
      </c>
      <c r="AH95" s="12">
        <f t="shared" si="47"/>
        <v>34.362332026669982</v>
      </c>
      <c r="AI95" s="12">
        <f>'Surv-rate CEA'!AC93*'Unit cost and utilities'!$H$5+'Surv-rate CEA'!AB93*'Unit cost and utilities'!$H$5+('Surv-rate CEA'!AA92-'Surv-rate CEA'!AA93)*'Unit cost and utilities'!$G$14</f>
        <v>584.53994211838983</v>
      </c>
      <c r="AJ95" s="12">
        <f t="shared" si="48"/>
        <v>502.43578967571176</v>
      </c>
      <c r="AK95" s="12">
        <f>AI95-'Surv-rate CEA'!AB93*'Unit cost and utilities'!$H$5-('Surv-rate CEA'!AA92-'Surv-rate CEA'!AA93)*'Unit cost and utilities'!$G$14</f>
        <v>116.22400544879076</v>
      </c>
      <c r="AL95" s="12">
        <f t="shared" si="49"/>
        <v>99.899246825309945</v>
      </c>
      <c r="AM95" s="12">
        <f>'Surv-rate CEA'!AF93*'Unit cost and utilities'!$H$9+'Surv-rate CEA'!AE93*'Unit cost and utilities'!$H$9+('Surv-rate CEA'!AD92-'Surv-rate CEA'!AD93)*'Unit cost and utilities'!G102</f>
        <v>587.33789486982437</v>
      </c>
      <c r="AN95" s="12">
        <f t="shared" si="50"/>
        <v>504.84074355285441</v>
      </c>
      <c r="AO95" s="12">
        <f>AM95-'Surv-rate CEA'!AE93*'Unit cost and utilities'!$H$9-('Surv-rate CEA'!AD92-'Surv-rate CEA'!AD93)*'Unit cost and utilities'!G102</f>
        <v>79.873300379731518</v>
      </c>
      <c r="AP95" s="12">
        <f t="shared" si="51"/>
        <v>68.654341403701309</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533.62997978130556</v>
      </c>
      <c r="AV95" s="12">
        <f t="shared" si="54"/>
        <v>458.67661209668324</v>
      </c>
      <c r="AW95" s="12">
        <f>AU95-'Surv-rate CEA'!AK93*'Unit cost and utilities'!$H$8-('Surv-rate CEA'!AJ92-'Surv-rate CEA'!AJ93)*'Unit cost and utilities'!$G$14</f>
        <v>181.70360676726085</v>
      </c>
      <c r="AX95" s="12">
        <f t="shared" si="55"/>
        <v>156.18162006548289</v>
      </c>
      <c r="AY95" s="12">
        <f>'Surv-rate CEA'!AO93*'Unit cost and utilities'!$H$5+'Surv-rate CEA'!AN93*'Unit cost and utilities'!$H$5+('Surv-rate CEA'!AM92-'Surv-rate CEA'!AM93)*'Unit cost and utilities'!$G$14</f>
        <v>584.53994211838983</v>
      </c>
      <c r="AZ95" s="12">
        <f t="shared" si="56"/>
        <v>502.43578967571176</v>
      </c>
      <c r="BA95" s="12">
        <f>AY95-'Surv-rate CEA'!AN93*'Unit cost and utilities'!$H$5-('Surv-rate CEA'!AM92-'Surv-rate CEA'!AM93)*'Unit cost and utilities'!$G$14</f>
        <v>116.22400544879076</v>
      </c>
      <c r="BB95" s="12">
        <f t="shared" si="57"/>
        <v>99.899246825309945</v>
      </c>
    </row>
    <row r="96" spans="1:54">
      <c r="A96" s="12">
        <v>91</v>
      </c>
      <c r="B96" s="12">
        <f t="shared" si="58"/>
        <v>5.1780821917808222</v>
      </c>
      <c r="C96" s="12">
        <f>'Surv-rate CEA'!D94*'Unit cost and utilities'!$H$7+'Surv-rate CEA'!E94*'Unit cost and utilities'!$H$7+'Unit cost and utilities'!$G$14*('Surv-rate CEA'!C93-'Surv-rate CEA'!C94)</f>
        <v>334.9020495366791</v>
      </c>
      <c r="D96" s="12">
        <f t="shared" si="32"/>
        <v>287.37276108375625</v>
      </c>
      <c r="E96" s="12">
        <f>C96-'Surv-rate CEA'!E94*'Unit cost and utilities'!$H$7-'Unit cost and utilities'!$G$14*('Surv-rate CEA'!C93-'Surv-rate CEA'!C94)</f>
        <v>21.315467537956863</v>
      </c>
      <c r="F96" s="12">
        <f t="shared" si="33"/>
        <v>18.290377048000018</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259.12767440562277</v>
      </c>
      <c r="L96" s="12">
        <f t="shared" si="36"/>
        <v>222.35228291429351</v>
      </c>
      <c r="M96" s="12">
        <f>K96-'Surv-rate CEA'!J94*'Unit cost and utilities'!$H$10-('Surv-rate CEA'!I93-'Surv-rate CEA'!I94)*'Unit cost and utilities'!$G$14</f>
        <v>39.02500595515091</v>
      </c>
      <c r="N96" s="12">
        <f t="shared" si="37"/>
        <v>33.486578323891358</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259.12767440562277</v>
      </c>
      <c r="T96" s="12">
        <f t="shared" si="40"/>
        <v>222.35228291429351</v>
      </c>
      <c r="U96" s="12">
        <f>S96-'Surv-rate CEA'!P94*'Unit cost and utilities'!$H$11-('Surv-rate CEA'!O93-'Surv-rate CEA'!O94)*'Unit cost and utilities'!$G$14</f>
        <v>39.02500595515091</v>
      </c>
      <c r="V96" s="12">
        <f t="shared" si="41"/>
        <v>33.486578323891358</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434.20678357451038</v>
      </c>
      <c r="AB96" s="12">
        <f t="shared" si="44"/>
        <v>372.5841703558699</v>
      </c>
      <c r="AC96" s="12">
        <f>AA96-'Surv-rate CEA'!V94*'Unit cost and utilities'!$H$6-('Surv-rate CEA'!U93-'Surv-rate CEA'!U94)*'Unit cost and utilities'!$G$14</f>
        <v>170.68677520567184</v>
      </c>
      <c r="AD96" s="12">
        <f t="shared" si="45"/>
        <v>146.46291337779411</v>
      </c>
      <c r="AE96" s="12">
        <f>'Surv-rate CEA'!Z94*'Unit cost and utilities'!$H$12+'Surv-rate CEA'!Y94*'Unit cost and utilities'!$H$12+('Surv-rate CEA'!X93-'Surv-rate CEA'!X94)*'Unit cost and utilities'!$G$14</f>
        <v>259.12767440562277</v>
      </c>
      <c r="AF96" s="12">
        <f t="shared" si="46"/>
        <v>222.35228291429351</v>
      </c>
      <c r="AG96" s="12">
        <f>AE96-'Surv-rate CEA'!Y94*'Unit cost and utilities'!$H$12-('Surv-rate CEA'!X93-'Surv-rate CEA'!X94)*'Unit cost and utilities'!$G$14</f>
        <v>39.02500595515091</v>
      </c>
      <c r="AH96" s="12">
        <f t="shared" si="47"/>
        <v>33.486578323891358</v>
      </c>
      <c r="AI96" s="12">
        <f>'Surv-rate CEA'!AC94*'Unit cost and utilities'!$H$5+'Surv-rate CEA'!AB94*'Unit cost and utilities'!$H$5+('Surv-rate CEA'!AA93-'Surv-rate CEA'!AA94)*'Unit cost and utilities'!$G$14</f>
        <v>576.23148353917111</v>
      </c>
      <c r="AJ96" s="12">
        <f t="shared" si="48"/>
        <v>494.45272931930674</v>
      </c>
      <c r="AK96" s="12">
        <f>AI96-'Surv-rate CEA'!AB94*'Unit cost and utilities'!$H$5-('Surv-rate CEA'!AA93-'Surv-rate CEA'!AA94)*'Unit cost and utilities'!$G$14</f>
        <v>113.55150482968492</v>
      </c>
      <c r="AL96" s="12">
        <f t="shared" si="49"/>
        <v>97.436278796341512</v>
      </c>
      <c r="AM96" s="12">
        <f>'Surv-rate CEA'!AF94*'Unit cost and utilities'!$H$9+'Surv-rate CEA'!AE94*'Unit cost and utilities'!$H$9+('Surv-rate CEA'!AD93-'Surv-rate CEA'!AD94)*'Unit cost and utilities'!G103</f>
        <v>583.00006859940208</v>
      </c>
      <c r="AN96" s="12">
        <f t="shared" si="50"/>
        <v>500.26071699833051</v>
      </c>
      <c r="AO96" s="12">
        <f>AM96-'Surv-rate CEA'!AE94*'Unit cost and utilities'!$H$9-('Surv-rate CEA'!AD93-'Surv-rate CEA'!AD94)*'Unit cost and utilities'!G103</f>
        <v>78.316365080302432</v>
      </c>
      <c r="AP96" s="12">
        <f t="shared" si="51"/>
        <v>67.201708984181906</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528.97729916440733</v>
      </c>
      <c r="AV96" s="12">
        <f t="shared" si="54"/>
        <v>453.90485732114058</v>
      </c>
      <c r="AW96" s="12">
        <f>AU96-'Surv-rate CEA'!AK94*'Unit cost and utilities'!$H$8-('Surv-rate CEA'!AJ93-'Surv-rate CEA'!AJ94)*'Unit cost and utilities'!$G$14</f>
        <v>179.1016134255282</v>
      </c>
      <c r="AX96" s="12">
        <f t="shared" si="55"/>
        <v>153.68351801923689</v>
      </c>
      <c r="AY96" s="12">
        <f>'Surv-rate CEA'!AO94*'Unit cost and utilities'!$H$5+'Surv-rate CEA'!AN94*'Unit cost and utilities'!$H$5+('Surv-rate CEA'!AM93-'Surv-rate CEA'!AM94)*'Unit cost and utilities'!$G$14</f>
        <v>576.23148353917111</v>
      </c>
      <c r="AZ96" s="12">
        <f t="shared" si="56"/>
        <v>494.45272931930674</v>
      </c>
      <c r="BA96" s="12">
        <f>AY96-'Surv-rate CEA'!AN94*'Unit cost and utilities'!$H$5-('Surv-rate CEA'!AM93-'Surv-rate CEA'!AM94)*'Unit cost and utilities'!$G$14</f>
        <v>113.55150482968492</v>
      </c>
      <c r="BB96" s="12">
        <f t="shared" si="57"/>
        <v>97.436278796341512</v>
      </c>
    </row>
    <row r="97" spans="1:54">
      <c r="A97" s="12">
        <v>92</v>
      </c>
      <c r="B97" s="12">
        <f t="shared" si="58"/>
        <v>5.2356164383561641</v>
      </c>
      <c r="C97" s="12">
        <f>'Surv-rate CEA'!D95*'Unit cost and utilities'!$H$7+'Surv-rate CEA'!E95*'Unit cost and utilities'!$H$7+'Unit cost and utilities'!$G$14*('Surv-rate CEA'!C94-'Surv-rate CEA'!C95)</f>
        <v>330.8946408357977</v>
      </c>
      <c r="D97" s="12">
        <f t="shared" si="32"/>
        <v>283.45162343356554</v>
      </c>
      <c r="E97" s="12">
        <f>C97-'Surv-rate CEA'!E95*'Unit cost and utilities'!$H$7-'Unit cost and utilities'!$G$14*('Surv-rate CEA'!C94-'Surv-rate CEA'!C95)</f>
        <v>20.731969141010438</v>
      </c>
      <c r="F97" s="12">
        <f t="shared" si="33"/>
        <v>17.75946051936857</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255.54764871330468</v>
      </c>
      <c r="L97" s="12">
        <f t="shared" si="36"/>
        <v>218.9077336201461</v>
      </c>
      <c r="M97" s="12">
        <f>K97-'Surv-rate CEA'!J95*'Unit cost and utilities'!$H$10-('Surv-rate CEA'!I94-'Surv-rate CEA'!I95)*'Unit cost and utilities'!$G$14</f>
        <v>38.101929282129092</v>
      </c>
      <c r="N97" s="12">
        <f t="shared" si="37"/>
        <v>32.638950222012781</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255.54764871330468</v>
      </c>
      <c r="T97" s="12">
        <f t="shared" si="40"/>
        <v>218.9077336201461</v>
      </c>
      <c r="U97" s="12">
        <f>S97-'Surv-rate CEA'!P95*'Unit cost and utilities'!$H$11-('Surv-rate CEA'!O94-'Surv-rate CEA'!O95)*'Unit cost and utilities'!$G$14</f>
        <v>38.101929282129092</v>
      </c>
      <c r="V97" s="12">
        <f t="shared" si="41"/>
        <v>32.638950222012781</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429.82652269479837</v>
      </c>
      <c r="AB97" s="12">
        <f t="shared" si="44"/>
        <v>368.19884826452659</v>
      </c>
      <c r="AC97" s="12">
        <f>AA97-'Surv-rate CEA'!V95*'Unit cost and utilities'!$H$6-('Surv-rate CEA'!U94-'Surv-rate CEA'!U95)*'Unit cost and utilities'!$G$14</f>
        <v>168.20932975742221</v>
      </c>
      <c r="AD97" s="12">
        <f t="shared" si="45"/>
        <v>144.09180963457638</v>
      </c>
      <c r="AE97" s="12">
        <f>'Surv-rate CEA'!Z95*'Unit cost and utilities'!$H$12+'Surv-rate CEA'!Y95*'Unit cost and utilities'!$H$12+('Surv-rate CEA'!X94-'Surv-rate CEA'!X95)*'Unit cost and utilities'!$G$14</f>
        <v>255.54764871330468</v>
      </c>
      <c r="AF97" s="12">
        <f t="shared" si="46"/>
        <v>218.9077336201461</v>
      </c>
      <c r="AG97" s="12">
        <f>AE97-'Surv-rate CEA'!Y95*'Unit cost and utilities'!$H$12-('Surv-rate CEA'!X94-'Surv-rate CEA'!X95)*'Unit cost and utilities'!$G$14</f>
        <v>38.101929282129092</v>
      </c>
      <c r="AH97" s="12">
        <f t="shared" si="47"/>
        <v>32.638950222012781</v>
      </c>
      <c r="AI97" s="12">
        <f>'Surv-rate CEA'!AC95*'Unit cost and utilities'!$H$5+'Surv-rate CEA'!AB95*'Unit cost and utilities'!$H$5+('Surv-rate CEA'!AA94-'Surv-rate CEA'!AA95)*'Unit cost and utilities'!$G$14</f>
        <v>568.09789415359978</v>
      </c>
      <c r="AJ97" s="12">
        <f t="shared" si="48"/>
        <v>486.64514469104375</v>
      </c>
      <c r="AK97" s="12">
        <f>AI97-'Surv-rate CEA'!AB95*'Unit cost and utilities'!$H$5-('Surv-rate CEA'!AA94-'Surv-rate CEA'!AA95)*'Unit cost and utilities'!$G$14</f>
        <v>110.95949782759561</v>
      </c>
      <c r="AL97" s="12">
        <f t="shared" si="49"/>
        <v>95.050345074076461</v>
      </c>
      <c r="AM97" s="12">
        <f>'Surv-rate CEA'!AF95*'Unit cost and utilities'!$H$9+'Surv-rate CEA'!AE95*'Unit cost and utilities'!$H$9+('Surv-rate CEA'!AD94-'Surv-rate CEA'!AD95)*'Unit cost and utilities'!G104</f>
        <v>578.72361706129823</v>
      </c>
      <c r="AN97" s="12">
        <f t="shared" si="50"/>
        <v>495.74737252022447</v>
      </c>
      <c r="AO97" s="12">
        <f>AM97-'Surv-rate CEA'!AE95*'Unit cost and utilities'!$H$9-('Surv-rate CEA'!AD94-'Surv-rate CEA'!AD95)*'Unit cost and utilities'!G104</f>
        <v>76.800930939152977</v>
      </c>
      <c r="AP97" s="12">
        <f t="shared" si="51"/>
        <v>65.789365765868737</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524.39815664396781</v>
      </c>
      <c r="AV97" s="12">
        <f t="shared" si="54"/>
        <v>449.21098888411234</v>
      </c>
      <c r="AW97" s="12">
        <f>AU97-'Surv-rate CEA'!AK95*'Unit cost and utilities'!$H$8-('Surv-rate CEA'!AJ94-'Surv-rate CEA'!AJ95)*'Unit cost and utilities'!$G$14</f>
        <v>176.5556664189821</v>
      </c>
      <c r="AX97" s="12">
        <f t="shared" si="55"/>
        <v>151.24146509731392</v>
      </c>
      <c r="AY97" s="12">
        <f>'Surv-rate CEA'!AO95*'Unit cost and utilities'!$H$5+'Surv-rate CEA'!AN95*'Unit cost and utilities'!$H$5+('Surv-rate CEA'!AM94-'Surv-rate CEA'!AM95)*'Unit cost and utilities'!$G$14</f>
        <v>568.09789415359978</v>
      </c>
      <c r="AZ97" s="12">
        <f t="shared" si="56"/>
        <v>486.64514469104375</v>
      </c>
      <c r="BA97" s="12">
        <f>AY97-'Surv-rate CEA'!AN95*'Unit cost and utilities'!$H$5-('Surv-rate CEA'!AM94-'Surv-rate CEA'!AM95)*'Unit cost and utilities'!$G$14</f>
        <v>110.95949782759561</v>
      </c>
      <c r="BB97" s="12">
        <f t="shared" si="57"/>
        <v>95.050345074076461</v>
      </c>
    </row>
    <row r="98" spans="1:54">
      <c r="A98" s="12">
        <v>93</v>
      </c>
      <c r="B98" s="12">
        <f t="shared" si="58"/>
        <v>5.2931506849315069</v>
      </c>
      <c r="C98" s="12">
        <f>'Surv-rate CEA'!D96*'Unit cost and utilities'!$H$7+'Surv-rate CEA'!E96*'Unit cost and utilities'!$H$7+'Unit cost and utilities'!$G$14*('Surv-rate CEA'!C95-'Surv-rate CEA'!C96)</f>
        <v>326.96314483236836</v>
      </c>
      <c r="D98" s="12">
        <f t="shared" si="32"/>
        <v>279.60789962815255</v>
      </c>
      <c r="E98" s="12">
        <f>C98-'Surv-rate CEA'!E96*'Unit cost and utilities'!$H$7-'Unit cost and utilities'!$G$14*('Surv-rate CEA'!C95-'Surv-rate CEA'!C96)</f>
        <v>20.168534411063568</v>
      </c>
      <c r="F98" s="12">
        <f t="shared" si="33"/>
        <v>17.247453220291302</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252.04197560032807</v>
      </c>
      <c r="L98" s="12">
        <f t="shared" si="36"/>
        <v>215.53783210602762</v>
      </c>
      <c r="M98" s="12">
        <f>K98-'Surv-rate CEA'!J96*'Unit cost and utilities'!$H$10-('Surv-rate CEA'!I95-'Surv-rate CEA'!I96)*'Unit cost and utilities'!$G$14</f>
        <v>37.207195134867945</v>
      </c>
      <c r="N98" s="12">
        <f t="shared" si="37"/>
        <v>31.818343587467645</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252.04197560032807</v>
      </c>
      <c r="T98" s="12">
        <f t="shared" si="40"/>
        <v>215.53783210602762</v>
      </c>
      <c r="U98" s="12">
        <f>S98-'Surv-rate CEA'!P96*'Unit cost and utilities'!$H$11-('Surv-rate CEA'!O95-'Surv-rate CEA'!O96)*'Unit cost and utilities'!$G$14</f>
        <v>37.207195134867945</v>
      </c>
      <c r="V98" s="12">
        <f t="shared" si="41"/>
        <v>31.818343587467645</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425.52111955962022</v>
      </c>
      <c r="AB98" s="12">
        <f t="shared" si="44"/>
        <v>363.89136931162409</v>
      </c>
      <c r="AC98" s="12">
        <f>AA98-'Surv-rate CEA'!V96*'Unit cost and utilities'!$H$6-('Surv-rate CEA'!U95-'Surv-rate CEA'!U96)*'Unit cost and utilities'!$G$14</f>
        <v>165.78555719800573</v>
      </c>
      <c r="AD98" s="12">
        <f t="shared" si="45"/>
        <v>141.77424021469812</v>
      </c>
      <c r="AE98" s="12">
        <f>'Surv-rate CEA'!Z96*'Unit cost and utilities'!$H$12+'Surv-rate CEA'!Y96*'Unit cost and utilities'!$H$12+('Surv-rate CEA'!X95-'Surv-rate CEA'!X96)*'Unit cost and utilities'!$G$14</f>
        <v>252.04197560032807</v>
      </c>
      <c r="AF98" s="12">
        <f t="shared" si="46"/>
        <v>215.53783210602762</v>
      </c>
      <c r="AG98" s="12">
        <f>AE98-'Surv-rate CEA'!Y96*'Unit cost and utilities'!$H$12-('Surv-rate CEA'!X95-'Surv-rate CEA'!X96)*'Unit cost and utilities'!$G$14</f>
        <v>37.207195134867945</v>
      </c>
      <c r="AH98" s="12">
        <f t="shared" si="47"/>
        <v>31.818343587467645</v>
      </c>
      <c r="AI98" s="12">
        <f>'Surv-rate CEA'!AC96*'Unit cost and utilities'!$H$5+'Surv-rate CEA'!AB96*'Unit cost and utilities'!$H$5+('Surv-rate CEA'!AA95-'Surv-rate CEA'!AA96)*'Unit cost and utilities'!$G$14</f>
        <v>560.13419100568854</v>
      </c>
      <c r="AJ98" s="12">
        <f t="shared" si="48"/>
        <v>479.00794671311309</v>
      </c>
      <c r="AK98" s="12">
        <f>AI98-'Surv-rate CEA'!AB96*'Unit cost and utilities'!$H$5-('Surv-rate CEA'!AA95-'Surv-rate CEA'!AA96)*'Unit cost and utilities'!$G$14</f>
        <v>108.44495710213857</v>
      </c>
      <c r="AL98" s="12">
        <f t="shared" si="49"/>
        <v>92.738484932728355</v>
      </c>
      <c r="AM98" s="12">
        <f>'Surv-rate CEA'!AF96*'Unit cost and utilities'!$H$9+'Surv-rate CEA'!AE96*'Unit cost and utilities'!$H$9+('Surv-rate CEA'!AD95-'Surv-rate CEA'!AD96)*'Unit cost and utilities'!G105</f>
        <v>574.50719922244036</v>
      </c>
      <c r="AN98" s="12">
        <f t="shared" si="50"/>
        <v>491.29926058851817</v>
      </c>
      <c r="AO98" s="12">
        <f>AM98-'Surv-rate CEA'!AE96*'Unit cost and utilities'!$H$9-('Surv-rate CEA'!AD95-'Surv-rate CEA'!AD96)*'Unit cost and utilities'!G105</f>
        <v>75.325576566761015</v>
      </c>
      <c r="AP98" s="12">
        <f t="shared" si="51"/>
        <v>64.415903091798853</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519.89080284107365</v>
      </c>
      <c r="AV98" s="12">
        <f t="shared" si="54"/>
        <v>444.59315282434795</v>
      </c>
      <c r="AW98" s="12">
        <f>AU98-'Surv-rate CEA'!AK96*'Unit cost and utilities'!$H$8-('Surv-rate CEA'!AJ95-'Surv-rate CEA'!AJ96)*'Unit cost and utilities'!$G$14</f>
        <v>174.06412220151489</v>
      </c>
      <c r="AX98" s="12">
        <f t="shared" si="55"/>
        <v>148.85379095046403</v>
      </c>
      <c r="AY98" s="12">
        <f>'Surv-rate CEA'!AO96*'Unit cost and utilities'!$H$5+'Surv-rate CEA'!AN96*'Unit cost and utilities'!$H$5+('Surv-rate CEA'!AM95-'Surv-rate CEA'!AM96)*'Unit cost and utilities'!$G$14</f>
        <v>560.13419100568854</v>
      </c>
      <c r="AZ98" s="12">
        <f t="shared" si="56"/>
        <v>479.00794671311309</v>
      </c>
      <c r="BA98" s="12">
        <f>AY98-'Surv-rate CEA'!AN96*'Unit cost and utilities'!$H$5-('Surv-rate CEA'!AM95-'Surv-rate CEA'!AM96)*'Unit cost and utilities'!$G$14</f>
        <v>108.44495710213857</v>
      </c>
      <c r="BB98" s="12">
        <f t="shared" si="57"/>
        <v>92.738484932728355</v>
      </c>
    </row>
    <row r="99" spans="1:54">
      <c r="A99" s="12">
        <v>94</v>
      </c>
      <c r="B99" s="12">
        <f t="shared" si="58"/>
        <v>5.3506849315068497</v>
      </c>
      <c r="C99" s="12">
        <f>'Surv-rate CEA'!D97*'Unit cost and utilities'!$H$7+'Surv-rate CEA'!E97*'Unit cost and utilities'!$H$7+'Unit cost and utilities'!$G$14*('Surv-rate CEA'!C96-'Surv-rate CEA'!C97)</f>
        <v>323.10554017667516</v>
      </c>
      <c r="D99" s="12">
        <f t="shared" si="32"/>
        <v>275.83950194430071</v>
      </c>
      <c r="E99" s="12">
        <f>C99-'Surv-rate CEA'!E97*'Unit cost and utilities'!$H$7-'Unit cost and utilities'!$G$14*('Surv-rate CEA'!C96-'Surv-rate CEA'!C97)</f>
        <v>19.624326825961798</v>
      </c>
      <c r="F99" s="12">
        <f t="shared" si="33"/>
        <v>16.753549118054572</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248.60854693375481</v>
      </c>
      <c r="L99" s="12">
        <f t="shared" si="36"/>
        <v>212.24042685187516</v>
      </c>
      <c r="M99" s="12">
        <f>K99-'Surv-rate CEA'!J97*'Unit cost and utilities'!$H$10-('Surv-rate CEA'!I96-'Surv-rate CEA'!I97)*'Unit cost and utilities'!$G$14</f>
        <v>36.339723546436218</v>
      </c>
      <c r="N99" s="12">
        <f t="shared" si="37"/>
        <v>31.023705871342923</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248.60854693375481</v>
      </c>
      <c r="T99" s="12">
        <f t="shared" si="40"/>
        <v>212.24042685187516</v>
      </c>
      <c r="U99" s="12">
        <f>S99-'Surv-rate CEA'!P97*'Unit cost and utilities'!$H$11-('Surv-rate CEA'!O96-'Surv-rate CEA'!O97)*'Unit cost and utilities'!$G$14</f>
        <v>36.339723546436218</v>
      </c>
      <c r="V99" s="12">
        <f t="shared" si="41"/>
        <v>31.023705871342923</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421.28871079753765</v>
      </c>
      <c r="AB99" s="12">
        <f t="shared" si="44"/>
        <v>359.65978205637197</v>
      </c>
      <c r="AC99" s="12">
        <f>AA99-'Surv-rate CEA'!V97*'Unit cost and utilities'!$H$6-('Surv-rate CEA'!U96-'Surv-rate CEA'!U97)*'Unit cost and utilities'!$G$14</f>
        <v>163.41388146230898</v>
      </c>
      <c r="AD99" s="12">
        <f t="shared" si="45"/>
        <v>139.5086065336441</v>
      </c>
      <c r="AE99" s="12">
        <f>'Surv-rate CEA'!Z97*'Unit cost and utilities'!$H$12+'Surv-rate CEA'!Y97*'Unit cost and utilities'!$H$12+('Surv-rate CEA'!X96-'Surv-rate CEA'!X97)*'Unit cost and utilities'!$G$14</f>
        <v>248.60854693375481</v>
      </c>
      <c r="AF99" s="12">
        <f t="shared" si="46"/>
        <v>212.24042685187516</v>
      </c>
      <c r="AG99" s="12">
        <f>AE99-'Surv-rate CEA'!Y97*'Unit cost and utilities'!$H$12-('Surv-rate CEA'!X96-'Surv-rate CEA'!X97)*'Unit cost and utilities'!$G$14</f>
        <v>36.339723546436218</v>
      </c>
      <c r="AH99" s="12">
        <f t="shared" si="47"/>
        <v>31.023705871342923</v>
      </c>
      <c r="AI99" s="12">
        <f>'Surv-rate CEA'!AC97*'Unit cost and utilities'!$H$5+'Surv-rate CEA'!AB97*'Unit cost and utilities'!$H$5+('Surv-rate CEA'!AA96-'Surv-rate CEA'!AA97)*'Unit cost and utilities'!$G$14</f>
        <v>552.3355719461623</v>
      </c>
      <c r="AJ99" s="12">
        <f t="shared" si="48"/>
        <v>471.53623236680232</v>
      </c>
      <c r="AK99" s="12">
        <f>AI99-'Surv-rate CEA'!AB97*'Unit cost and utilities'!$H$5-('Surv-rate CEA'!AA96-'Surv-rate CEA'!AA97)*'Unit cost and utilities'!$G$14</f>
        <v>106.00499251236663</v>
      </c>
      <c r="AL99" s="12">
        <f t="shared" si="49"/>
        <v>90.497873611922017</v>
      </c>
      <c r="AM99" s="12">
        <f>'Surv-rate CEA'!AF97*'Unit cost and utilities'!$H$9+'Surv-rate CEA'!AE97*'Unit cost and utilities'!$H$9+('Surv-rate CEA'!AD96-'Surv-rate CEA'!AD97)*'Unit cost and utilities'!G106</f>
        <v>570.34951421449966</v>
      </c>
      <c r="AN99" s="12">
        <f t="shared" si="50"/>
        <v>486.91497474501881</v>
      </c>
      <c r="AO99" s="12">
        <f>AM99-'Surv-rate CEA'!AE97*'Unit cost and utilities'!$H$9-('Surv-rate CEA'!AD96-'Surv-rate CEA'!AD97)*'Unit cost and utilities'!G106</f>
        <v>73.8889403999666</v>
      </c>
      <c r="AP99" s="12">
        <f t="shared" si="51"/>
        <v>63.079972283899075</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515.45354462607975</v>
      </c>
      <c r="AV99" s="12">
        <f t="shared" si="54"/>
        <v>440.04955454287909</v>
      </c>
      <c r="AW99" s="12">
        <f>AU99-'Surv-rate CEA'!AK97*'Unit cost and utilities'!$H$8-('Surv-rate CEA'!AJ96-'Surv-rate CEA'!AJ97)*'Unit cost and utilities'!$G$14</f>
        <v>171.62539869705947</v>
      </c>
      <c r="AX99" s="12">
        <f t="shared" si="55"/>
        <v>146.51888813699287</v>
      </c>
      <c r="AY99" s="12">
        <f>'Surv-rate CEA'!AO97*'Unit cost and utilities'!$H$5+'Surv-rate CEA'!AN97*'Unit cost and utilities'!$H$5+('Surv-rate CEA'!AM96-'Surv-rate CEA'!AM97)*'Unit cost and utilities'!$G$14</f>
        <v>552.3355719461623</v>
      </c>
      <c r="AZ99" s="12">
        <f t="shared" si="56"/>
        <v>471.53623236680232</v>
      </c>
      <c r="BA99" s="12">
        <f>AY99-'Surv-rate CEA'!AN97*'Unit cost and utilities'!$H$5-('Surv-rate CEA'!AM96-'Surv-rate CEA'!AM97)*'Unit cost and utilities'!$G$14</f>
        <v>106.00499251236663</v>
      </c>
      <c r="BB99" s="12">
        <f t="shared" si="57"/>
        <v>90.497873611922017</v>
      </c>
    </row>
    <row r="100" spans="1:54">
      <c r="A100" s="12">
        <v>95</v>
      </c>
      <c r="B100" s="12">
        <f t="shared" si="58"/>
        <v>5.4082191780821915</v>
      </c>
      <c r="C100" s="12">
        <f>'Surv-rate CEA'!D98*'Unit cost and utilities'!$H$7+'Surv-rate CEA'!E98*'Unit cost and utilities'!$H$7+'Unit cost and utilities'!$G$14*('Surv-rate CEA'!C97-'Surv-rate CEA'!C98)</f>
        <v>319.31987558667635</v>
      </c>
      <c r="D100" s="12">
        <f t="shared" si="32"/>
        <v>272.14441529814297</v>
      </c>
      <c r="E100" s="12">
        <f>C100-'Surv-rate CEA'!E98*'Unit cost and utilities'!$H$7-'Unit cost and utilities'!$G$14*('Surv-rate CEA'!C97-'Surv-rate CEA'!C98)</f>
        <v>19.098551011484833</v>
      </c>
      <c r="F100" s="12">
        <f t="shared" si="33"/>
        <v>16.276982409920386</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245.24533104549184</v>
      </c>
      <c r="L100" s="12">
        <f t="shared" si="36"/>
        <v>209.01344490176706</v>
      </c>
      <c r="M100" s="12">
        <f>K100-'Surv-rate CEA'!J98*'Unit cost and utilities'!$H$10-('Surv-rate CEA'!I97-'Surv-rate CEA'!I98)*'Unit cost and utilities'!$G$14</f>
        <v>35.498483921885615</v>
      </c>
      <c r="N100" s="12">
        <f t="shared" si="37"/>
        <v>30.254033304825654</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245.24533104549184</v>
      </c>
      <c r="T100" s="12">
        <f t="shared" si="40"/>
        <v>209.01344490176706</v>
      </c>
      <c r="U100" s="12">
        <f>S100-'Surv-rate CEA'!P98*'Unit cost and utilities'!$H$11-('Surv-rate CEA'!O97-'Surv-rate CEA'!O98)*'Unit cost and utilities'!$G$14</f>
        <v>35.498483921885615</v>
      </c>
      <c r="V100" s="12">
        <f t="shared" si="41"/>
        <v>30.254033304825654</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417.12749464762072</v>
      </c>
      <c r="AB100" s="12">
        <f t="shared" si="44"/>
        <v>355.50219956428106</v>
      </c>
      <c r="AC100" s="12">
        <f>AA100-'Surv-rate CEA'!V98*'Unit cost and utilities'!$H$6-('Surv-rate CEA'!U97-'Surv-rate CEA'!U98)*'Unit cost and utilities'!$G$14</f>
        <v>161.09278535156207</v>
      </c>
      <c r="AD100" s="12">
        <f t="shared" si="45"/>
        <v>137.29337015963489</v>
      </c>
      <c r="AE100" s="12">
        <f>'Surv-rate CEA'!Z98*'Unit cost and utilities'!$H$12+'Surv-rate CEA'!Y98*'Unit cost and utilities'!$H$12+('Surv-rate CEA'!X97-'Surv-rate CEA'!X98)*'Unit cost and utilities'!$G$14</f>
        <v>245.24533104549184</v>
      </c>
      <c r="AF100" s="12">
        <f t="shared" si="46"/>
        <v>209.01344490176706</v>
      </c>
      <c r="AG100" s="12">
        <f>AE100-'Surv-rate CEA'!Y98*'Unit cost and utilities'!$H$12-('Surv-rate CEA'!X97-'Surv-rate CEA'!X98)*'Unit cost and utilities'!$G$14</f>
        <v>35.498483921885615</v>
      </c>
      <c r="AH100" s="12">
        <f t="shared" si="47"/>
        <v>30.254033304825654</v>
      </c>
      <c r="AI100" s="12">
        <f>'Surv-rate CEA'!AC98*'Unit cost and utilities'!$H$5+'Surv-rate CEA'!AB98*'Unit cost and utilities'!$H$5+('Surv-rate CEA'!AA97-'Surv-rate CEA'!AA98)*'Unit cost and utilities'!$G$14</f>
        <v>544.69740763369964</v>
      </c>
      <c r="AJ100" s="12">
        <f t="shared" si="48"/>
        <v>464.22527643334899</v>
      </c>
      <c r="AK100" s="12">
        <f>AI100-'Surv-rate CEA'!AB98*'Unit cost and utilities'!$H$5-('Surv-rate CEA'!AA97-'Surv-rate CEA'!AA98)*'Unit cost and utilities'!$G$14</f>
        <v>103.63684382472611</v>
      </c>
      <c r="AL100" s="12">
        <f t="shared" si="49"/>
        <v>88.325815028602221</v>
      </c>
      <c r="AM100" s="12">
        <f>'Surv-rate CEA'!AF98*'Unit cost and utilities'!$H$9+'Surv-rate CEA'!AE98*'Unit cost and utilities'!$H$9+('Surv-rate CEA'!AD97-'Surv-rate CEA'!AD98)*'Unit cost and utilities'!G107</f>
        <v>566.24929980032232</v>
      </c>
      <c r="AN100" s="12">
        <f t="shared" si="50"/>
        <v>482.59314996918249</v>
      </c>
      <c r="AO100" s="12">
        <f>AM100-'Surv-rate CEA'!AE98*'Unit cost and utilities'!$H$9-('Surv-rate CEA'!AD97-'Surv-rate CEA'!AD98)*'Unit cost and utilities'!G107</f>
        <v>72.489717707287639</v>
      </c>
      <c r="AP100" s="12">
        <f t="shared" si="51"/>
        <v>61.780281619902944</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511.08474283309346</v>
      </c>
      <c r="AV100" s="12">
        <f t="shared" si="54"/>
        <v>435.57845640071861</v>
      </c>
      <c r="AW100" s="12">
        <f>AU100-'Surv-rate CEA'!AK98*'Unit cost and utilities'!$H$8-('Surv-rate CEA'!AJ97-'Surv-rate CEA'!AJ98)*'Unit cost and utilities'!$G$14</f>
        <v>169.23797249621796</v>
      </c>
      <c r="AX100" s="12">
        <f t="shared" si="55"/>
        <v>144.23520924467059</v>
      </c>
      <c r="AY100" s="12">
        <f>'Surv-rate CEA'!AO98*'Unit cost and utilities'!$H$5+'Surv-rate CEA'!AN98*'Unit cost and utilities'!$H$5+('Surv-rate CEA'!AM97-'Surv-rate CEA'!AM98)*'Unit cost and utilities'!$G$14</f>
        <v>544.69740763369964</v>
      </c>
      <c r="AZ100" s="12">
        <f t="shared" si="56"/>
        <v>464.22527643334899</v>
      </c>
      <c r="BA100" s="12">
        <f>AY100-'Surv-rate CEA'!AN98*'Unit cost and utilities'!$H$5-('Surv-rate CEA'!AM97-'Surv-rate CEA'!AM98)*'Unit cost and utilities'!$G$14</f>
        <v>103.63684382472611</v>
      </c>
      <c r="BB100" s="12">
        <f t="shared" si="57"/>
        <v>88.325815028602221</v>
      </c>
    </row>
    <row r="101" spans="1:54">
      <c r="A101" s="12">
        <v>96</v>
      </c>
      <c r="B101" s="12">
        <f t="shared" si="58"/>
        <v>5.4657534246575343</v>
      </c>
      <c r="C101" s="12">
        <f>'Surv-rate CEA'!D99*'Unit cost and utilities'!$H$7+'Surv-rate CEA'!E99*'Unit cost and utilities'!$H$7+'Unit cost and utilities'!$G$14*('Surv-rate CEA'!C98-'Surv-rate CEA'!C99)</f>
        <v>315.6042668462643</v>
      </c>
      <c r="D101" s="12">
        <f t="shared" si="32"/>
        <v>268.52069413073406</v>
      </c>
      <c r="E101" s="12">
        <f>C101-'Surv-rate CEA'!E99*'Unit cost and utilities'!$H$7-'Unit cost and utilities'!$G$14*('Surv-rate CEA'!C98-'Surv-rate CEA'!C99)</f>
        <v>18.59045040444596</v>
      </c>
      <c r="F101" s="12">
        <f t="shared" si="33"/>
        <v>15.81702521543049</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241.95036934218601</v>
      </c>
      <c r="L101" s="12">
        <f t="shared" si="36"/>
        <v>205.85488837069025</v>
      </c>
      <c r="M101" s="12">
        <f>K101-'Surv-rate CEA'!J99*'Unit cost and utilities'!$H$10-('Surv-rate CEA'!I98-'Surv-rate CEA'!I99)*'Unit cost and utilities'!$G$14</f>
        <v>34.682492399570435</v>
      </c>
      <c r="N101" s="12">
        <f t="shared" si="37"/>
        <v>29.508368268839192</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241.95036934218601</v>
      </c>
      <c r="T101" s="12">
        <f t="shared" si="40"/>
        <v>205.85488837069025</v>
      </c>
      <c r="U101" s="12">
        <f>S101-'Surv-rate CEA'!P99*'Unit cost and utilities'!$H$11-('Surv-rate CEA'!O98-'Surv-rate CEA'!O99)*'Unit cost and utilities'!$G$14</f>
        <v>34.682492399570435</v>
      </c>
      <c r="V101" s="12">
        <f t="shared" si="41"/>
        <v>29.508368268839192</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413.03572841094882</v>
      </c>
      <c r="AB101" s="12">
        <f t="shared" si="44"/>
        <v>351.41679674352008</v>
      </c>
      <c r="AC101" s="12">
        <f>AA101-'Surv-rate CEA'!V99*'Unit cost and utilities'!$H$6-('Surv-rate CEA'!U98-'Surv-rate CEA'!U99)*'Unit cost and utilities'!$G$14</f>
        <v>158.82080785698244</v>
      </c>
      <c r="AD101" s="12">
        <f t="shared" si="45"/>
        <v>135.12705006911304</v>
      </c>
      <c r="AE101" s="12">
        <f>'Surv-rate CEA'!Z99*'Unit cost and utilities'!$H$12+'Surv-rate CEA'!Y99*'Unit cost and utilities'!$H$12+('Surv-rate CEA'!X98-'Surv-rate CEA'!X99)*'Unit cost and utilities'!$G$14</f>
        <v>241.95036934218601</v>
      </c>
      <c r="AF101" s="12">
        <f t="shared" si="46"/>
        <v>205.85488837069025</v>
      </c>
      <c r="AG101" s="12">
        <f>AE101-'Surv-rate CEA'!Y99*'Unit cost and utilities'!$H$12-('Surv-rate CEA'!X98-'Surv-rate CEA'!X99)*'Unit cost and utilities'!$G$14</f>
        <v>34.682492399570435</v>
      </c>
      <c r="AH101" s="12">
        <f t="shared" si="47"/>
        <v>29.508368268839192</v>
      </c>
      <c r="AI101" s="12">
        <f>'Surv-rate CEA'!AC99*'Unit cost and utilities'!$H$5+'Surv-rate CEA'!AB99*'Unit cost and utilities'!$H$5+('Surv-rate CEA'!AA98-'Surv-rate CEA'!AA99)*'Unit cost and utilities'!$G$14</f>
        <v>537.21523395405109</v>
      </c>
      <c r="AJ101" s="12">
        <f t="shared" si="48"/>
        <v>457.07052366695206</v>
      </c>
      <c r="AK101" s="12">
        <f>AI101-'Surv-rate CEA'!AB99*'Unit cost and utilities'!$H$5-('Surv-rate CEA'!AA98-'Surv-rate CEA'!AA99)*'Unit cost and utilities'!$G$14</f>
        <v>101.33787386601968</v>
      </c>
      <c r="AL101" s="12">
        <f t="shared" si="49"/>
        <v>86.219734936256202</v>
      </c>
      <c r="AM101" s="12">
        <f>'Surv-rate CEA'!AF99*'Unit cost and utilities'!$H$9+'Surv-rate CEA'!AE99*'Unit cost and utilities'!$H$9+('Surv-rate CEA'!AD98-'Surv-rate CEA'!AD99)*'Unit cost and utilities'!G108</f>
        <v>562.2053309115181</v>
      </c>
      <c r="AN101" s="12">
        <f t="shared" si="50"/>
        <v>478.3324611194077</v>
      </c>
      <c r="AO101" s="12">
        <f>AM101-'Surv-rate CEA'!AE99*'Unit cost and utilities'!$H$9-('Surv-rate CEA'!AD98-'Surv-rate CEA'!AD99)*'Unit cost and utilities'!G108</f>
        <v>71.126657768128553</v>
      </c>
      <c r="AP101" s="12">
        <f t="shared" si="51"/>
        <v>60.515593486574929</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506.78281008661139</v>
      </c>
      <c r="AV101" s="12">
        <f t="shared" si="54"/>
        <v>431.17817543407409</v>
      </c>
      <c r="AW101" s="12">
        <f>AU101-'Surv-rate CEA'!AK99*'Unit cost and utilities'!$H$8-('Surv-rate CEA'!AJ98-'Surv-rate CEA'!AJ99)*'Unit cost and utilities'!$G$14</f>
        <v>166.90037620382518</v>
      </c>
      <c r="AX101" s="12">
        <f t="shared" si="55"/>
        <v>142.00126416783348</v>
      </c>
      <c r="AY101" s="12">
        <f>'Surv-rate CEA'!AO99*'Unit cost and utilities'!$H$5+'Surv-rate CEA'!AN99*'Unit cost and utilities'!$H$5+('Surv-rate CEA'!AM98-'Surv-rate CEA'!AM99)*'Unit cost and utilities'!$G$14</f>
        <v>537.21523395405109</v>
      </c>
      <c r="AZ101" s="12">
        <f t="shared" si="56"/>
        <v>457.07052366695206</v>
      </c>
      <c r="BA101" s="12">
        <f>AY101-'Surv-rate CEA'!AN99*'Unit cost and utilities'!$H$5-('Surv-rate CEA'!AM98-'Surv-rate CEA'!AM99)*'Unit cost and utilities'!$G$14</f>
        <v>101.33787386601968</v>
      </c>
      <c r="BB101" s="12">
        <f t="shared" si="57"/>
        <v>86.219734936256202</v>
      </c>
    </row>
    <row r="102" spans="1:54">
      <c r="A102" s="12">
        <v>97</v>
      </c>
      <c r="B102" s="12">
        <f t="shared" si="58"/>
        <v>5.5232876712328771</v>
      </c>
      <c r="C102" s="12">
        <f>'Surv-rate CEA'!D100*'Unit cost and utilities'!$H$7+'Surv-rate CEA'!E100*'Unit cost and utilities'!$H$7+'Unit cost and utilities'!$G$14*('Surv-rate CEA'!C99-'Surv-rate CEA'!C100)</f>
        <v>311.95689395670172</v>
      </c>
      <c r="D102" s="12">
        <f t="shared" si="32"/>
        <v>264.966459452528</v>
      </c>
      <c r="E102" s="12">
        <f>C102-'Surv-rate CEA'!E100*'Unit cost and utilities'!$H$7-'Unit cost and utilities'!$G$14*('Surv-rate CEA'!C99-'Surv-rate CEA'!C100)</f>
        <v>18.099305066392404</v>
      </c>
      <c r="F102" s="12">
        <f t="shared" si="33"/>
        <v>15.372985418488048</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238.7217730928441</v>
      </c>
      <c r="L102" s="12">
        <f t="shared" si="36"/>
        <v>202.76283113467576</v>
      </c>
      <c r="M102" s="12">
        <f>K102-'Surv-rate CEA'!J100*'Unit cost and utilities'!$H$10-('Surv-rate CEA'!I99-'Surv-rate CEA'!I100)*'Unit cost and utilities'!$G$14</f>
        <v>33.890809374013671</v>
      </c>
      <c r="N102" s="12">
        <f t="shared" si="37"/>
        <v>28.785796825696455</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238.7217730928441</v>
      </c>
      <c r="T102" s="12">
        <f t="shared" si="40"/>
        <v>202.76283113467576</v>
      </c>
      <c r="U102" s="12">
        <f>S102-'Surv-rate CEA'!P100*'Unit cost and utilities'!$H$11-('Surv-rate CEA'!O99-'Surv-rate CEA'!O100)*'Unit cost and utilities'!$G$14</f>
        <v>33.890809374013671</v>
      </c>
      <c r="V102" s="12">
        <f t="shared" si="41"/>
        <v>28.785796825696455</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409.0117260286558</v>
      </c>
      <c r="AB102" s="12">
        <f t="shared" si="44"/>
        <v>347.40180781330071</v>
      </c>
      <c r="AC102" s="12">
        <f>AA102-'Surv-rate CEA'!V100*'Unit cost and utilities'!$H$6-('Surv-rate CEA'!U99-'Surv-rate CEA'!U100)*'Unit cost and utilities'!$G$14</f>
        <v>156.59654162689986</v>
      </c>
      <c r="AD102" s="12">
        <f t="shared" si="45"/>
        <v>133.00822004962359</v>
      </c>
      <c r="AE102" s="12">
        <f>'Surv-rate CEA'!Z100*'Unit cost and utilities'!$H$12+'Surv-rate CEA'!Y100*'Unit cost and utilities'!$H$12+('Surv-rate CEA'!X99-'Surv-rate CEA'!X100)*'Unit cost and utilities'!$G$14</f>
        <v>238.7217730928441</v>
      </c>
      <c r="AF102" s="12">
        <f t="shared" si="46"/>
        <v>202.76283113467576</v>
      </c>
      <c r="AG102" s="12">
        <f>AE102-'Surv-rate CEA'!Y100*'Unit cost and utilities'!$H$12-('Surv-rate CEA'!X99-'Surv-rate CEA'!X100)*'Unit cost and utilities'!$G$14</f>
        <v>33.890809374013671</v>
      </c>
      <c r="AH102" s="12">
        <f t="shared" si="47"/>
        <v>28.785796825696455</v>
      </c>
      <c r="AI102" s="12">
        <f>'Surv-rate CEA'!AC100*'Unit cost and utilities'!$H$5+'Surv-rate CEA'!AB100*'Unit cost and utilities'!$H$5+('Surv-rate CEA'!AA99-'Surv-rate CEA'!AA100)*'Unit cost and utilities'!$G$14</f>
        <v>529.88474483186053</v>
      </c>
      <c r="AJ102" s="12">
        <f t="shared" si="48"/>
        <v>450.06758137389158</v>
      </c>
      <c r="AK102" s="12">
        <f>AI102-'Surv-rate CEA'!AB100*'Unit cost and utilities'!$H$5-('Surv-rate CEA'!AA99-'Surv-rate CEA'!AA100)*'Unit cost and utilities'!$G$14</f>
        <v>99.105562090710407</v>
      </c>
      <c r="AL102" s="12">
        <f t="shared" si="49"/>
        <v>84.177174500503085</v>
      </c>
      <c r="AM102" s="12">
        <f>'Surv-rate CEA'!AF100*'Unit cost and utilities'!$H$9+'Surv-rate CEA'!AE100*'Unit cost and utilities'!$H$9+('Surv-rate CEA'!AD99-'Surv-rate CEA'!AD100)*'Unit cost and utilities'!G109</f>
        <v>558.21641825332301</v>
      </c>
      <c r="AN102" s="12">
        <f t="shared" si="50"/>
        <v>474.13162144569759</v>
      </c>
      <c r="AO102" s="12">
        <f>AM102-'Surv-rate CEA'!AE100*'Unit cost and utilities'!$H$9-('Surv-rate CEA'!AD99-'Surv-rate CEA'!AD100)*'Unit cost and utilities'!G109</f>
        <v>69.798561214391555</v>
      </c>
      <c r="AP102" s="12">
        <f t="shared" si="51"/>
        <v>59.284721697558638</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502.5462087339057</v>
      </c>
      <c r="AV102" s="12">
        <f t="shared" si="54"/>
        <v>426.84708118037565</v>
      </c>
      <c r="AW102" s="12">
        <f>AU102-'Surv-rate CEA'!AK100*'Unit cost and utilities'!$H$8-('Surv-rate CEA'!AJ99-'Surv-rate CEA'!AJ100)*'Unit cost and utilities'!$G$14</f>
        <v>164.61119592807577</v>
      </c>
      <c r="AX102" s="12">
        <f t="shared" si="55"/>
        <v>139.81561753003737</v>
      </c>
      <c r="AY102" s="12">
        <f>'Surv-rate CEA'!AO100*'Unit cost and utilities'!$H$5+'Surv-rate CEA'!AN100*'Unit cost and utilities'!$H$5+('Surv-rate CEA'!AM99-'Surv-rate CEA'!AM100)*'Unit cost and utilities'!$G$14</f>
        <v>529.88474483186053</v>
      </c>
      <c r="AZ102" s="12">
        <f t="shared" si="56"/>
        <v>450.06758137389158</v>
      </c>
      <c r="BA102" s="12">
        <f>AY102-'Surv-rate CEA'!AN100*'Unit cost and utilities'!$H$5-('Surv-rate CEA'!AM99-'Surv-rate CEA'!AM100)*'Unit cost and utilities'!$G$14</f>
        <v>99.105562090710407</v>
      </c>
      <c r="BB102" s="12">
        <f t="shared" si="57"/>
        <v>84.177174500503085</v>
      </c>
    </row>
    <row r="103" spans="1:54">
      <c r="A103" s="12">
        <v>98</v>
      </c>
      <c r="B103" s="12">
        <f t="shared" si="58"/>
        <v>5.580821917808219</v>
      </c>
      <c r="C103" s="12">
        <f>'Surv-rate CEA'!D101*'Unit cost and utilities'!$H$7+'Surv-rate CEA'!E101*'Unit cost and utilities'!$H$7+'Unit cost and utilities'!$G$14*('Surv-rate CEA'!C100-'Surv-rate CEA'!C101)</f>
        <v>308.37599843215378</v>
      </c>
      <c r="D103" s="12">
        <f t="shared" si="32"/>
        <v>261.47989603734743</v>
      </c>
      <c r="E103" s="12">
        <f>C103-'Surv-rate CEA'!E101*'Unit cost and utilities'!$H$7-'Unit cost and utilities'!$G$14*('Surv-rate CEA'!C100-'Surv-rate CEA'!C101)</f>
        <v>17.624429637048621</v>
      </c>
      <c r="F103" s="12">
        <f t="shared" si="33"/>
        <v>14.944204648361849</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235.55772038343196</v>
      </c>
      <c r="L103" s="12">
        <f t="shared" si="36"/>
        <v>199.73541569320818</v>
      </c>
      <c r="M103" s="12">
        <f>K103-'Surv-rate CEA'!J101*'Unit cost and utilities'!$H$10-('Surv-rate CEA'!I100-'Surv-rate CEA'!I101)*'Unit cost and utilities'!$G$14</f>
        <v>33.122537169172958</v>
      </c>
      <c r="N103" s="12">
        <f t="shared" si="37"/>
        <v>28.085446401542864</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235.55772038343196</v>
      </c>
      <c r="T103" s="12">
        <f t="shared" si="40"/>
        <v>199.73541569320818</v>
      </c>
      <c r="U103" s="12">
        <f>S103-'Surv-rate CEA'!P101*'Unit cost and utilities'!$H$11-('Surv-rate CEA'!O100-'Surv-rate CEA'!O101)*'Unit cost and utilities'!$G$14</f>
        <v>33.122537169172958</v>
      </c>
      <c r="V103" s="12">
        <f t="shared" si="41"/>
        <v>28.085446401542864</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405.05385577919003</v>
      </c>
      <c r="AB103" s="12">
        <f t="shared" si="44"/>
        <v>343.45552389665465</v>
      </c>
      <c r="AC103" s="12">
        <f>AA103-'Surv-rate CEA'!V101*'Unit cost and utilities'!$H$6-('Surv-rate CEA'!U100-'Surv-rate CEA'!U101)*'Unit cost and utilities'!$G$14</f>
        <v>154.41863056851037</v>
      </c>
      <c r="AD103" s="12">
        <f t="shared" si="45"/>
        <v>130.93550624098629</v>
      </c>
      <c r="AE103" s="12">
        <f>'Surv-rate CEA'!Z101*'Unit cost and utilities'!$H$12+'Surv-rate CEA'!Y101*'Unit cost and utilities'!$H$12+('Surv-rate CEA'!X100-'Surv-rate CEA'!X101)*'Unit cost and utilities'!$G$14</f>
        <v>235.55772038343196</v>
      </c>
      <c r="AF103" s="12">
        <f t="shared" si="46"/>
        <v>199.73541569320818</v>
      </c>
      <c r="AG103" s="12">
        <f>AE103-'Surv-rate CEA'!Y101*'Unit cost and utilities'!$H$12-('Surv-rate CEA'!X100-'Surv-rate CEA'!X101)*'Unit cost and utilities'!$G$14</f>
        <v>33.122537169172958</v>
      </c>
      <c r="AH103" s="12">
        <f t="shared" si="47"/>
        <v>28.085446401542864</v>
      </c>
      <c r="AI103" s="12">
        <f>'Surv-rate CEA'!AC101*'Unit cost and utilities'!$H$5+'Surv-rate CEA'!AB101*'Unit cost and utilities'!$H$5+('Surv-rate CEA'!AA100-'Surv-rate CEA'!AA101)*'Unit cost and utilities'!$G$14</f>
        <v>522.70178541174619</v>
      </c>
      <c r="AJ103" s="12">
        <f t="shared" si="48"/>
        <v>443.2122123734917</v>
      </c>
      <c r="AK103" s="12">
        <f>AI103-'Surv-rate CEA'!AB101*'Unit cost and utilities'!$H$5-('Surv-rate CEA'!AA100-'Surv-rate CEA'!AA101)*'Unit cost and utilities'!$G$14</f>
        <v>96.937498534263511</v>
      </c>
      <c r="AL103" s="12">
        <f t="shared" si="49"/>
        <v>82.195784262491543</v>
      </c>
      <c r="AM103" s="12">
        <f>'Surv-rate CEA'!AF101*'Unit cost and utilities'!$H$9+'Surv-rate CEA'!AE101*'Unit cost and utilities'!$H$9+('Surv-rate CEA'!AD100-'Surv-rate CEA'!AD101)*'Unit cost and utilities'!G110</f>
        <v>554.28140697310437</v>
      </c>
      <c r="AN103" s="12">
        <f t="shared" si="50"/>
        <v>469.98938116984806</v>
      </c>
      <c r="AO103" s="12">
        <f>AM103-'Surv-rate CEA'!AE101*'Unit cost and utilities'!$H$9-('Surv-rate CEA'!AD100-'Surv-rate CEA'!AD101)*'Unit cost and utilities'!G110</f>
        <v>68.50427752385167</v>
      </c>
      <c r="AP103" s="12">
        <f t="shared" si="51"/>
        <v>58.086528965033196</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498.37344887707957</v>
      </c>
      <c r="AV103" s="12">
        <f t="shared" si="54"/>
        <v>422.58359360877353</v>
      </c>
      <c r="AW103" s="12">
        <f>AU103-'Surv-rate CEA'!AK101*'Unit cost and utilities'!$H$8-('Surv-rate CEA'!AJ100-'Surv-rate CEA'!AJ101)*'Unit cost and utilities'!$G$14</f>
        <v>162.36906890251413</v>
      </c>
      <c r="AX103" s="12">
        <f t="shared" si="55"/>
        <v>137.67688624330845</v>
      </c>
      <c r="AY103" s="12">
        <f>'Surv-rate CEA'!AO101*'Unit cost and utilities'!$H$5+'Surv-rate CEA'!AN101*'Unit cost and utilities'!$H$5+('Surv-rate CEA'!AM100-'Surv-rate CEA'!AM101)*'Unit cost and utilities'!$G$14</f>
        <v>522.70178541174619</v>
      </c>
      <c r="AZ103" s="12">
        <f t="shared" si="56"/>
        <v>443.2122123734917</v>
      </c>
      <c r="BA103" s="12">
        <f>AY103-'Surv-rate CEA'!AN101*'Unit cost and utilities'!$H$5-('Surv-rate CEA'!AM100-'Surv-rate CEA'!AM101)*'Unit cost and utilities'!$G$14</f>
        <v>96.937498534263511</v>
      </c>
      <c r="BB103" s="12">
        <f t="shared" si="57"/>
        <v>82.195784262491543</v>
      </c>
    </row>
    <row r="104" spans="1:54">
      <c r="A104" s="12">
        <v>99</v>
      </c>
      <c r="B104" s="12">
        <f t="shared" si="58"/>
        <v>5.6383561643835618</v>
      </c>
      <c r="C104" s="12">
        <f>'Surv-rate CEA'!D102*'Unit cost and utilities'!$H$7+'Surv-rate CEA'!E102*'Unit cost and utilities'!$H$7+'Unit cost and utilities'!$G$14*('Surv-rate CEA'!C101-'Surv-rate CEA'!C102)</f>
        <v>304.85988073090056</v>
      </c>
      <c r="D104" s="12">
        <f t="shared" si="32"/>
        <v>258.05924975711184</v>
      </c>
      <c r="E104" s="12">
        <f>C104-'Surv-rate CEA'!E102*'Unit cost and utilities'!$H$7-'Unit cost and utilities'!$G$14*('Surv-rate CEA'!C101-'Surv-rate CEA'!C102)</f>
        <v>17.165171417508009</v>
      </c>
      <c r="F104" s="12">
        <f t="shared" si="33"/>
        <v>14.530056389625001</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232.45645322844712</v>
      </c>
      <c r="L104" s="12">
        <f t="shared" si="36"/>
        <v>196.77085019357844</v>
      </c>
      <c r="M104" s="12">
        <f>K104-'Surv-rate CEA'!J102*'Unit cost and utilities'!$H$10-('Surv-rate CEA'!I101-'Surv-rate CEA'!I102)*'Unit cost and utilities'!$G$14</f>
        <v>32.376817851814522</v>
      </c>
      <c r="N104" s="12">
        <f t="shared" si="37"/>
        <v>27.406483609225681</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232.45645322844712</v>
      </c>
      <c r="T104" s="12">
        <f t="shared" si="40"/>
        <v>196.77085019357844</v>
      </c>
      <c r="U104" s="12">
        <f>S104-'Surv-rate CEA'!P102*'Unit cost and utilities'!$H$11-('Surv-rate CEA'!O101-'Surv-rate CEA'!O102)*'Unit cost and utilities'!$G$14</f>
        <v>32.376817851814522</v>
      </c>
      <c r="V104" s="12">
        <f t="shared" si="41"/>
        <v>27.406483609225681</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401.16053808796767</v>
      </c>
      <c r="AB104" s="12">
        <f t="shared" si="44"/>
        <v>339.57629073049475</v>
      </c>
      <c r="AC104" s="12">
        <f>AA104-'Surv-rate CEA'!V102*'Unit cost and utilities'!$H$6-('Surv-rate CEA'!U101-'Surv-rate CEA'!U102)*'Unit cost and utilities'!$G$14</f>
        <v>152.28576757601658</v>
      </c>
      <c r="AD104" s="12">
        <f t="shared" si="45"/>
        <v>128.90758480628585</v>
      </c>
      <c r="AE104" s="12">
        <f>'Surv-rate CEA'!Z102*'Unit cost and utilities'!$H$12+'Surv-rate CEA'!Y102*'Unit cost and utilities'!$H$12+('Surv-rate CEA'!X101-'Surv-rate CEA'!X102)*'Unit cost and utilities'!$G$14</f>
        <v>232.45645322844712</v>
      </c>
      <c r="AF104" s="12">
        <f t="shared" si="46"/>
        <v>196.77085019357844</v>
      </c>
      <c r="AG104" s="12">
        <f>AE104-'Surv-rate CEA'!Y102*'Unit cost and utilities'!$H$12-('Surv-rate CEA'!X101-'Surv-rate CEA'!X102)*'Unit cost and utilities'!$G$14</f>
        <v>32.376817851814522</v>
      </c>
      <c r="AH104" s="12">
        <f t="shared" si="47"/>
        <v>27.406483609225681</v>
      </c>
      <c r="AI104" s="12">
        <f>'Surv-rate CEA'!AC102*'Unit cost and utilities'!$H$5+'Surv-rate CEA'!AB102*'Unit cost and utilities'!$H$5+('Surv-rate CEA'!AA101-'Surv-rate CEA'!AA102)*'Unit cost and utilities'!$G$14</f>
        <v>515.66234558677661</v>
      </c>
      <c r="AJ104" s="12">
        <f t="shared" si="48"/>
        <v>436.50032831830077</v>
      </c>
      <c r="AK104" s="12">
        <f>AI104-'Surv-rate CEA'!AB102*'Unit cost and utilities'!$H$5-('Surv-rate CEA'!AA101-'Surv-rate CEA'!AA102)*'Unit cost and utilities'!$G$14</f>
        <v>94.831378126366729</v>
      </c>
      <c r="AL104" s="12">
        <f t="shared" si="49"/>
        <v>80.273318463719704</v>
      </c>
      <c r="AM104" s="12">
        <f>'Surv-rate CEA'!AF102*'Unit cost and utilities'!$H$9+'Surv-rate CEA'!AE102*'Unit cost and utilities'!$H$9+('Surv-rate CEA'!AD101-'Surv-rate CEA'!AD102)*'Unit cost and utilities'!G111</f>
        <v>550.39917538909481</v>
      </c>
      <c r="AN104" s="12">
        <f t="shared" si="50"/>
        <v>465.90452612955482</v>
      </c>
      <c r="AO104" s="12">
        <f>AM104-'Surv-rate CEA'!AE102*'Unit cost and utilities'!$H$9-('Surv-rate CEA'!AD101-'Surv-rate CEA'!AD102)*'Unit cost and utilities'!G111</f>
        <v>67.242702655440326</v>
      </c>
      <c r="AP104" s="12">
        <f t="shared" si="51"/>
        <v>56.919924515159813</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494.26308649923385</v>
      </c>
      <c r="AV104" s="12">
        <f t="shared" si="54"/>
        <v>418.38618114928101</v>
      </c>
      <c r="AW104" s="12">
        <f>AU104-'Surv-rate CEA'!AK102*'Unit cost and utilities'!$H$8-('Surv-rate CEA'!AJ101-'Surv-rate CEA'!AJ102)*'Unit cost and utilities'!$G$14</f>
        <v>160.17268123278234</v>
      </c>
      <c r="AX104" s="12">
        <f t="shared" si="55"/>
        <v>135.58373719565398</v>
      </c>
      <c r="AY104" s="12">
        <f>'Surv-rate CEA'!AO102*'Unit cost and utilities'!$H$5+'Surv-rate CEA'!AN102*'Unit cost and utilities'!$H$5+('Surv-rate CEA'!AM101-'Surv-rate CEA'!AM102)*'Unit cost and utilities'!$G$14</f>
        <v>515.66234558677661</v>
      </c>
      <c r="AZ104" s="12">
        <f t="shared" si="56"/>
        <v>436.50032831830077</v>
      </c>
      <c r="BA104" s="12">
        <f>AY104-'Surv-rate CEA'!AN102*'Unit cost and utilities'!$H$5-('Surv-rate CEA'!AM101-'Surv-rate CEA'!AM102)*'Unit cost and utilities'!$G$14</f>
        <v>94.831378126366729</v>
      </c>
      <c r="BB104" s="12">
        <f t="shared" si="57"/>
        <v>80.273318463719704</v>
      </c>
    </row>
    <row r="105" spans="1:54">
      <c r="A105" s="12">
        <v>100</v>
      </c>
      <c r="B105" s="12">
        <f t="shared" si="58"/>
        <v>5.6958904109589037</v>
      </c>
      <c r="C105" s="12">
        <f>'Surv-rate CEA'!D103*'Unit cost and utilities'!$H$7+'Surv-rate CEA'!E103*'Unit cost and utilities'!$H$7+'Unit cost and utilities'!$G$14*('Surv-rate CEA'!C102-'Surv-rate CEA'!C103)</f>
        <v>301.40689781431655</v>
      </c>
      <c r="D105" s="12">
        <f t="shared" si="32"/>
        <v>254.70282504912151</v>
      </c>
      <c r="E105" s="12">
        <f>C105-'Surv-rate CEA'!E103*'Unit cost and utilities'!$H$7-'Unit cost and utilities'!$G$14*('Surv-rate CEA'!C102-'Surv-rate CEA'!C103)</f>
        <v>16.720908573971482</v>
      </c>
      <c r="F105" s="12">
        <f t="shared" si="33"/>
        <v>14.129944211835229</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229.41627483013457</v>
      </c>
      <c r="L105" s="12">
        <f t="shared" si="36"/>
        <v>193.86740560754822</v>
      </c>
      <c r="M105" s="12">
        <f>K105-'Surv-rate CEA'!J103*'Unit cost and utilities'!$H$10-('Surv-rate CEA'!I102-'Surv-rate CEA'!I103)*'Unit cost and utilities'!$G$14</f>
        <v>31.652831175487563</v>
      </c>
      <c r="N105" s="12">
        <f t="shared" si="37"/>
        <v>26.748112202018248</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229.41627483013457</v>
      </c>
      <c r="T105" s="12">
        <f t="shared" si="40"/>
        <v>193.86740560754822</v>
      </c>
      <c r="U105" s="12">
        <f>S105-'Surv-rate CEA'!P103*'Unit cost and utilities'!$H$11-('Surv-rate CEA'!O102-'Surv-rate CEA'!O103)*'Unit cost and utilities'!$G$14</f>
        <v>31.652831175487563</v>
      </c>
      <c r="V105" s="12">
        <f t="shared" si="41"/>
        <v>26.748112202018248</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397.33024344302891</v>
      </c>
      <c r="AB105" s="12">
        <f t="shared" si="44"/>
        <v>335.76250648629878</v>
      </c>
      <c r="AC105" s="12">
        <f>AA105-'Surv-rate CEA'!V103*'Unit cost and utilities'!$H$6-('Surv-rate CEA'!U102-'Surv-rate CEA'!U103)*'Unit cost and utilities'!$G$14</f>
        <v>150.19669237748639</v>
      </c>
      <c r="AD105" s="12">
        <f t="shared" si="45"/>
        <v>126.92317972479572</v>
      </c>
      <c r="AE105" s="12">
        <f>'Surv-rate CEA'!Z103*'Unit cost and utilities'!$H$12+'Surv-rate CEA'!Y103*'Unit cost and utilities'!$H$12+('Surv-rate CEA'!X102-'Surv-rate CEA'!X103)*'Unit cost and utilities'!$G$14</f>
        <v>229.41627483013457</v>
      </c>
      <c r="AF105" s="12">
        <f t="shared" si="46"/>
        <v>193.86740560754822</v>
      </c>
      <c r="AG105" s="12">
        <f>AE105-'Surv-rate CEA'!Y103*'Unit cost and utilities'!$H$12-('Surv-rate CEA'!X102-'Surv-rate CEA'!X103)*'Unit cost and utilities'!$G$14</f>
        <v>31.652831175487563</v>
      </c>
      <c r="AH105" s="12">
        <f t="shared" si="47"/>
        <v>26.748112202018248</v>
      </c>
      <c r="AI105" s="12">
        <f>'Surv-rate CEA'!AC103*'Unit cost and utilities'!$H$5+'Surv-rate CEA'!AB103*'Unit cost and utilities'!$H$5+('Surv-rate CEA'!AA102-'Surv-rate CEA'!AA103)*'Unit cost and utilities'!$G$14</f>
        <v>508.76255385394541</v>
      </c>
      <c r="AJ105" s="12">
        <f t="shared" si="48"/>
        <v>429.9279833523791</v>
      </c>
      <c r="AK105" s="12">
        <f>AI105-'Surv-rate CEA'!AB103*'Unit cost and utilities'!$H$5-('Surv-rate CEA'!AA102-'Surv-rate CEA'!AA103)*'Unit cost and utilities'!$G$14</f>
        <v>92.78499533985196</v>
      </c>
      <c r="AL105" s="12">
        <f t="shared" si="49"/>
        <v>78.407629707893648</v>
      </c>
      <c r="AM105" s="12">
        <f>'Surv-rate CEA'!AF103*'Unit cost and utilities'!$H$9+'Surv-rate CEA'!AE103*'Unit cost and utilities'!$H$9+('Surv-rate CEA'!AD102-'Surv-rate CEA'!AD103)*'Unit cost and utilities'!G112</f>
        <v>546.56863377615207</v>
      </c>
      <c r="AN105" s="12">
        <f t="shared" si="50"/>
        <v>461.87587648305026</v>
      </c>
      <c r="AO105" s="12">
        <f>AM105-'Surv-rate CEA'!AE103*'Unit cost and utilities'!$H$9-('Surv-rate CEA'!AD102-'Surv-rate CEA'!AD103)*'Unit cost and utilities'!G112</f>
        <v>66.012776817295787</v>
      </c>
      <c r="AP105" s="12">
        <f t="shared" si="51"/>
        <v>55.783861838027789</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490.21372167944457</v>
      </c>
      <c r="AV105" s="12">
        <f t="shared" si="54"/>
        <v>414.25335881502724</v>
      </c>
      <c r="AW105" s="12">
        <f>AU105-'Surv-rate CEA'!AK103*'Unit cost and utilities'!$H$8-('Surv-rate CEA'!AJ102-'Surv-rate CEA'!AJ103)*'Unit cost and utilities'!$G$14</f>
        <v>158.02076576058604</v>
      </c>
      <c r="AX105" s="12">
        <f t="shared" si="55"/>
        <v>133.53488505907379</v>
      </c>
      <c r="AY105" s="12">
        <f>'Surv-rate CEA'!AO103*'Unit cost and utilities'!$H$5+'Surv-rate CEA'!AN103*'Unit cost and utilities'!$H$5+('Surv-rate CEA'!AM102-'Surv-rate CEA'!AM103)*'Unit cost and utilities'!$G$14</f>
        <v>508.76255385394541</v>
      </c>
      <c r="AZ105" s="12">
        <f t="shared" si="56"/>
        <v>429.9279833523791</v>
      </c>
      <c r="BA105" s="12">
        <f>AY105-'Surv-rate CEA'!AN103*'Unit cost and utilities'!$H$5-('Surv-rate CEA'!AM102-'Surv-rate CEA'!AM103)*'Unit cost and utilities'!$G$14</f>
        <v>92.78499533985196</v>
      </c>
      <c r="BB105" s="12">
        <f t="shared" si="57"/>
        <v>78.407629707893648</v>
      </c>
    </row>
    <row r="106" spans="1:54">
      <c r="A106" s="12">
        <v>101</v>
      </c>
      <c r="B106" s="12">
        <f t="shared" si="58"/>
        <v>5.7534246575342465</v>
      </c>
      <c r="C106" s="12">
        <f>'Surv-rate CEA'!D104*'Unit cost and utilities'!$H$7+'Surv-rate CEA'!E104*'Unit cost and utilities'!$H$7+'Unit cost and utilities'!$G$14*('Surv-rate CEA'!C103-'Surv-rate CEA'!C104)</f>
        <v>298.01546082626749</v>
      </c>
      <c r="D106" s="12">
        <f t="shared" si="32"/>
        <v>251.40898250827209</v>
      </c>
      <c r="E106" s="12">
        <f>C106-'Surv-rate CEA'!E104*'Unit cost and utilities'!$H$7-'Unit cost and utilities'!$G$14*('Surv-rate CEA'!C103-'Surv-rate CEA'!C104)</f>
        <v>16.291048453552587</v>
      </c>
      <c r="F106" s="12">
        <f t="shared" si="33"/>
        <v>13.743300110487468</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226.43554697664177</v>
      </c>
      <c r="L106" s="12">
        <f t="shared" si="36"/>
        <v>191.0234130513401</v>
      </c>
      <c r="M106" s="12">
        <f>K106-'Surv-rate CEA'!J104*'Unit cost and utilities'!$H$10-('Surv-rate CEA'!I103-'Surv-rate CEA'!I104)*'Unit cost and utilities'!$G$14</f>
        <v>30.949792646309319</v>
      </c>
      <c r="N106" s="12">
        <f t="shared" si="37"/>
        <v>26.109571149352917</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226.43554697664177</v>
      </c>
      <c r="T106" s="12">
        <f t="shared" si="40"/>
        <v>191.0234130513401</v>
      </c>
      <c r="U106" s="12">
        <f>S106-'Surv-rate CEA'!P104*'Unit cost and utilities'!$H$11-('Surv-rate CEA'!O103-'Surv-rate CEA'!O104)*'Unit cost and utilities'!$G$14</f>
        <v>30.949792646309319</v>
      </c>
      <c r="V106" s="12">
        <f t="shared" si="41"/>
        <v>26.109571149352917</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393.56149041070483</v>
      </c>
      <c r="AB106" s="12">
        <f t="shared" si="44"/>
        <v>332.01261969517674</v>
      </c>
      <c r="AC106" s="12">
        <f>AA106-'Surv-rate CEA'!V104*'Unit cost and utilities'!$H$6-('Surv-rate CEA'!U103-'Surv-rate CEA'!U104)*'Unit cost and utilities'!$G$14</f>
        <v>148.1501894932899</v>
      </c>
      <c r="AD106" s="12">
        <f t="shared" si="45"/>
        <v>124.98106069949502</v>
      </c>
      <c r="AE106" s="12">
        <f>'Surv-rate CEA'!Z104*'Unit cost and utilities'!$H$12+'Surv-rate CEA'!Y104*'Unit cost and utilities'!$H$12+('Surv-rate CEA'!X103-'Surv-rate CEA'!X104)*'Unit cost and utilities'!$G$14</f>
        <v>226.43554697664177</v>
      </c>
      <c r="AF106" s="12">
        <f t="shared" si="46"/>
        <v>191.0234130513401</v>
      </c>
      <c r="AG106" s="12">
        <f>AE106-'Surv-rate CEA'!Y104*'Unit cost and utilities'!$H$12-('Surv-rate CEA'!X103-'Surv-rate CEA'!X104)*'Unit cost and utilities'!$G$14</f>
        <v>30.949792646309319</v>
      </c>
      <c r="AH106" s="12">
        <f t="shared" si="47"/>
        <v>26.109571149352917</v>
      </c>
      <c r="AI106" s="12">
        <f>'Surv-rate CEA'!AC104*'Unit cost and utilities'!$H$5+'Surv-rate CEA'!AB104*'Unit cost and utilities'!$H$5+('Surv-rate CEA'!AA103-'Surv-rate CEA'!AA104)*'Unit cost and utilities'!$G$14</f>
        <v>501.9986714775963</v>
      </c>
      <c r="AJ106" s="12">
        <f t="shared" si="48"/>
        <v>423.4913680879834</v>
      </c>
      <c r="AK106" s="12">
        <f>AI106-'Surv-rate CEA'!AB104*'Unit cost and utilities'!$H$5-('Surv-rate CEA'!AA103-'Surv-rate CEA'!AA104)*'Unit cost and utilities'!$G$14</f>
        <v>90.79623915294836</v>
      </c>
      <c r="AL106" s="12">
        <f t="shared" si="49"/>
        <v>76.596663937270733</v>
      </c>
      <c r="AM106" s="12">
        <f>'Surv-rate CEA'!AF104*'Unit cost and utilities'!$H$9+'Surv-rate CEA'!AE104*'Unit cost and utilities'!$H$9+('Surv-rate CEA'!AD103-'Surv-rate CEA'!AD104)*'Unit cost and utilities'!G113</f>
        <v>542.7887232055391</v>
      </c>
      <c r="AN106" s="12">
        <f t="shared" si="50"/>
        <v>457.90228547109251</v>
      </c>
      <c r="AO106" s="12">
        <f>AM106-'Surv-rate CEA'!AE104*'Unit cost and utilities'!$H$9-('Surv-rate CEA'!AD103-'Surv-rate CEA'!AD104)*'Unit cost and utilities'!G113</f>
        <v>64.813482359102693</v>
      </c>
      <c r="AP106" s="12">
        <f t="shared" si="51"/>
        <v>54.677336563484815</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486.22399689164916</v>
      </c>
      <c r="AV106" s="12">
        <f t="shared" si="54"/>
        <v>410.18368641248787</v>
      </c>
      <c r="AW106" s="12">
        <f>AU106-'Surv-rate CEA'!AK104*'Unit cost and utilities'!$H$8-('Surv-rate CEA'!AJ103-'Surv-rate CEA'!AJ104)*'Unit cost and utilities'!$G$14</f>
        <v>155.91210003785278</v>
      </c>
      <c r="AX106" s="12">
        <f t="shared" si="55"/>
        <v>131.5290902108444</v>
      </c>
      <c r="AY106" s="12">
        <f>'Surv-rate CEA'!AO104*'Unit cost and utilities'!$H$5+'Surv-rate CEA'!AN104*'Unit cost and utilities'!$H$5+('Surv-rate CEA'!AM103-'Surv-rate CEA'!AM104)*'Unit cost and utilities'!$G$14</f>
        <v>501.9986714775963</v>
      </c>
      <c r="AZ106" s="12">
        <f t="shared" si="56"/>
        <v>423.4913680879834</v>
      </c>
      <c r="BA106" s="12">
        <f>AY106-'Surv-rate CEA'!AN104*'Unit cost and utilities'!$H$5-('Surv-rate CEA'!AM103-'Surv-rate CEA'!AM104)*'Unit cost and utilities'!$G$14</f>
        <v>90.79623915294836</v>
      </c>
      <c r="BB106" s="12">
        <f t="shared" si="57"/>
        <v>76.596663937270733</v>
      </c>
    </row>
    <row r="107" spans="1:54">
      <c r="A107" s="12">
        <v>102</v>
      </c>
      <c r="B107" s="12">
        <f t="shared" si="58"/>
        <v>5.8109589041095893</v>
      </c>
      <c r="C107" s="12">
        <f>'Surv-rate CEA'!D105*'Unit cost and utilities'!$H$7+'Surv-rate CEA'!E105*'Unit cost and utilities'!$H$7+'Unit cost and utilities'!$G$14*('Surv-rate CEA'!C104-'Surv-rate CEA'!C105)</f>
        <v>294.68403288600973</v>
      </c>
      <c r="D107" s="12">
        <f t="shared" si="32"/>
        <v>248.1761365970342</v>
      </c>
      <c r="E107" s="12">
        <f>C107-'Surv-rate CEA'!E105*'Unit cost and utilities'!$H$7-'Unit cost and utilities'!$G$14*('Surv-rate CEA'!C104-'Surv-rate CEA'!C105)</f>
        <v>15.87502600432639</v>
      </c>
      <c r="F107" s="12">
        <f t="shared" si="33"/>
        <v>13.369582951429129</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223.51268757097483</v>
      </c>
      <c r="L107" s="12">
        <f t="shared" si="36"/>
        <v>188.23726124055625</v>
      </c>
      <c r="M107" s="12">
        <f>K107-'Surv-rate CEA'!J105*'Unit cost and utilities'!$H$10-('Surv-rate CEA'!I104-'Surv-rate CEA'!I105)*'Unit cost and utilities'!$G$14</f>
        <v>30.266951702426045</v>
      </c>
      <c r="N107" s="12">
        <f t="shared" si="37"/>
        <v>25.490132826377973</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223.51268757097483</v>
      </c>
      <c r="T107" s="12">
        <f t="shared" si="40"/>
        <v>188.23726124055625</v>
      </c>
      <c r="U107" s="12">
        <f>S107-'Surv-rate CEA'!P105*'Unit cost and utilities'!$H$11-('Surv-rate CEA'!O104-'Surv-rate CEA'!O105)*'Unit cost and utilities'!$G$14</f>
        <v>30.266951702426045</v>
      </c>
      <c r="V107" s="12">
        <f t="shared" si="41"/>
        <v>25.490132826377973</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389.85284374571563</v>
      </c>
      <c r="AB107" s="12">
        <f t="shared" si="44"/>
        <v>328.32512727150311</v>
      </c>
      <c r="AC107" s="12">
        <f>AA107-'Surv-rate CEA'!V105*'Unit cost and utilities'!$H$6-('Surv-rate CEA'!U104-'Surv-rate CEA'!U105)*'Unit cost and utilities'!$G$14</f>
        <v>146.14508629945166</v>
      </c>
      <c r="AD107" s="12">
        <f t="shared" si="45"/>
        <v>123.08004117232913</v>
      </c>
      <c r="AE107" s="12">
        <f>'Surv-rate CEA'!Z105*'Unit cost and utilities'!$H$12+'Surv-rate CEA'!Y105*'Unit cost and utilities'!$H$12+('Surv-rate CEA'!X104-'Surv-rate CEA'!X105)*'Unit cost and utilities'!$G$14</f>
        <v>223.51268757097483</v>
      </c>
      <c r="AF107" s="12">
        <f t="shared" si="46"/>
        <v>188.23726124055625</v>
      </c>
      <c r="AG107" s="12">
        <f>AE107-'Surv-rate CEA'!Y105*'Unit cost and utilities'!$H$12-('Surv-rate CEA'!X104-'Surv-rate CEA'!X105)*'Unit cost and utilities'!$G$14</f>
        <v>30.266951702426045</v>
      </c>
      <c r="AH107" s="12">
        <f t="shared" si="47"/>
        <v>25.490132826377973</v>
      </c>
      <c r="AI107" s="12">
        <f>'Surv-rate CEA'!AC105*'Unit cost and utilities'!$H$5+'Surv-rate CEA'!AB105*'Unit cost and utilities'!$H$5+('Surv-rate CEA'!AA104-'Surv-rate CEA'!AA105)*'Unit cost and utilities'!$G$14</f>
        <v>495.36708694300557</v>
      </c>
      <c r="AJ107" s="12">
        <f t="shared" si="48"/>
        <v>417.18680388223646</v>
      </c>
      <c r="AK107" s="12">
        <f>AI107-'Surv-rate CEA'!AB105*'Unit cost and utilities'!$H$5-('Surv-rate CEA'!AA104-'Surv-rate CEA'!AA105)*'Unit cost and utilities'!$G$14</f>
        <v>88.863088304150509</v>
      </c>
      <c r="AL107" s="12">
        <f t="shared" si="49"/>
        <v>74.838455702606808</v>
      </c>
      <c r="AM107" s="12">
        <f>'Surv-rate CEA'!AF105*'Unit cost and utilities'!$H$9+'Surv-rate CEA'!AE105*'Unit cost and utilities'!$H$9+('Surv-rate CEA'!AD104-'Surv-rate CEA'!AD105)*'Unit cost and utilities'!G114</f>
        <v>539.058414435901</v>
      </c>
      <c r="AN107" s="12">
        <f t="shared" si="50"/>
        <v>453.98263823331899</v>
      </c>
      <c r="AO107" s="12">
        <f>AM107-'Surv-rate CEA'!AE105*'Unit cost and utilities'!$H$9-('Surv-rate CEA'!AD104-'Surv-rate CEA'!AD105)*'Unit cost and utilities'!G114</f>
        <v>63.643841780842649</v>
      </c>
      <c r="AP107" s="12">
        <f t="shared" si="51"/>
        <v>53.599384454848447</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482.29259538279234</v>
      </c>
      <c r="AV107" s="12">
        <f t="shared" si="54"/>
        <v>406.17576683483935</v>
      </c>
      <c r="AW107" s="12">
        <f>AU107-'Surv-rate CEA'!AK105*'Unit cost and utilities'!$H$8-('Surv-rate CEA'!AJ104-'Surv-rate CEA'!AJ105)*'Unit cost and utilities'!$G$14</f>
        <v>153.84550440452807</v>
      </c>
      <c r="AX107" s="12">
        <f t="shared" si="55"/>
        <v>129.56515676133344</v>
      </c>
      <c r="AY107" s="12">
        <f>'Surv-rate CEA'!AO105*'Unit cost and utilities'!$H$5+'Surv-rate CEA'!AN105*'Unit cost and utilities'!$H$5+('Surv-rate CEA'!AM104-'Surv-rate CEA'!AM105)*'Unit cost and utilities'!$G$14</f>
        <v>495.36708694300557</v>
      </c>
      <c r="AZ107" s="12">
        <f t="shared" si="56"/>
        <v>417.18680388223646</v>
      </c>
      <c r="BA107" s="12">
        <f>AY107-'Surv-rate CEA'!AN105*'Unit cost and utilities'!$H$5-('Surv-rate CEA'!AM104-'Surv-rate CEA'!AM105)*'Unit cost and utilities'!$G$14</f>
        <v>88.863088304150509</v>
      </c>
      <c r="BB107" s="12">
        <f t="shared" si="57"/>
        <v>74.838455702606808</v>
      </c>
    </row>
    <row r="108" spans="1:54">
      <c r="A108" s="12">
        <v>103</v>
      </c>
      <c r="B108" s="12">
        <f t="shared" si="58"/>
        <v>5.8684931506849312</v>
      </c>
      <c r="C108" s="12">
        <f>'Surv-rate CEA'!D106*'Unit cost and utilities'!$H$7+'Surv-rate CEA'!E106*'Unit cost and utilities'!$H$7+'Unit cost and utilities'!$G$14*('Surv-rate CEA'!C105-'Surv-rate CEA'!C106)</f>
        <v>291.41112698818182</v>
      </c>
      <c r="D108" s="12">
        <f t="shared" si="32"/>
        <v>245.002753466543</v>
      </c>
      <c r="E108" s="12">
        <f>C108-'Surv-rate CEA'!E106*'Unit cost and utilities'!$H$7-'Unit cost and utilities'!$G$14*('Surv-rate CEA'!C105-'Surv-rate CEA'!C106)</f>
        <v>15.472302292406578</v>
      </c>
      <c r="F108" s="12">
        <f t="shared" si="33"/>
        <v>13.008277011536526</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220.64616828317796</v>
      </c>
      <c r="L108" s="12">
        <f t="shared" si="36"/>
        <v>185.50739407220084</v>
      </c>
      <c r="M108" s="12">
        <f>K108-'Surv-rate CEA'!J106*'Unit cost and utilities'!$H$10-('Surv-rate CEA'!I105-'Surv-rate CEA'!I106)*'Unit cost and utilities'!$G$14</f>
        <v>29.603589999624845</v>
      </c>
      <c r="N108" s="12">
        <f t="shared" si="37"/>
        <v>24.889101309768613</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220.64616828317796</v>
      </c>
      <c r="T108" s="12">
        <f t="shared" si="40"/>
        <v>185.50739407220084</v>
      </c>
      <c r="U108" s="12">
        <f>S108-'Surv-rate CEA'!P106*'Unit cost and utilities'!$H$11-('Surv-rate CEA'!O105-'Surv-rate CEA'!O106)*'Unit cost and utilities'!$G$14</f>
        <v>29.603589999624845</v>
      </c>
      <c r="V108" s="12">
        <f t="shared" si="41"/>
        <v>24.889101309768613</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386.20291259043574</v>
      </c>
      <c r="AB108" s="12">
        <f t="shared" si="44"/>
        <v>324.69857262963308</v>
      </c>
      <c r="AC108" s="12">
        <f>AA108-'Surv-rate CEA'!V106*'Unit cost and utilities'!$H$6-('Surv-rate CEA'!U105-'Surv-rate CEA'!U106)*'Unit cost and utilities'!$G$14</f>
        <v>144.18025118971735</v>
      </c>
      <c r="AD108" s="12">
        <f t="shared" si="45"/>
        <v>121.21897644083835</v>
      </c>
      <c r="AE108" s="12">
        <f>'Surv-rate CEA'!Z106*'Unit cost and utilities'!$H$12+'Surv-rate CEA'!Y106*'Unit cost and utilities'!$H$12+('Surv-rate CEA'!X105-'Surv-rate CEA'!X106)*'Unit cost and utilities'!$G$14</f>
        <v>220.64616828317796</v>
      </c>
      <c r="AF108" s="12">
        <f t="shared" si="46"/>
        <v>185.50739407220084</v>
      </c>
      <c r="AG108" s="12">
        <f>AE108-'Surv-rate CEA'!Y106*'Unit cost and utilities'!$H$12-('Surv-rate CEA'!X105-'Surv-rate CEA'!X106)*'Unit cost and utilities'!$G$14</f>
        <v>29.603589999624845</v>
      </c>
      <c r="AH108" s="12">
        <f t="shared" si="47"/>
        <v>24.889101309768613</v>
      </c>
      <c r="AI108" s="12">
        <f>'Surv-rate CEA'!AC106*'Unit cost and utilities'!$H$5+'Surv-rate CEA'!AB106*'Unit cost and utilities'!$H$5+('Surv-rate CEA'!AA105-'Surv-rate CEA'!AA106)*'Unit cost and utilities'!$G$14</f>
        <v>488.86431068349128</v>
      </c>
      <c r="AJ108" s="12">
        <f t="shared" si="48"/>
        <v>411.01073739657267</v>
      </c>
      <c r="AK108" s="12">
        <f>AI108-'Surv-rate CEA'!AB106*'Unit cost and utilities'!$H$5-('Surv-rate CEA'!AA105-'Surv-rate CEA'!AA106)*'Unit cost and utilities'!$G$14</f>
        <v>86.983606820522667</v>
      </c>
      <c r="AL108" s="12">
        <f t="shared" si="49"/>
        <v>73.131123707378194</v>
      </c>
      <c r="AM108" s="12">
        <f>'Surv-rate CEA'!AF106*'Unit cost and utilities'!$H$9+'Surv-rate CEA'!AE106*'Unit cost and utilities'!$H$9+('Surv-rate CEA'!AD105-'Surv-rate CEA'!AD106)*'Unit cost and utilities'!G115</f>
        <v>535.37670685278295</v>
      </c>
      <c r="AN108" s="12">
        <f t="shared" si="50"/>
        <v>450.11585067615346</v>
      </c>
      <c r="AO108" s="12">
        <f>AM108-'Surv-rate CEA'!AE106*'Unit cost and utilities'!$H$9-('Surv-rate CEA'!AD105-'Surv-rate CEA'!AD106)*'Unit cost and utilities'!G115</f>
        <v>62.5029158506469</v>
      </c>
      <c r="AP108" s="12">
        <f t="shared" si="51"/>
        <v>52.549079513072812</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478.41823962593372</v>
      </c>
      <c r="AV108" s="12">
        <f t="shared" si="54"/>
        <v>402.22824443393245</v>
      </c>
      <c r="AW108" s="12">
        <f>AU108-'Surv-rate CEA'!AK106*'Unit cost and utilities'!$H$8-('Surv-rate CEA'!AJ105-'Surv-rate CEA'!AJ106)*'Unit cost and utilities'!$G$14</f>
        <v>151.8198401639068</v>
      </c>
      <c r="AX108" s="12">
        <f t="shared" si="55"/>
        <v>127.64193068206389</v>
      </c>
      <c r="AY108" s="12">
        <f>'Surv-rate CEA'!AO106*'Unit cost and utilities'!$H$5+'Surv-rate CEA'!AN106*'Unit cost and utilities'!$H$5+('Surv-rate CEA'!AM105-'Surv-rate CEA'!AM106)*'Unit cost and utilities'!$G$14</f>
        <v>488.86431068349128</v>
      </c>
      <c r="AZ108" s="12">
        <f t="shared" si="56"/>
        <v>411.01073739657267</v>
      </c>
      <c r="BA108" s="12">
        <f>AY108-'Surv-rate CEA'!AN106*'Unit cost and utilities'!$H$5-('Surv-rate CEA'!AM105-'Surv-rate CEA'!AM106)*'Unit cost and utilities'!$G$14</f>
        <v>86.983606820522667</v>
      </c>
      <c r="BB108" s="12">
        <f t="shared" si="57"/>
        <v>73.131123707378194</v>
      </c>
    </row>
    <row r="109" spans="1:54">
      <c r="A109" s="12">
        <v>104</v>
      </c>
      <c r="B109" s="12">
        <f t="shared" si="58"/>
        <v>5.9260273972602739</v>
      </c>
      <c r="C109" s="12">
        <f>'Surv-rate CEA'!D107*'Unit cost and utilities'!$H$7+'Surv-rate CEA'!E107*'Unit cost and utilities'!$H$7+'Unit cost and utilities'!$G$14*('Surv-rate CEA'!C106-'Surv-rate CEA'!C107)</f>
        <v>288.19530400388163</v>
      </c>
      <c r="D109" s="12">
        <f t="shared" si="32"/>
        <v>241.88734888256602</v>
      </c>
      <c r="E109" s="12">
        <f>C109-'Surv-rate CEA'!E107*'Unit cost and utilities'!$H$7-'Unit cost and utilities'!$G$14*('Surv-rate CEA'!C106-'Surv-rate CEA'!C107)</f>
        <v>15.082363109383568</v>
      </c>
      <c r="F109" s="12">
        <f t="shared" si="33"/>
        <v>12.658890609001281</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217.8345123186848</v>
      </c>
      <c r="L109" s="12">
        <f t="shared" si="36"/>
        <v>182.83230832652168</v>
      </c>
      <c r="M109" s="12">
        <f>K109-'Surv-rate CEA'!J107*'Unit cost and utilities'!$H$10-('Surv-rate CEA'!I106-'Surv-rate CEA'!I107)*'Unit cost and utilities'!$G$14</f>
        <v>28.959019796118472</v>
      </c>
      <c r="N109" s="12">
        <f t="shared" si="37"/>
        <v>24.305810772775459</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217.8345123186848</v>
      </c>
      <c r="T109" s="12">
        <f t="shared" si="40"/>
        <v>182.83230832652168</v>
      </c>
      <c r="U109" s="12">
        <f>S109-'Surv-rate CEA'!P107*'Unit cost and utilities'!$H$11-('Surv-rate CEA'!O106-'Surv-rate CEA'!O107)*'Unit cost and utilities'!$G$14</f>
        <v>28.959019796118472</v>
      </c>
      <c r="V109" s="12">
        <f t="shared" si="41"/>
        <v>24.305810772775459</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382.61034875849731</v>
      </c>
      <c r="AB109" s="12">
        <f t="shared" si="44"/>
        <v>321.13154388865541</v>
      </c>
      <c r="AC109" s="12">
        <f>AA109-'Surv-rate CEA'!V107*'Unit cost and utilities'!$H$6-('Surv-rate CEA'!U106-'Surv-rate CEA'!U107)*'Unit cost and utilities'!$G$14</f>
        <v>142.25459183053442</v>
      </c>
      <c r="AD109" s="12">
        <f t="shared" si="45"/>
        <v>119.3967618701936</v>
      </c>
      <c r="AE109" s="12">
        <f>'Surv-rate CEA'!Z107*'Unit cost and utilities'!$H$12+'Surv-rate CEA'!Y107*'Unit cost and utilities'!$H$12+('Surv-rate CEA'!X106-'Surv-rate CEA'!X107)*'Unit cost and utilities'!$G$14</f>
        <v>217.8345123186848</v>
      </c>
      <c r="AF109" s="12">
        <f t="shared" si="46"/>
        <v>182.83230832652168</v>
      </c>
      <c r="AG109" s="12">
        <f>AE109-'Surv-rate CEA'!Y107*'Unit cost and utilities'!$H$12-('Surv-rate CEA'!X106-'Surv-rate CEA'!X107)*'Unit cost and utilities'!$G$14</f>
        <v>28.959019796118472</v>
      </c>
      <c r="AH109" s="12">
        <f t="shared" si="47"/>
        <v>24.305810772775459</v>
      </c>
      <c r="AI109" s="12">
        <f>'Surv-rate CEA'!AC107*'Unit cost and utilities'!$H$5+'Surv-rate CEA'!AB107*'Unit cost and utilities'!$H$5+('Surv-rate CEA'!AA106-'Surv-rate CEA'!AA107)*'Unit cost and utilities'!$G$14</f>
        <v>482.48697006553351</v>
      </c>
      <c r="AJ109" s="12">
        <f t="shared" si="48"/>
        <v>404.95973542289914</v>
      </c>
      <c r="AK109" s="12">
        <f>AI109-'Surv-rate CEA'!AB107*'Unit cost and utilities'!$H$5-('Surv-rate CEA'!AA106-'Surv-rate CEA'!AA107)*'Unit cost and utilities'!$G$14</f>
        <v>85.155939801646667</v>
      </c>
      <c r="AL109" s="12">
        <f t="shared" si="49"/>
        <v>71.472866608354821</v>
      </c>
      <c r="AM109" s="12">
        <f>'Surv-rate CEA'!AF107*'Unit cost and utilities'!$H$9+'Surv-rate CEA'!AE107*'Unit cost and utilities'!$H$9+('Surv-rate CEA'!AD106-'Surv-rate CEA'!AD107)*'Unit cost and utilities'!G116</f>
        <v>531.74262745418696</v>
      </c>
      <c r="AN109" s="12">
        <f t="shared" si="50"/>
        <v>446.3008683896212</v>
      </c>
      <c r="AO109" s="12">
        <f>AM109-'Surv-rate CEA'!AE107*'Unit cost and utilities'!$H$9-('Surv-rate CEA'!AD106-'Surv-rate CEA'!AD107)*'Unit cost and utilities'!G116</f>
        <v>61.389801824945664</v>
      </c>
      <c r="AP109" s="12">
        <f t="shared" si="51"/>
        <v>51.525532184459941</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474.59968984429895</v>
      </c>
      <c r="AV109" s="12">
        <f t="shared" si="54"/>
        <v>398.33980346667744</v>
      </c>
      <c r="AW109" s="12">
        <f>AU109-'Surv-rate CEA'!AK107*'Unit cost and utilities'!$H$8-('Surv-rate CEA'!AJ106-'Surv-rate CEA'!AJ107)*'Unit cost and utilities'!$G$14</f>
        <v>149.83400784978957</v>
      </c>
      <c r="AX109" s="12">
        <f t="shared" si="55"/>
        <v>125.75829802815606</v>
      </c>
      <c r="AY109" s="12">
        <f>'Surv-rate CEA'!AO107*'Unit cost and utilities'!$H$5+'Surv-rate CEA'!AN107*'Unit cost and utilities'!$H$5+('Surv-rate CEA'!AM106-'Surv-rate CEA'!AM107)*'Unit cost and utilities'!$G$14</f>
        <v>482.48697006553351</v>
      </c>
      <c r="AZ109" s="12">
        <f t="shared" si="56"/>
        <v>404.95973542289914</v>
      </c>
      <c r="BA109" s="12">
        <f>AY109-'Surv-rate CEA'!AN107*'Unit cost and utilities'!$H$5-('Surv-rate CEA'!AM106-'Surv-rate CEA'!AM107)*'Unit cost and utilities'!$G$14</f>
        <v>85.155939801646667</v>
      </c>
      <c r="BB109" s="12">
        <f t="shared" si="57"/>
        <v>71.472866608354821</v>
      </c>
    </row>
    <row r="110" spans="1:54">
      <c r="A110" s="12">
        <v>105</v>
      </c>
      <c r="B110" s="12">
        <f t="shared" si="58"/>
        <v>5.9835616438356167</v>
      </c>
      <c r="C110" s="12">
        <f>'Surv-rate CEA'!D108*'Unit cost and utilities'!$H$7+'Surv-rate CEA'!E108*'Unit cost and utilities'!$H$7+'Unit cost and utilities'!$G$14*('Surv-rate CEA'!C107-'Surv-rate CEA'!C108)</f>
        <v>285.03517077710626</v>
      </c>
      <c r="D110" s="12">
        <f t="shared" si="32"/>
        <v>238.82848625042871</v>
      </c>
      <c r="E110" s="12">
        <f>C110-'Surv-rate CEA'!E108*'Unit cost and utilities'!$H$7-'Unit cost and utilities'!$G$14*('Surv-rate CEA'!C107-'Surv-rate CEA'!C108)</f>
        <v>14.704717663967347</v>
      </c>
      <c r="F110" s="12">
        <f t="shared" si="33"/>
        <v>12.320954817086504</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215.07629229611703</v>
      </c>
      <c r="L110" s="12">
        <f t="shared" si="36"/>
        <v>180.21055148174742</v>
      </c>
      <c r="M110" s="12">
        <f>K110-'Surv-rate CEA'!J108*'Unit cost and utilities'!$H$10-('Surv-rate CEA'!I107-'Surv-rate CEA'!I108)*'Unit cost and utilities'!$G$14</f>
        <v>28.332582430042223</v>
      </c>
      <c r="N110" s="12">
        <f t="shared" si="37"/>
        <v>23.73962397301451</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215.07629229611703</v>
      </c>
      <c r="T110" s="12">
        <f t="shared" si="40"/>
        <v>180.21055148174742</v>
      </c>
      <c r="U110" s="12">
        <f>S110-'Surv-rate CEA'!P108*'Unit cost and utilities'!$H$11-('Surv-rate CEA'!O107-'Surv-rate CEA'!O108)*'Unit cost and utilities'!$G$14</f>
        <v>28.332582430042223</v>
      </c>
      <c r="V110" s="12">
        <f t="shared" si="41"/>
        <v>23.73962397301451</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379.07384509799988</v>
      </c>
      <c r="AB110" s="12">
        <f t="shared" si="44"/>
        <v>317.62267216027499</v>
      </c>
      <c r="AC110" s="12">
        <f>AA110-'Surv-rate CEA'!V108*'Unit cost and utilities'!$H$6-('Surv-rate CEA'!U107-'Surv-rate CEA'!U108)*'Unit cost and utilities'!$G$14</f>
        <v>140.36705350354504</v>
      </c>
      <c r="AD110" s="12">
        <f t="shared" si="45"/>
        <v>117.61233119508486</v>
      </c>
      <c r="AE110" s="12">
        <f>'Surv-rate CEA'!Z108*'Unit cost and utilities'!$H$12+'Surv-rate CEA'!Y108*'Unit cost and utilities'!$H$12+('Surv-rate CEA'!X107-'Surv-rate CEA'!X108)*'Unit cost and utilities'!$G$14</f>
        <v>215.07629229611703</v>
      </c>
      <c r="AF110" s="12">
        <f t="shared" si="46"/>
        <v>180.21055148174742</v>
      </c>
      <c r="AG110" s="12">
        <f>AE110-'Surv-rate CEA'!Y108*'Unit cost and utilities'!$H$12-('Surv-rate CEA'!X107-'Surv-rate CEA'!X108)*'Unit cost and utilities'!$G$14</f>
        <v>28.332582430042223</v>
      </c>
      <c r="AH110" s="12">
        <f t="shared" si="47"/>
        <v>23.73962397301451</v>
      </c>
      <c r="AI110" s="12">
        <f>'Surv-rate CEA'!AC108*'Unit cost and utilities'!$H$5+'Surv-rate CEA'!AB108*'Unit cost and utilities'!$H$5+('Surv-rate CEA'!AA107-'Surv-rate CEA'!AA108)*'Unit cost and utilities'!$G$14</f>
        <v>476.23180461728168</v>
      </c>
      <c r="AJ110" s="12">
        <f t="shared" si="48"/>
        <v>399.03047996135433</v>
      </c>
      <c r="AK110" s="12">
        <f>AI110-'Surv-rate CEA'!AB108*'Unit cost and utilities'!$H$5-('Surv-rate CEA'!AA107-'Surv-rate CEA'!AA108)*'Unit cost and utilities'!$G$14</f>
        <v>83.37830944272298</v>
      </c>
      <c r="AL110" s="12">
        <f t="shared" si="49"/>
        <v>69.861959055912962</v>
      </c>
      <c r="AM110" s="12">
        <f>'Surv-rate CEA'!AF108*'Unit cost and utilities'!$H$9+'Surv-rate CEA'!AE108*'Unit cost and utilities'!$H$9+('Surv-rate CEA'!AD107-'Surv-rate CEA'!AD108)*'Unit cost and utilities'!G117</f>
        <v>528.15522987982581</v>
      </c>
      <c r="AN110" s="12">
        <f t="shared" si="50"/>
        <v>442.53666561059106</v>
      </c>
      <c r="AO110" s="12">
        <f>AM110-'Surv-rate CEA'!AE108*'Unit cost and utilities'!$H$9-('Surv-rate CEA'!AD107-'Surv-rate CEA'!AD108)*'Unit cost and utilities'!G117</f>
        <v>60.303631764594229</v>
      </c>
      <c r="AP110" s="12">
        <f t="shared" si="51"/>
        <v>50.527887665496756</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470.8357426023594</v>
      </c>
      <c r="AV110" s="12">
        <f t="shared" si="54"/>
        <v>394.50916661176387</v>
      </c>
      <c r="AW110" s="12">
        <f>AU110-'Surv-rate CEA'!AK108*'Unit cost and utilities'!$H$8-('Surv-rate CEA'!AJ107-'Surv-rate CEA'!AJ108)*'Unit cost and utilities'!$G$14</f>
        <v>147.88694558014578</v>
      </c>
      <c r="AX110" s="12">
        <f t="shared" si="55"/>
        <v>123.91318324967419</v>
      </c>
      <c r="AY110" s="12">
        <f>'Surv-rate CEA'!AO108*'Unit cost and utilities'!$H$5+'Surv-rate CEA'!AN108*'Unit cost and utilities'!$H$5+('Surv-rate CEA'!AM107-'Surv-rate CEA'!AM108)*'Unit cost and utilities'!$G$14</f>
        <v>476.23180461728168</v>
      </c>
      <c r="AZ110" s="12">
        <f t="shared" si="56"/>
        <v>399.03047996135433</v>
      </c>
      <c r="BA110" s="12">
        <f>AY110-'Surv-rate CEA'!AN108*'Unit cost and utilities'!$H$5-('Surv-rate CEA'!AM107-'Surv-rate CEA'!AM108)*'Unit cost and utilities'!$G$14</f>
        <v>83.37830944272298</v>
      </c>
      <c r="BB110" s="12">
        <f t="shared" si="57"/>
        <v>69.861959055912962</v>
      </c>
    </row>
    <row r="111" spans="1:54">
      <c r="A111" s="12">
        <v>106</v>
      </c>
      <c r="B111" s="12">
        <f t="shared" si="58"/>
        <v>6.0410958904109586</v>
      </c>
      <c r="C111" s="12">
        <f>'Surv-rate CEA'!D109*'Unit cost and utilities'!$H$7+'Surv-rate CEA'!E109*'Unit cost and utilities'!$H$7+'Unit cost and utilities'!$G$14*('Surv-rate CEA'!C108-'Surv-rate CEA'!C109)</f>
        <v>281.92937831140085</v>
      </c>
      <c r="D111" s="12">
        <f t="shared" si="32"/>
        <v>235.82477473352768</v>
      </c>
      <c r="E111" s="12">
        <f>C111-'Surv-rate CEA'!E109*'Unit cost and utilities'!$H$7-'Unit cost and utilities'!$G$14*('Surv-rate CEA'!C108-'Surv-rate CEA'!C109)</f>
        <v>14.338897352138403</v>
      </c>
      <c r="F111" s="12">
        <f t="shared" si="33"/>
        <v>11.994022255673784</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212.37012822846316</v>
      </c>
      <c r="L111" s="12">
        <f t="shared" si="36"/>
        <v>177.64071963543381</v>
      </c>
      <c r="M111" s="12">
        <f>K111-'Surv-rate CEA'!J109*'Unit cost and utilities'!$H$10-('Surv-rate CEA'!I108-'Surv-rate CEA'!I109)*'Unit cost and utilities'!$G$14</f>
        <v>27.723646883664429</v>
      </c>
      <c r="N111" s="12">
        <f t="shared" si="37"/>
        <v>23.18993082696996</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212.37012822846316</v>
      </c>
      <c r="T111" s="12">
        <f t="shared" si="40"/>
        <v>177.64071963543381</v>
      </c>
      <c r="U111" s="12">
        <f>S111-'Surv-rate CEA'!P109*'Unit cost and utilities'!$H$11-('Surv-rate CEA'!O108-'Surv-rate CEA'!O109)*'Unit cost and utilities'!$G$14</f>
        <v>27.723646883664429</v>
      </c>
      <c r="V111" s="12">
        <f t="shared" si="41"/>
        <v>23.18993082696996</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375.5921339301695</v>
      </c>
      <c r="AB111" s="12">
        <f t="shared" si="44"/>
        <v>314.17062991546123</v>
      </c>
      <c r="AC111" s="12">
        <f>AA111-'Surv-rate CEA'!V109*'Unit cost and utilities'!$H$6-('Surv-rate CEA'!U108-'Surv-rate CEA'!U109)*'Unit cost and utilities'!$G$14</f>
        <v>138.51661753053429</v>
      </c>
      <c r="AD111" s="12">
        <f t="shared" si="45"/>
        <v>115.86465490626559</v>
      </c>
      <c r="AE111" s="12">
        <f>'Surv-rate CEA'!Z109*'Unit cost and utilities'!$H$12+'Surv-rate CEA'!Y109*'Unit cost and utilities'!$H$12+('Surv-rate CEA'!X108-'Surv-rate CEA'!X109)*'Unit cost and utilities'!$G$14</f>
        <v>212.37012822846316</v>
      </c>
      <c r="AF111" s="12">
        <f t="shared" si="46"/>
        <v>177.64071963543381</v>
      </c>
      <c r="AG111" s="12">
        <f>AE111-'Surv-rate CEA'!Y109*'Unit cost and utilities'!$H$12-('Surv-rate CEA'!X108-'Surv-rate CEA'!X109)*'Unit cost and utilities'!$G$14</f>
        <v>27.723646883664429</v>
      </c>
      <c r="AH111" s="12">
        <f t="shared" si="47"/>
        <v>23.18993082696996</v>
      </c>
      <c r="AI111" s="12">
        <f>'Surv-rate CEA'!AC109*'Unit cost and utilities'!$H$5+'Surv-rate CEA'!AB109*'Unit cost and utilities'!$H$5+('Surv-rate CEA'!AA108-'Surv-rate CEA'!AA109)*'Unit cost and utilities'!$G$14</f>
        <v>470.09566148692534</v>
      </c>
      <c r="AJ111" s="12">
        <f t="shared" si="48"/>
        <v>393.2197635356535</v>
      </c>
      <c r="AK111" s="12">
        <f>AI111-'Surv-rate CEA'!AB109*'Unit cost and utilities'!$H$5-('Surv-rate CEA'!AA108-'Surv-rate CEA'!AA109)*'Unit cost and utilities'!$G$14</f>
        <v>81.649011281508919</v>
      </c>
      <c r="AL111" s="12">
        <f t="shared" si="49"/>
        <v>68.296747958665861</v>
      </c>
      <c r="AM111" s="12">
        <f>'Surv-rate CEA'!AF109*'Unit cost and utilities'!$H$9+'Surv-rate CEA'!AE109*'Unit cost and utilities'!$H$9+('Surv-rate CEA'!AD108-'Surv-rate CEA'!AD109)*'Unit cost and utilities'!G118</f>
        <v>524.61359348185272</v>
      </c>
      <c r="AN111" s="12">
        <f t="shared" si="50"/>
        <v>438.82224423009495</v>
      </c>
      <c r="AO111" s="12">
        <f>AM111-'Surv-rate CEA'!AE109*'Unit cost and utilities'!$H$9-('Surv-rate CEA'!AD108-'Surv-rate CEA'!AD109)*'Unit cost and utilities'!G118</f>
        <v>59.243570941084499</v>
      </c>
      <c r="AP111" s="12">
        <f t="shared" si="51"/>
        <v>49.555324298837164</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467.12522946051183</v>
      </c>
      <c r="AV111" s="12">
        <f t="shared" si="54"/>
        <v>390.73509355310034</v>
      </c>
      <c r="AW111" s="12">
        <f>AU111-'Surv-rate CEA'!AK109*'Unit cost and utilities'!$H$8-('Surv-rate CEA'!AJ108-'Surv-rate CEA'!AJ109)*'Unit cost and utilities'!$G$14</f>
        <v>145.97762749230338</v>
      </c>
      <c r="AX111" s="12">
        <f t="shared" si="55"/>
        <v>122.10554758675589</v>
      </c>
      <c r="AY111" s="12">
        <f>'Surv-rate CEA'!AO109*'Unit cost and utilities'!$H$5+'Surv-rate CEA'!AN109*'Unit cost and utilities'!$H$5+('Surv-rate CEA'!AM108-'Surv-rate CEA'!AM109)*'Unit cost and utilities'!$G$14</f>
        <v>470.09566148692534</v>
      </c>
      <c r="AZ111" s="12">
        <f t="shared" si="56"/>
        <v>393.2197635356535</v>
      </c>
      <c r="BA111" s="12">
        <f>AY111-'Surv-rate CEA'!AN109*'Unit cost and utilities'!$H$5-('Surv-rate CEA'!AM108-'Surv-rate CEA'!AM109)*'Unit cost and utilities'!$G$14</f>
        <v>81.649011281508919</v>
      </c>
      <c r="BB111" s="12">
        <f t="shared" si="57"/>
        <v>68.296747958665861</v>
      </c>
    </row>
    <row r="112" spans="1:54">
      <c r="A112" s="12">
        <v>107</v>
      </c>
      <c r="B112" s="12">
        <f t="shared" si="58"/>
        <v>6.0986301369863014</v>
      </c>
      <c r="C112" s="12">
        <f>'Surv-rate CEA'!D110*'Unit cost and utilities'!$H$7+'Surv-rate CEA'!E110*'Unit cost and utilities'!$H$7+'Unit cost and utilities'!$G$14*('Surv-rate CEA'!C109-'Surv-rate CEA'!C110)</f>
        <v>278.87662004164321</v>
      </c>
      <c r="D112" s="12">
        <f t="shared" si="32"/>
        <v>232.87486746019349</v>
      </c>
      <c r="E112" s="12">
        <f>C112-'Surv-rate CEA'!E110*'Unit cost and utilities'!$H$7-'Unit cost and utilities'!$G$14*('Surv-rate CEA'!C109-'Surv-rate CEA'!C110)</f>
        <v>13.984454600538513</v>
      </c>
      <c r="F112" s="12">
        <f t="shared" si="33"/>
        <v>11.677665955350447</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209.71468560171718</v>
      </c>
      <c r="L112" s="12">
        <f t="shared" si="36"/>
        <v>175.12145552633066</v>
      </c>
      <c r="M112" s="12">
        <f>K112-'Surv-rate CEA'!J110*'Unit cost and utilities'!$H$10-('Surv-rate CEA'!I109-'Surv-rate CEA'!I110)*'Unit cost and utilities'!$G$14</f>
        <v>27.131608428747146</v>
      </c>
      <c r="N112" s="12">
        <f t="shared" si="37"/>
        <v>22.656147065619503</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209.71468560171718</v>
      </c>
      <c r="T112" s="12">
        <f t="shared" si="40"/>
        <v>175.12145552633066</v>
      </c>
      <c r="U112" s="12">
        <f>S112-'Surv-rate CEA'!P110*'Unit cost and utilities'!$H$11-('Surv-rate CEA'!O109-'Surv-rate CEA'!O110)*'Unit cost and utilities'!$G$14</f>
        <v>27.131608428747146</v>
      </c>
      <c r="V112" s="12">
        <f t="shared" si="41"/>
        <v>22.656147065619503</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372.16398555929419</v>
      </c>
      <c r="AB112" s="12">
        <f t="shared" si="44"/>
        <v>310.77412942553724</v>
      </c>
      <c r="AC112" s="12">
        <f>AA112-'Surv-rate CEA'!V110*'Unit cost and utilities'!$H$6-('Surv-rate CEA'!U109-'Surv-rate CEA'!U110)*'Unit cost and utilities'!$G$14</f>
        <v>136.70229977611032</v>
      </c>
      <c r="AD112" s="12">
        <f t="shared" si="45"/>
        <v>114.15273871689797</v>
      </c>
      <c r="AE112" s="12">
        <f>'Surv-rate CEA'!Z110*'Unit cost and utilities'!$H$12+'Surv-rate CEA'!Y110*'Unit cost and utilities'!$H$12+('Surv-rate CEA'!X109-'Surv-rate CEA'!X110)*'Unit cost and utilities'!$G$14</f>
        <v>209.71468560171718</v>
      </c>
      <c r="AF112" s="12">
        <f t="shared" si="46"/>
        <v>175.12145552633066</v>
      </c>
      <c r="AG112" s="12">
        <f>AE112-'Surv-rate CEA'!Y110*'Unit cost and utilities'!$H$12-('Surv-rate CEA'!X109-'Surv-rate CEA'!X110)*'Unit cost and utilities'!$G$14</f>
        <v>27.131608428747146</v>
      </c>
      <c r="AH112" s="12">
        <f t="shared" si="47"/>
        <v>22.656147065619503</v>
      </c>
      <c r="AI112" s="12">
        <f>'Surv-rate CEA'!AC110*'Unit cost and utilities'!$H$5+'Surv-rate CEA'!AB110*'Unit cost and utilities'!$H$5+('Surv-rate CEA'!AA109-'Surv-rate CEA'!AA110)*'Unit cost and utilities'!$G$14</f>
        <v>464.07549111807975</v>
      </c>
      <c r="AJ112" s="12">
        <f t="shared" si="48"/>
        <v>387.52448473274404</v>
      </c>
      <c r="AK112" s="12">
        <f>AI112-'Surv-rate CEA'!AB110*'Unit cost and utilities'!$H$5-('Surv-rate CEA'!AA109-'Surv-rate CEA'!AA110)*'Unit cost and utilities'!$G$14</f>
        <v>79.966410654875531</v>
      </c>
      <c r="AL112" s="12">
        <f t="shared" si="49"/>
        <v>66.775648958097634</v>
      </c>
      <c r="AM112" s="12">
        <f>'Surv-rate CEA'!AF110*'Unit cost and utilities'!$H$9+'Surv-rate CEA'!AE110*'Unit cost and utilities'!$H$9+('Surv-rate CEA'!AD109-'Surv-rate CEA'!AD110)*'Unit cost and utilities'!G119</f>
        <v>521.11682243498899</v>
      </c>
      <c r="AN112" s="12">
        <f t="shared" si="50"/>
        <v>435.15663284252344</v>
      </c>
      <c r="AO112" s="12">
        <f>AM112-'Surv-rate CEA'!AE110*'Unit cost and utilities'!$H$9-('Surv-rate CEA'!AD109-'Surv-rate CEA'!AD110)*'Unit cost and utilities'!G119</f>
        <v>58.208816327361887</v>
      </c>
      <c r="AP112" s="12">
        <f t="shared" si="51"/>
        <v>48.607052054865669</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463.46701568988607</v>
      </c>
      <c r="AV112" s="12">
        <f t="shared" si="54"/>
        <v>387.01637962636318</v>
      </c>
      <c r="AW112" s="12">
        <f>AU112-'Surv-rate CEA'!AK110*'Unit cost and utilities'!$H$8-('Surv-rate CEA'!AJ109-'Surv-rate CEA'!AJ110)*'Unit cost and utilities'!$G$14</f>
        <v>144.10506225501265</v>
      </c>
      <c r="AX112" s="12">
        <f t="shared" si="55"/>
        <v>120.33438754373849</v>
      </c>
      <c r="AY112" s="12">
        <f>'Surv-rate CEA'!AO110*'Unit cost and utilities'!$H$5+'Surv-rate CEA'!AN110*'Unit cost and utilities'!$H$5+('Surv-rate CEA'!AM109-'Surv-rate CEA'!AM110)*'Unit cost and utilities'!$G$14</f>
        <v>464.07549111807975</v>
      </c>
      <c r="AZ112" s="12">
        <f t="shared" si="56"/>
        <v>387.52448473274404</v>
      </c>
      <c r="BA112" s="12">
        <f>AY112-'Surv-rate CEA'!AN110*'Unit cost and utilities'!$H$5-('Surv-rate CEA'!AM109-'Surv-rate CEA'!AM110)*'Unit cost and utilities'!$G$14</f>
        <v>79.966410654875531</v>
      </c>
      <c r="BB112" s="12">
        <f t="shared" si="57"/>
        <v>66.775648958097634</v>
      </c>
    </row>
    <row r="113" spans="1:54">
      <c r="A113" s="12">
        <v>108</v>
      </c>
      <c r="B113" s="12">
        <f t="shared" si="58"/>
        <v>6.1561643835616442</v>
      </c>
      <c r="C113" s="12">
        <f>'Surv-rate CEA'!D111*'Unit cost and utilities'!$H$7+'Surv-rate CEA'!E111*'Unit cost and utilities'!$H$7+'Unit cost and utilities'!$G$14*('Surv-rate CEA'!C110-'Surv-rate CEA'!C111)</f>
        <v>275.87563018639696</v>
      </c>
      <c r="D113" s="12">
        <f t="shared" si="32"/>
        <v>229.97745981415142</v>
      </c>
      <c r="E113" s="12">
        <f>C113-'Surv-rate CEA'!E111*'Unit cost and utilities'!$H$7-'Unit cost and utilities'!$G$14*('Surv-rate CEA'!C110-'Surv-rate CEA'!C111)</f>
        <v>13.640961778224561</v>
      </c>
      <c r="F113" s="12">
        <f t="shared" si="33"/>
        <v>11.371478289178372</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207.1086735456019</v>
      </c>
      <c r="L113" s="12">
        <f t="shared" si="36"/>
        <v>172.65144665121076</v>
      </c>
      <c r="M113" s="12">
        <f>K113-'Surv-rate CEA'!J111*'Unit cost and utilities'!$H$10-('Surv-rate CEA'!I110-'Surv-rate CEA'!I111)*'Unit cost and utilities'!$G$14</f>
        <v>26.555887347890256</v>
      </c>
      <c r="N113" s="12">
        <f t="shared" si="37"/>
        <v>22.137712965991817</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207.1086735456019</v>
      </c>
      <c r="T113" s="12">
        <f t="shared" si="40"/>
        <v>172.65144665121076</v>
      </c>
      <c r="U113" s="12">
        <f>S113-'Surv-rate CEA'!P111*'Unit cost and utilities'!$H$11-('Surv-rate CEA'!O110-'Surv-rate CEA'!O111)*'Unit cost and utilities'!$G$14</f>
        <v>26.555887347890256</v>
      </c>
      <c r="V113" s="12">
        <f t="shared" si="41"/>
        <v>22.137712965991817</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368.78820685019178</v>
      </c>
      <c r="AB113" s="12">
        <f t="shared" si="44"/>
        <v>307.43192127379484</v>
      </c>
      <c r="AC113" s="12">
        <f>AA113-'Surv-rate CEA'!V111*'Unit cost and utilities'!$H$6-('Surv-rate CEA'!U110-'Surv-rate CEA'!U111)*'Unit cost and utilities'!$G$14</f>
        <v>134.92314922370551</v>
      </c>
      <c r="AD113" s="12">
        <f t="shared" si="45"/>
        <v>112.47562210416474</v>
      </c>
      <c r="AE113" s="12">
        <f>'Surv-rate CEA'!Z111*'Unit cost and utilities'!$H$12+'Surv-rate CEA'!Y111*'Unit cost and utilities'!$H$12+('Surv-rate CEA'!X110-'Surv-rate CEA'!X111)*'Unit cost and utilities'!$G$14</f>
        <v>207.1086735456019</v>
      </c>
      <c r="AF113" s="12">
        <f t="shared" si="46"/>
        <v>172.65144665121076</v>
      </c>
      <c r="AG113" s="12">
        <f>AE113-'Surv-rate CEA'!Y111*'Unit cost and utilities'!$H$12-('Surv-rate CEA'!X110-'Surv-rate CEA'!X111)*'Unit cost and utilities'!$G$14</f>
        <v>26.555887347890256</v>
      </c>
      <c r="AH113" s="12">
        <f t="shared" si="47"/>
        <v>22.137712965991817</v>
      </c>
      <c r="AI113" s="12">
        <f>'Surv-rate CEA'!AC111*'Unit cost and utilities'!$H$5+'Surv-rate CEA'!AB111*'Unit cost and utilities'!$H$5+('Surv-rate CEA'!AA110-'Surv-rate CEA'!AA111)*'Unit cost and utilities'!$G$14</f>
        <v>458.16834313028164</v>
      </c>
      <c r="AJ113" s="12">
        <f t="shared" si="48"/>
        <v>381.94164395444398</v>
      </c>
      <c r="AK113" s="12">
        <f>AI113-'Surv-rate CEA'!AB111*'Unit cost and utilities'!$H$5-('Surv-rate CEA'!AA110-'Surv-rate CEA'!AA111)*'Unit cost and utilities'!$G$14</f>
        <v>78.328939351772689</v>
      </c>
      <c r="AL113" s="12">
        <f t="shared" si="49"/>
        <v>65.297143099904176</v>
      </c>
      <c r="AM113" s="12">
        <f>'Surv-rate CEA'!AF111*'Unit cost and utilities'!$H$9+'Surv-rate CEA'!AE111*'Unit cost and utilities'!$H$9+('Surv-rate CEA'!AD110-'Surv-rate CEA'!AD111)*'Unit cost and utilities'!G120</f>
        <v>517.66404488408534</v>
      </c>
      <c r="AN113" s="12">
        <f t="shared" si="50"/>
        <v>431.53888583461782</v>
      </c>
      <c r="AO113" s="12">
        <f>AM113-'Surv-rate CEA'!AE111*'Unit cost and utilities'!$H$9-('Surv-rate CEA'!AD110-'Surv-rate CEA'!AD111)*'Unit cost and utilities'!G120</f>
        <v>57.198595168140969</v>
      </c>
      <c r="AP113" s="12">
        <f t="shared" si="51"/>
        <v>47.682311093659187</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459.85999904418662</v>
      </c>
      <c r="AV113" s="12">
        <f t="shared" si="54"/>
        <v>383.3518545254052</v>
      </c>
      <c r="AW113" s="12">
        <f>AU113-'Surv-rate CEA'!AK111*'Unit cost and utilities'!$H$8-('Surv-rate CEA'!AJ110-'Surv-rate CEA'!AJ111)*'Unit cost and utilities'!$G$14</f>
        <v>142.26829165303846</v>
      </c>
      <c r="AX113" s="12">
        <f t="shared" si="55"/>
        <v>118.59873343781102</v>
      </c>
      <c r="AY113" s="12">
        <f>'Surv-rate CEA'!AO111*'Unit cost and utilities'!$H$5+'Surv-rate CEA'!AN111*'Unit cost and utilities'!$H$5+('Surv-rate CEA'!AM110-'Surv-rate CEA'!AM111)*'Unit cost and utilities'!$G$14</f>
        <v>458.16834313028164</v>
      </c>
      <c r="AZ113" s="12">
        <f t="shared" si="56"/>
        <v>381.94164395444398</v>
      </c>
      <c r="BA113" s="12">
        <f>AY113-'Surv-rate CEA'!AN111*'Unit cost and utilities'!$H$5-('Surv-rate CEA'!AM110-'Surv-rate CEA'!AM111)*'Unit cost and utilities'!$G$14</f>
        <v>78.328939351772689</v>
      </c>
      <c r="BB113" s="12">
        <f t="shared" si="57"/>
        <v>65.297143099904176</v>
      </c>
    </row>
    <row r="114" spans="1:54">
      <c r="A114" s="12">
        <v>109</v>
      </c>
      <c r="B114" s="12">
        <f t="shared" si="58"/>
        <v>6.2136986301369861</v>
      </c>
      <c r="C114" s="12">
        <f>'Surv-rate CEA'!D112*'Unit cost and utilities'!$H$7+'Surv-rate CEA'!E112*'Unit cost and utilities'!$H$7+'Unit cost and utilities'!$G$14*('Surv-rate CEA'!C111-'Surv-rate CEA'!C112)</f>
        <v>272.92518217647932</v>
      </c>
      <c r="D114" s="12">
        <f t="shared" si="32"/>
        <v>227.13128780406308</v>
      </c>
      <c r="E114" s="12">
        <f>C114-'Surv-rate CEA'!E112*'Unit cost and utilities'!$H$7-'Unit cost and utilities'!$G$14*('Surv-rate CEA'!C111-'Surv-rate CEA'!C112)</f>
        <v>13.308010172265039</v>
      </c>
      <c r="F114" s="12">
        <f t="shared" si="33"/>
        <v>11.075069967642666</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204.55084309130862</v>
      </c>
      <c r="L114" s="12">
        <f t="shared" si="36"/>
        <v>170.22942347142521</v>
      </c>
      <c r="M114" s="12">
        <f>K114-'Surv-rate CEA'!J112*'Unit cost and utilities'!$H$10-('Surv-rate CEA'!I111-'Surv-rate CEA'!I112)*'Unit cost and utilities'!$G$14</f>
        <v>25.995927727055683</v>
      </c>
      <c r="N114" s="12">
        <f t="shared" si="37"/>
        <v>21.634092153832611</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204.55084309130862</v>
      </c>
      <c r="T114" s="12">
        <f t="shared" si="40"/>
        <v>170.22942347142521</v>
      </c>
      <c r="U114" s="12">
        <f>S114-'Surv-rate CEA'!P112*'Unit cost and utilities'!$H$11-('Surv-rate CEA'!O111-'Surv-rate CEA'!O112)*'Unit cost and utilities'!$G$14</f>
        <v>25.995927727055683</v>
      </c>
      <c r="V114" s="12">
        <f t="shared" si="41"/>
        <v>21.634092153832611</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365.46363986967486</v>
      </c>
      <c r="AB114" s="12">
        <f t="shared" si="44"/>
        <v>304.14279293394287</v>
      </c>
      <c r="AC114" s="12">
        <f>AA114-'Surv-rate CEA'!V112*'Unit cost and utilities'!$H$6-('Surv-rate CEA'!U111-'Surv-rate CEA'!U112)*'Unit cost and utilities'!$G$14</f>
        <v>133.17824662075634</v>
      </c>
      <c r="AD114" s="12">
        <f t="shared" si="45"/>
        <v>110.83237692189164</v>
      </c>
      <c r="AE114" s="12">
        <f>'Surv-rate CEA'!Z112*'Unit cost and utilities'!$H$12+'Surv-rate CEA'!Y112*'Unit cost and utilities'!$H$12+('Surv-rate CEA'!X111-'Surv-rate CEA'!X112)*'Unit cost and utilities'!$G$14</f>
        <v>204.55084309130862</v>
      </c>
      <c r="AF114" s="12">
        <f t="shared" si="46"/>
        <v>170.22942347142521</v>
      </c>
      <c r="AG114" s="12">
        <f>AE114-'Surv-rate CEA'!Y112*'Unit cost and utilities'!$H$12-('Surv-rate CEA'!X111-'Surv-rate CEA'!X112)*'Unit cost and utilities'!$G$14</f>
        <v>25.995927727055683</v>
      </c>
      <c r="AH114" s="12">
        <f t="shared" si="47"/>
        <v>21.634092153832611</v>
      </c>
      <c r="AI114" s="12">
        <f>'Surv-rate CEA'!AC112*'Unit cost and utilities'!$H$5+'Surv-rate CEA'!AB112*'Unit cost and utilities'!$H$5+('Surv-rate CEA'!AA111-'Surv-rate CEA'!AA112)*'Unit cost and utilities'!$G$14</f>
        <v>452.37136239338309</v>
      </c>
      <c r="AJ114" s="12">
        <f t="shared" si="48"/>
        <v>376.46833936946405</v>
      </c>
      <c r="AK114" s="12">
        <f>AI114-'Surv-rate CEA'!AB112*'Unit cost and utilities'!$H$5-('Surv-rate CEA'!AA111-'Surv-rate CEA'!AA112)*'Unit cost and utilities'!$G$14</f>
        <v>76.735092450310219</v>
      </c>
      <c r="AL114" s="12">
        <f t="shared" si="49"/>
        <v>63.859773689673197</v>
      </c>
      <c r="AM114" s="12">
        <f>'Surv-rate CEA'!AF112*'Unit cost and utilities'!$H$9+'Surv-rate CEA'!AE112*'Unit cost and utilities'!$H$9+('Surv-rate CEA'!AD111-'Surv-rate CEA'!AD112)*'Unit cost and utilities'!G121</f>
        <v>514.25441212725855</v>
      </c>
      <c r="AN114" s="12">
        <f t="shared" si="50"/>
        <v>427.96808251229123</v>
      </c>
      <c r="AO114" s="12">
        <f>AM114-'Surv-rate CEA'!AE112*'Unit cost and utilities'!$H$9-('Surv-rate CEA'!AD111-'Surv-rate CEA'!AD112)*'Unit cost and utilities'!G121</f>
        <v>56.212163624951359</v>
      </c>
      <c r="AP114" s="12">
        <f t="shared" si="51"/>
        <v>46.780370402508865</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456.30310858562729</v>
      </c>
      <c r="AV114" s="12">
        <f t="shared" si="54"/>
        <v>379.74038106543952</v>
      </c>
      <c r="AW114" s="12">
        <f>AU114-'Surv-rate CEA'!AK112*'Unit cost and utilities'!$H$8-('Surv-rate CEA'!AJ111-'Surv-rate CEA'!AJ112)*'Unit cost and utilities'!$G$14</f>
        <v>140.46638924019749</v>
      </c>
      <c r="AX114" s="12">
        <f t="shared" si="55"/>
        <v>116.89764801799355</v>
      </c>
      <c r="AY114" s="12">
        <f>'Surv-rate CEA'!AO112*'Unit cost and utilities'!$H$5+'Surv-rate CEA'!AN112*'Unit cost and utilities'!$H$5+('Surv-rate CEA'!AM111-'Surv-rate CEA'!AM112)*'Unit cost and utilities'!$G$14</f>
        <v>452.37136239338309</v>
      </c>
      <c r="AZ114" s="12">
        <f t="shared" si="56"/>
        <v>376.46833936946405</v>
      </c>
      <c r="BA114" s="12">
        <f>AY114-'Surv-rate CEA'!AN112*'Unit cost and utilities'!$H$5-('Surv-rate CEA'!AM111-'Surv-rate CEA'!AM112)*'Unit cost and utilities'!$G$14</f>
        <v>76.735092450310219</v>
      </c>
      <c r="BB114" s="12">
        <f t="shared" si="57"/>
        <v>63.859773689673197</v>
      </c>
    </row>
    <row r="115" spans="1:54">
      <c r="A115" s="12">
        <v>110</v>
      </c>
      <c r="B115" s="12">
        <f t="shared" si="58"/>
        <v>6.2712328767123289</v>
      </c>
      <c r="C115" s="12">
        <f>'Surv-rate CEA'!D113*'Unit cost and utilities'!$H$7+'Surv-rate CEA'!E113*'Unit cost and utilities'!$H$7+'Unit cost and utilities'!$G$14*('Surv-rate CEA'!C112-'Surv-rate CEA'!C113)</f>
        <v>270.02408715560512</v>
      </c>
      <c r="D115" s="12">
        <f t="shared" si="32"/>
        <v>224.33512650786753</v>
      </c>
      <c r="E115" s="12">
        <f>C115-'Surv-rate CEA'!E113*'Unit cost and utilities'!$H$7-'Unit cost and utilities'!$G$14*('Surv-rate CEA'!C112-'Surv-rate CEA'!C113)</f>
        <v>12.9852090229924</v>
      </c>
      <c r="F115" s="12">
        <f t="shared" si="33"/>
        <v>10.788069092611817</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202.03998551140842</v>
      </c>
      <c r="L115" s="12">
        <f t="shared" si="36"/>
        <v>167.85415770419979</v>
      </c>
      <c r="M115" s="12">
        <f>K115-'Surv-rate CEA'!J113*'Unit cost and utilities'!$H$10-('Surv-rate CEA'!I112-'Surv-rate CEA'!I113)*'Unit cost and utilities'!$G$14</f>
        <v>25.451196314809742</v>
      </c>
      <c r="N115" s="12">
        <f t="shared" si="37"/>
        <v>21.14477047289926</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202.03998551140842</v>
      </c>
      <c r="T115" s="12">
        <f t="shared" si="40"/>
        <v>167.85415770419979</v>
      </c>
      <c r="U115" s="12">
        <f>S115-'Surv-rate CEA'!P113*'Unit cost and utilities'!$H$11-('Surv-rate CEA'!O112-'Surv-rate CEA'!O113)*'Unit cost and utilities'!$G$14</f>
        <v>25.451196314809742</v>
      </c>
      <c r="V115" s="12">
        <f t="shared" si="41"/>
        <v>21.14477047289926</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362.18916058857678</v>
      </c>
      <c r="AB115" s="12">
        <f t="shared" si="44"/>
        <v>300.90556741182235</v>
      </c>
      <c r="AC115" s="12">
        <f>AA115-'Surv-rate CEA'!V113*'Unit cost and utilities'!$H$6-('Surv-rate CEA'!U112-'Surv-rate CEA'!U113)*'Unit cost and utilities'!$G$14</f>
        <v>131.46670318920144</v>
      </c>
      <c r="AD115" s="12">
        <f t="shared" si="45"/>
        <v>109.2221060802115</v>
      </c>
      <c r="AE115" s="12">
        <f>'Surv-rate CEA'!Z113*'Unit cost and utilities'!$H$12+'Surv-rate CEA'!Y113*'Unit cost and utilities'!$H$12+('Surv-rate CEA'!X112-'Surv-rate CEA'!X113)*'Unit cost and utilities'!$G$14</f>
        <v>202.03998551140842</v>
      </c>
      <c r="AF115" s="12">
        <f t="shared" si="46"/>
        <v>167.85415770419979</v>
      </c>
      <c r="AG115" s="12">
        <f>AE115-'Surv-rate CEA'!Y113*'Unit cost and utilities'!$H$12-('Surv-rate CEA'!X112-'Surv-rate CEA'!X113)*'Unit cost and utilities'!$G$14</f>
        <v>25.451196314809742</v>
      </c>
      <c r="AH115" s="12">
        <f t="shared" si="47"/>
        <v>21.14477047289926</v>
      </c>
      <c r="AI115" s="12">
        <f>'Surv-rate CEA'!AC113*'Unit cost and utilities'!$H$5+'Surv-rate CEA'!AB113*'Unit cost and utilities'!$H$5+('Surv-rate CEA'!AA112-'Surv-rate CEA'!AA113)*'Unit cost and utilities'!$G$14</f>
        <v>446.6817852852887</v>
      </c>
      <c r="AJ115" s="12">
        <f t="shared" si="48"/>
        <v>371.1017630549012</v>
      </c>
      <c r="AK115" s="12">
        <f>AI115-'Surv-rate CEA'!AB113*'Unit cost and utilities'!$H$5-('Surv-rate CEA'!AA112-'Surv-rate CEA'!AA113)*'Unit cost and utilities'!$G$14</f>
        <v>75.183425327532419</v>
      </c>
      <c r="AL115" s="12">
        <f t="shared" si="49"/>
        <v>62.462143321411794</v>
      </c>
      <c r="AM115" s="12">
        <f>'Surv-rate CEA'!AF113*'Unit cost and utilities'!$H$9+'Surv-rate CEA'!AE113*'Unit cost and utilities'!$H$9+('Surv-rate CEA'!AD112-'Surv-rate CEA'!AD113)*'Unit cost and utilities'!G122</f>
        <v>510.88709783286606</v>
      </c>
      <c r="AN115" s="12">
        <f t="shared" si="50"/>
        <v>424.4433262634372</v>
      </c>
      <c r="AO115" s="12">
        <f>AM115-'Surv-rate CEA'!AE113*'Unit cost and utilities'!$H$9-('Surv-rate CEA'!AD112-'Surv-rate CEA'!AD113)*'Unit cost and utilities'!G122</f>
        <v>55.248805491477583</v>
      </c>
      <c r="AP115" s="12">
        <f t="shared" si="51"/>
        <v>45.900526504499702</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452.79530356210023</v>
      </c>
      <c r="AV115" s="12">
        <f t="shared" si="54"/>
        <v>376.18085400002246</v>
      </c>
      <c r="AW115" s="12">
        <f>AU115-'Surv-rate CEA'!AK113*'Unit cost and utilities'!$H$8-('Surv-rate CEA'!AJ112-'Surv-rate CEA'!AJ113)*'Unit cost and utilities'!$G$14</f>
        <v>138.69845905703903</v>
      </c>
      <c r="AX115" s="12">
        <f t="shared" si="55"/>
        <v>115.23022515053157</v>
      </c>
      <c r="AY115" s="12">
        <f>'Surv-rate CEA'!AO113*'Unit cost and utilities'!$H$5+'Surv-rate CEA'!AN113*'Unit cost and utilities'!$H$5+('Surv-rate CEA'!AM112-'Surv-rate CEA'!AM113)*'Unit cost and utilities'!$G$14</f>
        <v>446.6817852852887</v>
      </c>
      <c r="AZ115" s="12">
        <f t="shared" si="56"/>
        <v>371.1017630549012</v>
      </c>
      <c r="BA115" s="12">
        <f>AY115-'Surv-rate CEA'!AN113*'Unit cost and utilities'!$H$5-('Surv-rate CEA'!AM112-'Surv-rate CEA'!AM113)*'Unit cost and utilities'!$G$14</f>
        <v>75.183425327532419</v>
      </c>
      <c r="BB115" s="12">
        <f t="shared" si="57"/>
        <v>62.462143321411794</v>
      </c>
    </row>
    <row r="116" spans="1:54">
      <c r="A116" s="12">
        <v>111</v>
      </c>
      <c r="B116" s="12">
        <f t="shared" si="58"/>
        <v>6.3287671232876717</v>
      </c>
      <c r="C116" s="12">
        <f>'Surv-rate CEA'!D114*'Unit cost and utilities'!$H$7+'Surv-rate CEA'!E114*'Unit cost and utilities'!$H$7+'Unit cost and utilities'!$G$14*('Surv-rate CEA'!C113-'Surv-rate CEA'!C114)</f>
        <v>267.17119254932032</v>
      </c>
      <c r="D116" s="12">
        <f t="shared" si="32"/>
        <v>221.58778858798269</v>
      </c>
      <c r="E116" s="12">
        <f>C116-'Surv-rate CEA'!E114*'Unit cost and utilities'!$H$7-'Unit cost and utilities'!$G$14*('Surv-rate CEA'!C113-'Surv-rate CEA'!C114)</f>
        <v>12.672184615025381</v>
      </c>
      <c r="F116" s="12">
        <f t="shared" si="33"/>
        <v>10.510120266442156</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199.5749307375203</v>
      </c>
      <c r="L116" s="12">
        <f t="shared" si="36"/>
        <v>165.52446069410428</v>
      </c>
      <c r="M116" s="12">
        <f>K116-'Surv-rate CEA'!J114*'Unit cost and utilities'!$H$10-('Surv-rate CEA'!I113-'Surv-rate CEA'!I114)*'Unit cost and utilities'!$G$14</f>
        <v>24.921181444128528</v>
      </c>
      <c r="N116" s="12">
        <f t="shared" si="37"/>
        <v>20.669254916713729</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199.5749307375203</v>
      </c>
      <c r="T116" s="12">
        <f t="shared" si="40"/>
        <v>165.52446069410428</v>
      </c>
      <c r="U116" s="12">
        <f>S116-'Surv-rate CEA'!P114*'Unit cost and utilities'!$H$11-('Surv-rate CEA'!O113-'Surv-rate CEA'!O114)*'Unit cost and utilities'!$G$14</f>
        <v>24.921181444128528</v>
      </c>
      <c r="V116" s="12">
        <f t="shared" si="41"/>
        <v>20.669254916713729</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358.96367764124705</v>
      </c>
      <c r="AB116" s="12">
        <f t="shared" si="44"/>
        <v>297.71910194715258</v>
      </c>
      <c r="AC116" s="12">
        <f>AA116-'Surv-rate CEA'!V114*'Unit cost and utilities'!$H$6-('Surv-rate CEA'!U113-'Surv-rate CEA'!U114)*'Unit cost and utilities'!$G$14</f>
        <v>129.78765939766365</v>
      </c>
      <c r="AD116" s="12">
        <f t="shared" si="45"/>
        <v>107.64394228853683</v>
      </c>
      <c r="AE116" s="12">
        <f>'Surv-rate CEA'!Z114*'Unit cost and utilities'!$H$12+'Surv-rate CEA'!Y114*'Unit cost and utilities'!$H$12+('Surv-rate CEA'!X113-'Surv-rate CEA'!X114)*'Unit cost and utilities'!$G$14</f>
        <v>199.5749307375203</v>
      </c>
      <c r="AF116" s="12">
        <f t="shared" si="46"/>
        <v>165.52446069410428</v>
      </c>
      <c r="AG116" s="12">
        <f>AE116-'Surv-rate CEA'!Y114*'Unit cost and utilities'!$H$12-('Surv-rate CEA'!X113-'Surv-rate CEA'!X114)*'Unit cost and utilities'!$G$14</f>
        <v>24.921181444128528</v>
      </c>
      <c r="AH116" s="12">
        <f t="shared" si="47"/>
        <v>20.669254916713729</v>
      </c>
      <c r="AI116" s="12">
        <f>'Surv-rate CEA'!AC114*'Unit cost and utilities'!$H$5+'Surv-rate CEA'!AB114*'Unit cost and utilities'!$H$5+('Surv-rate CEA'!AA113-'Surv-rate CEA'!AA114)*'Unit cost and utilities'!$G$14</f>
        <v>441.09693612319279</v>
      </c>
      <c r="AJ116" s="12">
        <f t="shared" si="48"/>
        <v>365.83919731701479</v>
      </c>
      <c r="AK116" s="12">
        <f>AI116-'Surv-rate CEA'!AB114*'Unit cost and utilities'!$H$5-('Surv-rate CEA'!AA113-'Surv-rate CEA'!AA114)*'Unit cost and utilities'!$G$14</f>
        <v>73.672550831236833</v>
      </c>
      <c r="AL116" s="12">
        <f t="shared" si="49"/>
        <v>61.102911068212947</v>
      </c>
      <c r="AM116" s="12">
        <f>'Surv-rate CEA'!AF114*'Unit cost and utilities'!$H$9+'Surv-rate CEA'!AE114*'Unit cost and utilities'!$H$9+('Surv-rate CEA'!AD113-'Surv-rate CEA'!AD114)*'Unit cost and utilities'!G123</f>
        <v>507.56129728866745</v>
      </c>
      <c r="AN116" s="12">
        <f t="shared" si="50"/>
        <v>420.96374375497618</v>
      </c>
      <c r="AO116" s="12">
        <f>AM116-'Surv-rate CEA'!AE114*'Unit cost and utilities'!$H$9-('Surv-rate CEA'!AD113-'Surv-rate CEA'!AD114)*'Unit cost and utilities'!G123</f>
        <v>54.307830975038655</v>
      </c>
      <c r="AP116" s="12">
        <f t="shared" si="51"/>
        <v>45.042102233934791</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449.33557233301167</v>
      </c>
      <c r="AV116" s="12">
        <f t="shared" si="54"/>
        <v>372.67219888913468</v>
      </c>
      <c r="AW116" s="12">
        <f>AU116-'Surv-rate CEA'!AK114*'Unit cost and utilities'!$H$8-('Surv-rate CEA'!AJ113-'Surv-rate CEA'!AJ114)*'Unit cost and utilities'!$G$14</f>
        <v>136.96363440958038</v>
      </c>
      <c r="AX116" s="12">
        <f t="shared" si="55"/>
        <v>113.59558856701693</v>
      </c>
      <c r="AY116" s="12">
        <f>'Surv-rate CEA'!AO114*'Unit cost and utilities'!$H$5+'Surv-rate CEA'!AN114*'Unit cost and utilities'!$H$5+('Surv-rate CEA'!AM113-'Surv-rate CEA'!AM114)*'Unit cost and utilities'!$G$14</f>
        <v>441.09693612319279</v>
      </c>
      <c r="AZ116" s="12">
        <f t="shared" si="56"/>
        <v>365.83919731701479</v>
      </c>
      <c r="BA116" s="12">
        <f>AY116-'Surv-rate CEA'!AN114*'Unit cost and utilities'!$H$5-('Surv-rate CEA'!AM113-'Surv-rate CEA'!AM114)*'Unit cost and utilities'!$G$14</f>
        <v>73.672550831236833</v>
      </c>
      <c r="BB116" s="12">
        <f t="shared" si="57"/>
        <v>61.102911068212947</v>
      </c>
    </row>
    <row r="117" spans="1:54">
      <c r="A117" s="12">
        <v>112</v>
      </c>
      <c r="B117" s="12">
        <f t="shared" si="58"/>
        <v>6.3863013698630136</v>
      </c>
      <c r="C117" s="12">
        <f>'Surv-rate CEA'!D115*'Unit cost and utilities'!$H$7+'Surv-rate CEA'!E115*'Unit cost and utilities'!$H$7+'Unit cost and utilities'!$G$14*('Surv-rate CEA'!C114-'Surv-rate CEA'!C115)</f>
        <v>264.36538069861973</v>
      </c>
      <c r="D117" s="12">
        <f t="shared" si="32"/>
        <v>218.88812287362725</v>
      </c>
      <c r="E117" s="12">
        <f>C117-'Surv-rate CEA'!E115*'Unit cost and utilities'!$H$7-'Unit cost and utilities'!$G$14*('Surv-rate CEA'!C114-'Surv-rate CEA'!C115)</f>
        <v>12.368579420457007</v>
      </c>
      <c r="F117" s="12">
        <f t="shared" si="33"/>
        <v>10.24088375264086</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197.1545458515377</v>
      </c>
      <c r="L117" s="12">
        <f t="shared" si="36"/>
        <v>163.23918186036104</v>
      </c>
      <c r="M117" s="12">
        <f>K117-'Surv-rate CEA'!J115*'Unit cost and utilities'!$H$10-('Surv-rate CEA'!I114-'Surv-rate CEA'!I115)*'Unit cost and utilities'!$G$14</f>
        <v>24.405392012903931</v>
      </c>
      <c r="N117" s="12">
        <f t="shared" si="37"/>
        <v>20.207072618897744</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197.1545458515377</v>
      </c>
      <c r="T117" s="12">
        <f t="shared" si="40"/>
        <v>163.23918186036104</v>
      </c>
      <c r="U117" s="12">
        <f>S117-'Surv-rate CEA'!P115*'Unit cost and utilities'!$H$11-('Surv-rate CEA'!O114-'Surv-rate CEA'!O115)*'Unit cost and utilities'!$G$14</f>
        <v>24.405392012903931</v>
      </c>
      <c r="V117" s="12">
        <f t="shared" si="41"/>
        <v>20.207072618897744</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355.78613113956658</v>
      </c>
      <c r="AB117" s="12">
        <f t="shared" si="44"/>
        <v>294.58228677222758</v>
      </c>
      <c r="AC117" s="12">
        <f>AA117-'Surv-rate CEA'!V115*'Unit cost and utilities'!$H$6-('Surv-rate CEA'!U114-'Surv-rate CEA'!U115)*'Unit cost and utilities'!$G$14</f>
        <v>128.140283791928</v>
      </c>
      <c r="AD117" s="12">
        <f t="shared" si="45"/>
        <v>106.0970468583576</v>
      </c>
      <c r="AE117" s="12">
        <f>'Surv-rate CEA'!Z115*'Unit cost and utilities'!$H$12+'Surv-rate CEA'!Y115*'Unit cost and utilities'!$H$12+('Surv-rate CEA'!X114-'Surv-rate CEA'!X115)*'Unit cost and utilities'!$G$14</f>
        <v>197.1545458515377</v>
      </c>
      <c r="AF117" s="12">
        <f t="shared" si="46"/>
        <v>163.23918186036104</v>
      </c>
      <c r="AG117" s="12">
        <f>AE117-'Surv-rate CEA'!Y115*'Unit cost and utilities'!$H$12-('Surv-rate CEA'!X114-'Surv-rate CEA'!X115)*'Unit cost and utilities'!$G$14</f>
        <v>24.405392012903931</v>
      </c>
      <c r="AH117" s="12">
        <f t="shared" si="47"/>
        <v>20.207072618897744</v>
      </c>
      <c r="AI117" s="12">
        <f>'Surv-rate CEA'!AC115*'Unit cost and utilities'!$H$5+'Surv-rate CEA'!AB115*'Unit cost and utilities'!$H$5+('Surv-rate CEA'!AA114-'Surv-rate CEA'!AA115)*'Unit cost and utilities'!$G$14</f>
        <v>435.61422375906341</v>
      </c>
      <c r="AJ117" s="12">
        <f t="shared" si="48"/>
        <v>360.67801118170939</v>
      </c>
      <c r="AK117" s="12">
        <f>AI117-'Surv-rate CEA'!AB115*'Unit cost and utilities'!$H$5-('Surv-rate CEA'!AA114-'Surv-rate CEA'!AA115)*'Unit cost and utilities'!$G$14</f>
        <v>72.201136603937726</v>
      </c>
      <c r="AL117" s="12">
        <f t="shared" si="49"/>
        <v>59.780789825105799</v>
      </c>
      <c r="AM117" s="12">
        <f>'Surv-rate CEA'!AF115*'Unit cost and utilities'!$H$9+'Surv-rate CEA'!AE115*'Unit cost and utilities'!$H$9+('Surv-rate CEA'!AD114-'Surv-rate CEA'!AD115)*'Unit cost and utilities'!G124</f>
        <v>504.27622668160978</v>
      </c>
      <c r="AN117" s="12">
        <f t="shared" si="50"/>
        <v>417.52848416248634</v>
      </c>
      <c r="AO117" s="12">
        <f>AM117-'Surv-rate CEA'!AE115*'Unit cost and utilities'!$H$9-('Surv-rate CEA'!AD114-'Surv-rate CEA'!AD115)*'Unit cost and utilities'!G124</f>
        <v>53.388575540341037</v>
      </c>
      <c r="AP117" s="12">
        <f t="shared" si="51"/>
        <v>44.204445574681536</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445.92293134133826</v>
      </c>
      <c r="AV117" s="12">
        <f t="shared" si="54"/>
        <v>369.2133710157932</v>
      </c>
      <c r="AW117" s="12">
        <f>AU117-'Surv-rate CEA'!AK115*'Unit cost and utilities'!$H$8-('Surv-rate CEA'!AJ114-'Surv-rate CEA'!AJ115)*'Unit cost and utilities'!$G$14</f>
        <v>135.26107670576212</v>
      </c>
      <c r="AX117" s="12">
        <f t="shared" si="55"/>
        <v>111.99289067180256</v>
      </c>
      <c r="AY117" s="12">
        <f>'Surv-rate CEA'!AO115*'Unit cost and utilities'!$H$5+'Surv-rate CEA'!AN115*'Unit cost and utilities'!$H$5+('Surv-rate CEA'!AM114-'Surv-rate CEA'!AM115)*'Unit cost and utilities'!$G$14</f>
        <v>435.61422375906341</v>
      </c>
      <c r="AZ117" s="12">
        <f t="shared" si="56"/>
        <v>360.67801118170939</v>
      </c>
      <c r="BA117" s="12">
        <f>AY117-'Surv-rate CEA'!AN115*'Unit cost and utilities'!$H$5-('Surv-rate CEA'!AM114-'Surv-rate CEA'!AM115)*'Unit cost and utilities'!$G$14</f>
        <v>72.201136603937726</v>
      </c>
      <c r="BB117" s="12">
        <f t="shared" si="57"/>
        <v>59.780789825105799</v>
      </c>
    </row>
    <row r="118" spans="1:54">
      <c r="A118" s="12">
        <v>113</v>
      </c>
      <c r="B118" s="12">
        <f t="shared" si="58"/>
        <v>6.4438356164383563</v>
      </c>
      <c r="C118" s="12">
        <f>'Surv-rate CEA'!D116*'Unit cost and utilities'!$H$7+'Surv-rate CEA'!E116*'Unit cost and utilities'!$H$7+'Unit cost and utilities'!$G$14*('Surv-rate CEA'!C115-'Surv-rate CEA'!C116)</f>
        <v>261.60556755479035</v>
      </c>
      <c r="D118" s="12">
        <f t="shared" si="32"/>
        <v>216.2350130066896</v>
      </c>
      <c r="E118" s="12">
        <f>C118-'Surv-rate CEA'!E116*'Unit cost and utilities'!$H$7-'Unit cost and utilities'!$G$14*('Surv-rate CEA'!C115-'Surv-rate CEA'!C116)</f>
        <v>12.074051290861087</v>
      </c>
      <c r="F118" s="12">
        <f t="shared" si="33"/>
        <v>9.9800346847586674</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194.77773364639484</v>
      </c>
      <c r="L118" s="12">
        <f t="shared" si="36"/>
        <v>160.99720721586178</v>
      </c>
      <c r="M118" s="12">
        <f>K118-'Surv-rate CEA'!J116*'Unit cost and utilities'!$H$10-('Surv-rate CEA'!I115-'Surv-rate CEA'!I116)*'Unit cost and utilities'!$G$14</f>
        <v>23.903356519547966</v>
      </c>
      <c r="N118" s="12">
        <f t="shared" si="37"/>
        <v>19.757769898476866</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194.77773364639484</v>
      </c>
      <c r="T118" s="12">
        <f t="shared" si="40"/>
        <v>160.99720721586178</v>
      </c>
      <c r="U118" s="12">
        <f>S118-'Surv-rate CEA'!P116*'Unit cost and utilities'!$H$11-('Surv-rate CEA'!O115-'Surv-rate CEA'!O116)*'Unit cost and utilities'!$G$14</f>
        <v>23.903356519547966</v>
      </c>
      <c r="V118" s="12">
        <f t="shared" si="41"/>
        <v>19.757769898476866</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352.65549153858996</v>
      </c>
      <c r="AB118" s="12">
        <f t="shared" si="44"/>
        <v>291.49404392456762</v>
      </c>
      <c r="AC118" s="12">
        <f>AA118-'Surv-rate CEA'!V116*'Unit cost and utilities'!$H$6-('Surv-rate CEA'!U115-'Surv-rate CEA'!U116)*'Unit cost and utilities'!$G$14</f>
        <v>126.523771880521</v>
      </c>
      <c r="AD118" s="12">
        <f t="shared" si="45"/>
        <v>104.58060856258297</v>
      </c>
      <c r="AE118" s="12">
        <f>'Surv-rate CEA'!Z116*'Unit cost and utilities'!$H$12+'Surv-rate CEA'!Y116*'Unit cost and utilities'!$H$12+('Surv-rate CEA'!X115-'Surv-rate CEA'!X116)*'Unit cost and utilities'!$G$14</f>
        <v>194.77773364639484</v>
      </c>
      <c r="AF118" s="12">
        <f t="shared" si="46"/>
        <v>160.99720721586178</v>
      </c>
      <c r="AG118" s="12">
        <f>AE118-'Surv-rate CEA'!Y116*'Unit cost and utilities'!$H$12-('Surv-rate CEA'!X115-'Surv-rate CEA'!X116)*'Unit cost and utilities'!$G$14</f>
        <v>23.903356519547966</v>
      </c>
      <c r="AH118" s="12">
        <f t="shared" si="47"/>
        <v>19.757769898476866</v>
      </c>
      <c r="AI118" s="12">
        <f>'Surv-rate CEA'!AC116*'Unit cost and utilities'!$H$5+'Surv-rate CEA'!AB116*'Unit cost and utilities'!$H$5+('Surv-rate CEA'!AA115-'Surv-rate CEA'!AA116)*'Unit cost and utilities'!$G$14</f>
        <v>430.23113833058585</v>
      </c>
      <c r="AJ118" s="12">
        <f t="shared" si="48"/>
        <v>355.61565704565055</v>
      </c>
      <c r="AK118" s="12">
        <f>AI118-'Surv-rate CEA'!AB116*'Unit cost and utilities'!$H$5-('Surv-rate CEA'!AA115-'Surv-rate CEA'!AA116)*'Unit cost and utilities'!$G$14</f>
        <v>70.767902549730564</v>
      </c>
      <c r="AL118" s="12">
        <f t="shared" si="49"/>
        <v>58.494543794799753</v>
      </c>
      <c r="AM118" s="12">
        <f>'Surv-rate CEA'!AF116*'Unit cost and utilities'!$H$9+'Surv-rate CEA'!AE116*'Unit cost and utilities'!$H$9+('Surv-rate CEA'!AD115-'Surv-rate CEA'!AD116)*'Unit cost and utilities'!G125</f>
        <v>501.0311224067824</v>
      </c>
      <c r="AN118" s="12">
        <f t="shared" si="50"/>
        <v>414.13671843087275</v>
      </c>
      <c r="AO118" s="12">
        <f>AM118-'Surv-rate CEA'!AE116*'Unit cost and utilities'!$H$9-('Surv-rate CEA'!AD115-'Surv-rate CEA'!AD116)*'Unit cost and utilities'!G125</f>
        <v>52.490398811880141</v>
      </c>
      <c r="AP118" s="12">
        <f t="shared" si="51"/>
        <v>43.38692855776489</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442.55642412946327</v>
      </c>
      <c r="AV118" s="12">
        <f t="shared" si="54"/>
        <v>365.8033543486647</v>
      </c>
      <c r="AW118" s="12">
        <f>AU118-'Surv-rate CEA'!AK116*'Unit cost and utilities'!$H$8-('Surv-rate CEA'!AJ115-'Surv-rate CEA'!AJ116)*'Unit cost and utilities'!$G$14</f>
        <v>133.58997434646889</v>
      </c>
      <c r="AX118" s="12">
        <f t="shared" si="55"/>
        <v>110.42131140546925</v>
      </c>
      <c r="AY118" s="12">
        <f>'Surv-rate CEA'!AO116*'Unit cost and utilities'!$H$5+'Surv-rate CEA'!AN116*'Unit cost and utilities'!$H$5+('Surv-rate CEA'!AM115-'Surv-rate CEA'!AM116)*'Unit cost and utilities'!$G$14</f>
        <v>430.23113833058585</v>
      </c>
      <c r="AZ118" s="12">
        <f t="shared" si="56"/>
        <v>355.61565704565055</v>
      </c>
      <c r="BA118" s="12">
        <f>AY118-'Surv-rate CEA'!AN116*'Unit cost and utilities'!$H$5-('Surv-rate CEA'!AM115-'Surv-rate CEA'!AM116)*'Unit cost and utilities'!$G$14</f>
        <v>70.767902549730564</v>
      </c>
      <c r="BB118" s="12">
        <f t="shared" si="57"/>
        <v>58.494543794799753</v>
      </c>
    </row>
    <row r="119" spans="1:54">
      <c r="A119" s="12">
        <v>114</v>
      </c>
      <c r="B119" s="12">
        <f t="shared" si="58"/>
        <v>6.5013698630136982</v>
      </c>
      <c r="C119" s="12">
        <f>'Surv-rate CEA'!D117*'Unit cost and utilities'!$H$7+'Surv-rate CEA'!E117*'Unit cost and utilities'!$H$7+'Unit cost and utilities'!$G$14*('Surv-rate CEA'!C116-'Surv-rate CEA'!C117)</f>
        <v>258.89070143242367</v>
      </c>
      <c r="D119" s="12">
        <f t="shared" si="32"/>
        <v>213.62737614794534</v>
      </c>
      <c r="E119" s="12">
        <f>C119-'Surv-rate CEA'!E117*'Unit cost and utilities'!$H$7-'Unit cost and utilities'!$G$14*('Surv-rate CEA'!C116-'Surv-rate CEA'!C117)</f>
        <v>11.788272695006254</v>
      </c>
      <c r="F119" s="12">
        <f t="shared" si="33"/>
        <v>9.7272623204197508</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192.44343125280062</v>
      </c>
      <c r="L119" s="12">
        <f t="shared" si="36"/>
        <v>158.79745795417935</v>
      </c>
      <c r="M119" s="12">
        <f>K119-'Surv-rate CEA'!J117*'Unit cost and utilities'!$H$10-('Surv-rate CEA'!I116-'Surv-rate CEA'!I117)*'Unit cost and utilities'!$G$14</f>
        <v>23.414622150342176</v>
      </c>
      <c r="N119" s="12">
        <f t="shared" si="37"/>
        <v>19.320911356790454</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192.44343125280062</v>
      </c>
      <c r="T119" s="12">
        <f t="shared" si="40"/>
        <v>158.79745795417935</v>
      </c>
      <c r="U119" s="12">
        <f>S119-'Surv-rate CEA'!P117*'Unit cost and utilities'!$H$11-('Surv-rate CEA'!O116-'Surv-rate CEA'!O117)*'Unit cost and utilities'!$G$14</f>
        <v>23.414622150342176</v>
      </c>
      <c r="V119" s="12">
        <f t="shared" si="41"/>
        <v>19.320911356790454</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349.57075855135321</v>
      </c>
      <c r="AB119" s="12">
        <f t="shared" si="44"/>
        <v>288.45332611092306</v>
      </c>
      <c r="AC119" s="12">
        <f>AA119-'Surv-rate CEA'!V117*'Unit cost and utilities'!$H$6-('Surv-rate CEA'!U116-'Surv-rate CEA'!U117)*'Unit cost and utilities'!$G$14</f>
        <v>124.93734507240737</v>
      </c>
      <c r="AD119" s="12">
        <f t="shared" si="45"/>
        <v>103.0938425483602</v>
      </c>
      <c r="AE119" s="12">
        <f>'Surv-rate CEA'!Z117*'Unit cost and utilities'!$H$12+'Surv-rate CEA'!Y117*'Unit cost and utilities'!$H$12+('Surv-rate CEA'!X116-'Surv-rate CEA'!X117)*'Unit cost and utilities'!$G$14</f>
        <v>192.44343125280062</v>
      </c>
      <c r="AF119" s="12">
        <f t="shared" si="46"/>
        <v>158.79745795417935</v>
      </c>
      <c r="AG119" s="12">
        <f>AE119-'Surv-rate CEA'!Y117*'Unit cost and utilities'!$H$12-('Surv-rate CEA'!X116-'Surv-rate CEA'!X117)*'Unit cost and utilities'!$G$14</f>
        <v>23.414622150342176</v>
      </c>
      <c r="AH119" s="12">
        <f t="shared" si="47"/>
        <v>19.320911356790454</v>
      </c>
      <c r="AI119" s="12">
        <f>'Surv-rate CEA'!AC117*'Unit cost and utilities'!$H$5+'Surv-rate CEA'!AB117*'Unit cost and utilities'!$H$5+('Surv-rate CEA'!AA116-'Surv-rate CEA'!AA117)*'Unit cost and utilities'!$G$14</f>
        <v>424.94524815949887</v>
      </c>
      <c r="AJ119" s="12">
        <f t="shared" si="48"/>
        <v>350.64966747964434</v>
      </c>
      <c r="AK119" s="12">
        <f>AI119-'Surv-rate CEA'!AB117*'Unit cost and utilities'!$H$5-('Surv-rate CEA'!AA116-'Surv-rate CEA'!AA117)*'Unit cost and utilities'!$G$14</f>
        <v>69.371618435449705</v>
      </c>
      <c r="AL119" s="12">
        <f t="shared" si="49"/>
        <v>57.242986107671484</v>
      </c>
      <c r="AM119" s="12">
        <f>'Surv-rate CEA'!AF117*'Unit cost and utilities'!$H$9+'Surv-rate CEA'!AE117*'Unit cost and utilities'!$H$9+('Surv-rate CEA'!AD116-'Surv-rate CEA'!AD117)*'Unit cost and utilities'!G126</f>
        <v>497.8252404041333</v>
      </c>
      <c r="AN119" s="12">
        <f t="shared" si="50"/>
        <v>410.78763856458795</v>
      </c>
      <c r="AO119" s="12">
        <f>AM119-'Surv-rate CEA'!AE117*'Unit cost and utilities'!$H$9-('Surv-rate CEA'!AD116-'Surv-rate CEA'!AD117)*'Unit cost and utilities'!G126</f>
        <v>51.612683531610003</v>
      </c>
      <c r="AP119" s="12">
        <f t="shared" si="51"/>
        <v>42.588946214779824</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439.2351203967882</v>
      </c>
      <c r="AV119" s="12">
        <f t="shared" si="54"/>
        <v>362.44116054853822</v>
      </c>
      <c r="AW119" s="12">
        <f>AU119-'Surv-rate CEA'!AK117*'Unit cost and utilities'!$H$8-('Surv-rate CEA'!AJ116-'Surv-rate CEA'!AJ117)*'Unit cost and utilities'!$G$14</f>
        <v>131.94954166817189</v>
      </c>
      <c r="AX119" s="12">
        <f t="shared" si="55"/>
        <v>108.88005716131624</v>
      </c>
      <c r="AY119" s="12">
        <f>'Surv-rate CEA'!AO117*'Unit cost and utilities'!$H$5+'Surv-rate CEA'!AN117*'Unit cost and utilities'!$H$5+('Surv-rate CEA'!AM116-'Surv-rate CEA'!AM117)*'Unit cost and utilities'!$G$14</f>
        <v>424.94524815949887</v>
      </c>
      <c r="AZ119" s="12">
        <f t="shared" si="56"/>
        <v>350.64966747964434</v>
      </c>
      <c r="BA119" s="12">
        <f>AY119-'Surv-rate CEA'!AN117*'Unit cost and utilities'!$H$5-('Surv-rate CEA'!AM116-'Surv-rate CEA'!AM117)*'Unit cost and utilities'!$G$14</f>
        <v>69.371618435449705</v>
      </c>
      <c r="BB119" s="12">
        <f t="shared" si="57"/>
        <v>57.242986107671484</v>
      </c>
    </row>
    <row r="120" spans="1:54">
      <c r="A120" s="12">
        <v>115</v>
      </c>
      <c r="B120" s="12">
        <f t="shared" si="58"/>
        <v>6.558904109589041</v>
      </c>
      <c r="C120" s="12">
        <f>'Surv-rate CEA'!D118*'Unit cost and utilities'!$H$7+'Surv-rate CEA'!E118*'Unit cost and utilities'!$H$7+'Unit cost and utilities'!$G$14*('Surv-rate CEA'!C117-'Surv-rate CEA'!C118)</f>
        <v>256.21976181744287</v>
      </c>
      <c r="D120" s="12">
        <f t="shared" si="32"/>
        <v>211.06416174038395</v>
      </c>
      <c r="E120" s="12">
        <f>C120-'Surv-rate CEA'!E118*'Unit cost and utilities'!$H$7-'Unit cost and utilities'!$G$14*('Surv-rate CEA'!C117-'Surv-rate CEA'!C118)</f>
        <v>11.510929999388519</v>
      </c>
      <c r="F120" s="12">
        <f t="shared" si="33"/>
        <v>9.4822693376174154</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190.1506088283123</v>
      </c>
      <c r="L120" s="12">
        <f t="shared" si="36"/>
        <v>156.63888910086075</v>
      </c>
      <c r="M120" s="12">
        <f>K120-'Surv-rate CEA'!J118*'Unit cost and utilities'!$H$10-('Surv-rate CEA'!I117-'Surv-rate CEA'!I118)*'Unit cost and utilities'!$G$14</f>
        <v>22.93875391540616</v>
      </c>
      <c r="N120" s="12">
        <f t="shared" si="37"/>
        <v>18.896079022873206</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190.1506088283123</v>
      </c>
      <c r="T120" s="12">
        <f t="shared" si="40"/>
        <v>156.63888910086075</v>
      </c>
      <c r="U120" s="12">
        <f>S120-'Surv-rate CEA'!P118*'Unit cost and utilities'!$H$11-('Surv-rate CEA'!O117-'Surv-rate CEA'!O118)*'Unit cost and utilities'!$G$14</f>
        <v>22.93875391540616</v>
      </c>
      <c r="V120" s="12">
        <f t="shared" si="41"/>
        <v>18.896079022873206</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346.53096011018317</v>
      </c>
      <c r="AB120" s="12">
        <f t="shared" si="44"/>
        <v>285.45911561989055</v>
      </c>
      <c r="AC120" s="12">
        <f>AA120-'Surv-rate CEA'!V118*'Unit cost and utilities'!$H$6-('Surv-rate CEA'!U117-'Surv-rate CEA'!U118)*'Unit cost and utilities'!$G$14</f>
        <v>123.38024966399864</v>
      </c>
      <c r="AD120" s="12">
        <f t="shared" si="45"/>
        <v>101.63598930048782</v>
      </c>
      <c r="AE120" s="12">
        <f>'Surv-rate CEA'!Z118*'Unit cost and utilities'!$H$12+'Surv-rate CEA'!Y118*'Unit cost and utilities'!$H$12+('Surv-rate CEA'!X117-'Surv-rate CEA'!X118)*'Unit cost and utilities'!$G$14</f>
        <v>190.1506088283123</v>
      </c>
      <c r="AF120" s="12">
        <f t="shared" si="46"/>
        <v>156.63888910086075</v>
      </c>
      <c r="AG120" s="12">
        <f>AE120-'Surv-rate CEA'!Y118*'Unit cost and utilities'!$H$12-('Surv-rate CEA'!X117-'Surv-rate CEA'!X118)*'Unit cost and utilities'!$G$14</f>
        <v>22.93875391540616</v>
      </c>
      <c r="AH120" s="12">
        <f t="shared" si="47"/>
        <v>18.896079022873206</v>
      </c>
      <c r="AI120" s="12">
        <f>'Surv-rate CEA'!AC118*'Unit cost and utilities'!$H$5+'Surv-rate CEA'!AB118*'Unit cost and utilities'!$H$5+('Surv-rate CEA'!AA117-'Surv-rate CEA'!AA118)*'Unit cost and utilities'!$G$14</f>
        <v>419.75419678949459</v>
      </c>
      <c r="AJ120" s="12">
        <f t="shared" si="48"/>
        <v>345.77765217620885</v>
      </c>
      <c r="AK120" s="12">
        <f>AI120-'Surv-rate CEA'!AB118*'Unit cost and utilities'!$H$5-('Surv-rate CEA'!AA117-'Surv-rate CEA'!AA118)*'Unit cost and utilities'!$G$14</f>
        <v>68.011101618090166</v>
      </c>
      <c r="AL120" s="12">
        <f t="shared" si="49"/>
        <v>56.024976567927766</v>
      </c>
      <c r="AM120" s="12">
        <f>'Surv-rate CEA'!AF118*'Unit cost and utilities'!$H$9+'Surv-rate CEA'!AE118*'Unit cost and utilities'!$H$9+('Surv-rate CEA'!AD117-'Surv-rate CEA'!AD118)*'Unit cost and utilities'!G127</f>
        <v>494.65785552165181</v>
      </c>
      <c r="AN120" s="12">
        <f t="shared" si="50"/>
        <v>407.4804569460253</v>
      </c>
      <c r="AO120" s="12">
        <f>AM120-'Surv-rate CEA'!AE118*'Unit cost and utilities'!$H$9-('Surv-rate CEA'!AD117-'Surv-rate CEA'!AD118)*'Unit cost and utilities'!G127</f>
        <v>50.754834568717342</v>
      </c>
      <c r="AP120" s="12">
        <f t="shared" si="51"/>
        <v>41.809915583915362</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435.95811509684262</v>
      </c>
      <c r="AV120" s="12">
        <f t="shared" si="54"/>
        <v>359.12582801631783</v>
      </c>
      <c r="AW120" s="12">
        <f>AU120-'Surv-rate CEA'!AK118*'Unit cost and utilities'!$H$8-('Surv-rate CEA'!AJ117-'Surv-rate CEA'!AJ118)*'Unit cost and utilities'!$G$14</f>
        <v>130.33901793442755</v>
      </c>
      <c r="AX120" s="12">
        <f t="shared" si="55"/>
        <v>107.36835975203067</v>
      </c>
      <c r="AY120" s="12">
        <f>'Surv-rate CEA'!AO118*'Unit cost and utilities'!$H$5+'Surv-rate CEA'!AN118*'Unit cost and utilities'!$H$5+('Surv-rate CEA'!AM117-'Surv-rate CEA'!AM118)*'Unit cost and utilities'!$G$14</f>
        <v>419.75419678949459</v>
      </c>
      <c r="AZ120" s="12">
        <f t="shared" si="56"/>
        <v>345.77765217620885</v>
      </c>
      <c r="BA120" s="12">
        <f>AY120-'Surv-rate CEA'!AN118*'Unit cost and utilities'!$H$5-('Surv-rate CEA'!AM117-'Surv-rate CEA'!AM118)*'Unit cost and utilities'!$G$14</f>
        <v>68.011101618090166</v>
      </c>
      <c r="BB120" s="12">
        <f t="shared" si="57"/>
        <v>56.024976567927766</v>
      </c>
    </row>
    <row r="121" spans="1:54">
      <c r="A121" s="12">
        <v>116</v>
      </c>
      <c r="B121" s="12">
        <f t="shared" si="58"/>
        <v>6.6164383561643838</v>
      </c>
      <c r="C121" s="12">
        <f>'Surv-rate CEA'!D119*'Unit cost and utilities'!$H$7+'Surv-rate CEA'!E119*'Unit cost and utilities'!$H$7+'Unit cost and utilities'!$G$14*('Surv-rate CEA'!C118-'Surv-rate CEA'!C119)</f>
        <v>253.59175822745107</v>
      </c>
      <c r="D121" s="12">
        <f t="shared" si="32"/>
        <v>208.54435032682207</v>
      </c>
      <c r="E121" s="12">
        <f>C121-'Surv-rate CEA'!E119*'Unit cost and utilities'!$H$7-'Unit cost and utilities'!$G$14*('Surv-rate CEA'!C118-'Surv-rate CEA'!C119)</f>
        <v>11.241722788891252</v>
      </c>
      <c r="F121" s="12">
        <f t="shared" si="33"/>
        <v>9.2447711706025686</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187.89826830559403</v>
      </c>
      <c r="L121" s="12">
        <f t="shared" si="36"/>
        <v>154.52048822572206</v>
      </c>
      <c r="M121" s="12">
        <f>K121-'Surv-rate CEA'!J119*'Unit cost and utilities'!$H$10-('Surv-rate CEA'!I118-'Surv-rate CEA'!I119)*'Unit cost and utilities'!$G$14</f>
        <v>22.475333830365088</v>
      </c>
      <c r="N121" s="12">
        <f t="shared" si="37"/>
        <v>18.482871544381911</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187.89826830559403</v>
      </c>
      <c r="T121" s="12">
        <f t="shared" si="40"/>
        <v>154.52048822572206</v>
      </c>
      <c r="U121" s="12">
        <f>S121-'Surv-rate CEA'!P119*'Unit cost and utilities'!$H$11-('Surv-rate CEA'!O118-'Surv-rate CEA'!O119)*'Unit cost and utilities'!$G$14</f>
        <v>22.475333830365088</v>
      </c>
      <c r="V121" s="12">
        <f t="shared" si="41"/>
        <v>18.482871544381911</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343.53515137233262</v>
      </c>
      <c r="AB121" s="12">
        <f t="shared" si="44"/>
        <v>282.5104232808398</v>
      </c>
      <c r="AC121" s="12">
        <f>AA121-'Surv-rate CEA'!V119*'Unit cost and utilities'!$H$6-('Surv-rate CEA'!U118-'Surv-rate CEA'!U119)*'Unit cost and utilities'!$G$14</f>
        <v>121.85175587283183</v>
      </c>
      <c r="AD121" s="12">
        <f t="shared" si="45"/>
        <v>100.20631365271031</v>
      </c>
      <c r="AE121" s="12">
        <f>'Surv-rate CEA'!Z119*'Unit cost and utilities'!$H$12+'Surv-rate CEA'!Y119*'Unit cost and utilities'!$H$12+('Surv-rate CEA'!X118-'Surv-rate CEA'!X119)*'Unit cost and utilities'!$G$14</f>
        <v>187.89826830559403</v>
      </c>
      <c r="AF121" s="12">
        <f t="shared" si="46"/>
        <v>154.52048822572206</v>
      </c>
      <c r="AG121" s="12">
        <f>AE121-'Surv-rate CEA'!Y119*'Unit cost and utilities'!$H$12-('Surv-rate CEA'!X118-'Surv-rate CEA'!X119)*'Unit cost and utilities'!$G$14</f>
        <v>22.475333830365088</v>
      </c>
      <c r="AH121" s="12">
        <f t="shared" si="47"/>
        <v>18.482871544381911</v>
      </c>
      <c r="AI121" s="12">
        <f>'Surv-rate CEA'!AC119*'Unit cost and utilities'!$H$5+'Surv-rate CEA'!AB119*'Unit cost and utilities'!$H$5+('Surv-rate CEA'!AA118-'Surv-rate CEA'!AA119)*'Unit cost and utilities'!$G$14</f>
        <v>414.65570015653333</v>
      </c>
      <c r="AJ121" s="12">
        <f t="shared" si="48"/>
        <v>340.9972950339245</v>
      </c>
      <c r="AK121" s="12">
        <f>AI121-'Surv-rate CEA'!AB119*'Unit cost and utilities'!$H$5-('Surv-rate CEA'!AA118-'Surv-rate CEA'!AA119)*'Unit cost and utilities'!$G$14</f>
        <v>66.685214890985833</v>
      </c>
      <c r="AL121" s="12">
        <f t="shared" si="49"/>
        <v>54.839419518405158</v>
      </c>
      <c r="AM121" s="12">
        <f>'Surv-rate CEA'!AF119*'Unit cost and utilities'!$H$9+'Surv-rate CEA'!AE119*'Unit cost and utilities'!$H$9+('Surv-rate CEA'!AD118-'Surv-rate CEA'!AD119)*'Unit cost and utilities'!G128</f>
        <v>491.52826090376573</v>
      </c>
      <c r="AN121" s="12">
        <f t="shared" si="50"/>
        <v>404.21440568076162</v>
      </c>
      <c r="AO121" s="12">
        <f>AM121-'Surv-rate CEA'!AE119*'Unit cost and utilities'!$H$9-('Surv-rate CEA'!AD118-'Surv-rate CEA'!AD119)*'Unit cost and utilities'!G128</f>
        <v>49.916277978533515</v>
      </c>
      <c r="AP121" s="12">
        <f t="shared" si="51"/>
        <v>41.049274765584556</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432.72452757211914</v>
      </c>
      <c r="AV121" s="12">
        <f t="shared" si="54"/>
        <v>355.85642098064034</v>
      </c>
      <c r="AW121" s="12">
        <f>AU121-'Surv-rate CEA'!AK119*'Unit cost and utilities'!$H$8-('Surv-rate CEA'!AJ118-'Surv-rate CEA'!AJ119)*'Unit cost and utilities'!$G$14</f>
        <v>128.75766637362128</v>
      </c>
      <c r="AX121" s="12">
        <f t="shared" si="55"/>
        <v>105.88547542385344</v>
      </c>
      <c r="AY121" s="12">
        <f>'Surv-rate CEA'!AO119*'Unit cost and utilities'!$H$5+'Surv-rate CEA'!AN119*'Unit cost and utilities'!$H$5+('Surv-rate CEA'!AM118-'Surv-rate CEA'!AM119)*'Unit cost and utilities'!$G$14</f>
        <v>414.65570015653333</v>
      </c>
      <c r="AZ121" s="12">
        <f t="shared" si="56"/>
        <v>340.9972950339245</v>
      </c>
      <c r="BA121" s="12">
        <f>AY121-'Surv-rate CEA'!AN119*'Unit cost and utilities'!$H$5-('Surv-rate CEA'!AM118-'Surv-rate CEA'!AM119)*'Unit cost and utilities'!$G$14</f>
        <v>66.685214890985833</v>
      </c>
      <c r="BB121" s="12">
        <f t="shared" si="57"/>
        <v>54.839419518405158</v>
      </c>
    </row>
    <row r="122" spans="1:54">
      <c r="A122" s="12">
        <v>117</v>
      </c>
      <c r="B122" s="12">
        <f t="shared" si="58"/>
        <v>6.6739726027397257</v>
      </c>
      <c r="C122" s="12">
        <f>'Surv-rate CEA'!D120*'Unit cost and utilities'!$H$7+'Surv-rate CEA'!E120*'Unit cost and utilities'!$H$7+'Unit cost and utilities'!$G$14*('Surv-rate CEA'!C119-'Surv-rate CEA'!C120)</f>
        <v>251.00572912167323</v>
      </c>
      <c r="D122" s="12">
        <f t="shared" si="32"/>
        <v>206.0669524189895</v>
      </c>
      <c r="E122" s="12">
        <f>C122-'Surv-rate CEA'!E120*'Unit cost and utilities'!$H$7-'Unit cost and utilities'!$G$14*('Surv-rate CEA'!C119-'Surv-rate CEA'!C120)</f>
        <v>10.980363225072795</v>
      </c>
      <c r="F122" s="12">
        <f t="shared" si="33"/>
        <v>9.0144953828821759</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185.68544219672188</v>
      </c>
      <c r="L122" s="12">
        <f t="shared" si="36"/>
        <v>152.44127421292001</v>
      </c>
      <c r="M122" s="12">
        <f>K122-'Surv-rate CEA'!J120*'Unit cost and utilities'!$H$10-('Surv-rate CEA'!I119-'Surv-rate CEA'!I120)*'Unit cost and utilities'!$G$14</f>
        <v>22.02396014099822</v>
      </c>
      <c r="N122" s="12">
        <f t="shared" si="37"/>
        <v>18.08090342134318</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185.68544219672188</v>
      </c>
      <c r="T122" s="12">
        <f t="shared" si="40"/>
        <v>152.44127421292001</v>
      </c>
      <c r="U122" s="12">
        <f>S122-'Surv-rate CEA'!P120*'Unit cost and utilities'!$H$11-('Surv-rate CEA'!O119-'Surv-rate CEA'!O120)*'Unit cost and utilities'!$G$14</f>
        <v>22.02396014099822</v>
      </c>
      <c r="V122" s="12">
        <f t="shared" si="41"/>
        <v>18.08090342134318</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340.58241376764681</v>
      </c>
      <c r="AB122" s="12">
        <f t="shared" si="44"/>
        <v>279.606287466776</v>
      </c>
      <c r="AC122" s="12">
        <f>AA122-'Surv-rate CEA'!V120*'Unit cost and utilities'!$H$6-('Surv-rate CEA'!U119-'Surv-rate CEA'!U120)*'Unit cost and utilities'!$G$14</f>
        <v>120.35115691545606</v>
      </c>
      <c r="AD122" s="12">
        <f t="shared" si="45"/>
        <v>98.804103844362089</v>
      </c>
      <c r="AE122" s="12">
        <f>'Surv-rate CEA'!Z120*'Unit cost and utilities'!$H$12+'Surv-rate CEA'!Y120*'Unit cost and utilities'!$H$12+('Surv-rate CEA'!X119-'Surv-rate CEA'!X120)*'Unit cost and utilities'!$G$14</f>
        <v>185.68544219672188</v>
      </c>
      <c r="AF122" s="12">
        <f t="shared" si="46"/>
        <v>152.44127421292001</v>
      </c>
      <c r="AG122" s="12">
        <f>AE122-'Surv-rate CEA'!Y120*'Unit cost and utilities'!$H$12-('Surv-rate CEA'!X119-'Surv-rate CEA'!X120)*'Unit cost and utilities'!$G$14</f>
        <v>22.02396014099822</v>
      </c>
      <c r="AH122" s="12">
        <f t="shared" si="47"/>
        <v>18.08090342134318</v>
      </c>
      <c r="AI122" s="12">
        <f>'Surv-rate CEA'!AC120*'Unit cost and utilities'!$H$5+'Surv-rate CEA'!AB120*'Unit cost and utilities'!$H$5+('Surv-rate CEA'!AA119-'Surv-rate CEA'!AA120)*'Unit cost and utilities'!$G$14</f>
        <v>409.6475438847142</v>
      </c>
      <c r="AJ122" s="12">
        <f t="shared" si="48"/>
        <v>336.30635137147738</v>
      </c>
      <c r="AK122" s="12">
        <f>AI122-'Surv-rate CEA'!AB120*'Unit cost and utilities'!$H$5-('Surv-rate CEA'!AA119-'Surv-rate CEA'!AA120)*'Unit cost and utilities'!$G$14</f>
        <v>65.392864441755108</v>
      </c>
      <c r="AL122" s="12">
        <f t="shared" si="49"/>
        <v>53.68526181698634</v>
      </c>
      <c r="AM122" s="12">
        <f>'Surv-rate CEA'!AF120*'Unit cost and utilities'!$H$9+'Surv-rate CEA'!AE120*'Unit cost and utilities'!$H$9+('Surv-rate CEA'!AD119-'Surv-rate CEA'!AD120)*'Unit cost and utilities'!G129</f>
        <v>488.43576740378126</v>
      </c>
      <c r="AN122" s="12">
        <f t="shared" si="50"/>
        <v>400.98873596840497</v>
      </c>
      <c r="AO122" s="12">
        <f>AM122-'Surv-rate CEA'!AE120*'Unit cost and utilities'!$H$9-('Surv-rate CEA'!AD119-'Surv-rate CEA'!AD120)*'Unit cost and utilities'!G129</f>
        <v>49.096460107819212</v>
      </c>
      <c r="AP122" s="12">
        <f t="shared" si="51"/>
        <v>40.306482024856798</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429.53350072468584</v>
      </c>
      <c r="AV122" s="12">
        <f t="shared" si="54"/>
        <v>352.63202862309947</v>
      </c>
      <c r="AW122" s="12">
        <f>AU122-'Surv-rate CEA'!AK120*'Unit cost and utilities'!$H$8-('Surv-rate CEA'!AJ119-'Surv-rate CEA'!AJ120)*'Unit cost and utilities'!$G$14</f>
        <v>127.20477326052978</v>
      </c>
      <c r="AX122" s="12">
        <f t="shared" si="55"/>
        <v>104.43068391574249</v>
      </c>
      <c r="AY122" s="12">
        <f>'Surv-rate CEA'!AO120*'Unit cost and utilities'!$H$5+'Surv-rate CEA'!AN120*'Unit cost and utilities'!$H$5+('Surv-rate CEA'!AM119-'Surv-rate CEA'!AM120)*'Unit cost and utilities'!$G$14</f>
        <v>409.6475438847142</v>
      </c>
      <c r="AZ122" s="12">
        <f t="shared" si="56"/>
        <v>336.30635137147738</v>
      </c>
      <c r="BA122" s="12">
        <f>AY122-'Surv-rate CEA'!AN120*'Unit cost and utilities'!$H$5-('Surv-rate CEA'!AM119-'Surv-rate CEA'!AM120)*'Unit cost and utilities'!$G$14</f>
        <v>65.392864441755108</v>
      </c>
      <c r="BB122" s="12">
        <f t="shared" si="57"/>
        <v>53.68526181698634</v>
      </c>
    </row>
    <row r="123" spans="1:54">
      <c r="A123" s="12">
        <v>118</v>
      </c>
      <c r="B123" s="12">
        <f t="shared" si="58"/>
        <v>6.7315068493150685</v>
      </c>
      <c r="C123" s="12">
        <f>'Surv-rate CEA'!D121*'Unit cost and utilities'!$H$7+'Surv-rate CEA'!E121*'Unit cost and utilities'!$H$7+'Unit cost and utilities'!$G$14*('Surv-rate CEA'!C120-'Surv-rate CEA'!C121)</f>
        <v>248.46074085799557</v>
      </c>
      <c r="D123" s="12">
        <f t="shared" si="32"/>
        <v>203.63100741549448</v>
      </c>
      <c r="E123" s="12">
        <f>C123-'Surv-rate CEA'!E121*'Unit cost and utilities'!$H$7-'Unit cost and utilities'!$G$14*('Surv-rate CEA'!C120-'Surv-rate CEA'!C121)</f>
        <v>10.72657543975015</v>
      </c>
      <c r="F123" s="12">
        <f t="shared" si="33"/>
        <v>8.7911810750134176</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183.51119245064467</v>
      </c>
      <c r="L123" s="12">
        <f t="shared" si="36"/>
        <v>150.40029608581492</v>
      </c>
      <c r="M123" s="12">
        <f>K123-'Surv-rate CEA'!J121*'Unit cost and utilities'!$H$10-('Surv-rate CEA'!I120-'Surv-rate CEA'!I121)*'Unit cost and utilities'!$G$14</f>
        <v>21.584246588321342</v>
      </c>
      <c r="N123" s="12">
        <f t="shared" si="37"/>
        <v>17.689804280171391</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183.51119245064467</v>
      </c>
      <c r="T123" s="12">
        <f t="shared" si="40"/>
        <v>150.40029608581492</v>
      </c>
      <c r="U123" s="12">
        <f>S123-'Surv-rate CEA'!P121*'Unit cost and utilities'!$H$11-('Surv-rate CEA'!O120-'Surv-rate CEA'!O121)*'Unit cost and utilities'!$G$14</f>
        <v>21.584246588321342</v>
      </c>
      <c r="V123" s="12">
        <f t="shared" si="41"/>
        <v>17.689804280171391</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337.67185408622305</v>
      </c>
      <c r="AB123" s="12">
        <f t="shared" si="44"/>
        <v>276.74577313900301</v>
      </c>
      <c r="AC123" s="12">
        <f>AA123-'Surv-rate CEA'!V121*'Unit cost and utilities'!$H$6-('Surv-rate CEA'!U120-'Surv-rate CEA'!U121)*'Unit cost and utilities'!$G$14</f>
        <v>118.87776812718148</v>
      </c>
      <c r="AD123" s="12">
        <f t="shared" si="45"/>
        <v>97.428670619954516</v>
      </c>
      <c r="AE123" s="12">
        <f>'Surv-rate CEA'!Z121*'Unit cost and utilities'!$H$12+'Surv-rate CEA'!Y121*'Unit cost and utilities'!$H$12+('Surv-rate CEA'!X120-'Surv-rate CEA'!X121)*'Unit cost and utilities'!$G$14</f>
        <v>183.51119245064467</v>
      </c>
      <c r="AF123" s="12">
        <f t="shared" si="46"/>
        <v>150.40029608581492</v>
      </c>
      <c r="AG123" s="12">
        <f>AE123-'Surv-rate CEA'!Y121*'Unit cost and utilities'!$H$12-('Surv-rate CEA'!X120-'Surv-rate CEA'!X121)*'Unit cost and utilities'!$G$14</f>
        <v>21.584246588321342</v>
      </c>
      <c r="AH123" s="12">
        <f t="shared" si="47"/>
        <v>17.689804280171391</v>
      </c>
      <c r="AI123" s="12">
        <f>'Surv-rate CEA'!AC121*'Unit cost and utilities'!$H$5+'Surv-rate CEA'!AB121*'Unit cost and utilities'!$H$5+('Surv-rate CEA'!AA120-'Surv-rate CEA'!AA121)*'Unit cost and utilities'!$G$14</f>
        <v>404.72758070127571</v>
      </c>
      <c r="AJ123" s="12">
        <f t="shared" si="48"/>
        <v>331.70264526474978</v>
      </c>
      <c r="AK123" s="12">
        <f>AI123-'Surv-rate CEA'!AB121*'Unit cost and utilities'!$H$5-('Surv-rate CEA'!AA120-'Surv-rate CEA'!AA121)*'Unit cost and utilities'!$G$14</f>
        <v>64.132997915456812</v>
      </c>
      <c r="AL123" s="12">
        <f t="shared" si="49"/>
        <v>52.561490918053103</v>
      </c>
      <c r="AM123" s="12">
        <f>'Surv-rate CEA'!AF121*'Unit cost and utilities'!$H$9+'Surv-rate CEA'!AE121*'Unit cost and utilities'!$H$9+('Surv-rate CEA'!AD120-'Surv-rate CEA'!AD121)*'Unit cost and utilities'!G130</f>
        <v>485.3797030192552</v>
      </c>
      <c r="AN123" s="12">
        <f t="shared" si="50"/>
        <v>397.80271749786908</v>
      </c>
      <c r="AO123" s="12">
        <f>AM123-'Surv-rate CEA'!AE121*'Unit cost and utilities'!$H$9-('Surv-rate CEA'!AD120-'Surv-rate CEA'!AD121)*'Unit cost and utilities'!G130</f>
        <v>48.294846743814276</v>
      </c>
      <c r="AP123" s="12">
        <f t="shared" si="51"/>
        <v>39.5810149380521</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426.38420022088457</v>
      </c>
      <c r="AV123" s="12">
        <f t="shared" si="54"/>
        <v>349.45176423929416</v>
      </c>
      <c r="AW123" s="12">
        <f>AU123-'Surv-rate CEA'!AK121*'Unit cost and utilities'!$H$8-('Surv-rate CEA'!AJ120-'Surv-rate CEA'!AJ121)*'Unit cost and utilities'!$G$14</f>
        <v>125.67964703938262</v>
      </c>
      <c r="AX123" s="12">
        <f t="shared" si="55"/>
        <v>103.00328756115307</v>
      </c>
      <c r="AY123" s="12">
        <f>'Surv-rate CEA'!AO121*'Unit cost and utilities'!$H$5+'Surv-rate CEA'!AN121*'Unit cost and utilities'!$H$5+('Surv-rate CEA'!AM120-'Surv-rate CEA'!AM121)*'Unit cost and utilities'!$G$14</f>
        <v>404.72758070127571</v>
      </c>
      <c r="AZ123" s="12">
        <f t="shared" si="56"/>
        <v>331.70264526474978</v>
      </c>
      <c r="BA123" s="12">
        <f>AY123-'Surv-rate CEA'!AN121*'Unit cost and utilities'!$H$5-('Surv-rate CEA'!AM120-'Surv-rate CEA'!AM121)*'Unit cost and utilities'!$G$14</f>
        <v>64.132997915456812</v>
      </c>
      <c r="BB123" s="12">
        <f t="shared" si="57"/>
        <v>52.561490918053103</v>
      </c>
    </row>
    <row r="124" spans="1:54">
      <c r="A124" s="12">
        <v>119</v>
      </c>
      <c r="B124" s="12">
        <f t="shared" si="58"/>
        <v>6.7890410958904113</v>
      </c>
      <c r="C124" s="12">
        <f>'Surv-rate CEA'!D122*'Unit cost and utilities'!$H$7+'Surv-rate CEA'!E122*'Unit cost and utilities'!$H$7+'Unit cost and utilities'!$G$14*('Surv-rate CEA'!C121-'Surv-rate CEA'!C122)</f>
        <v>245.95588669478465</v>
      </c>
      <c r="D124" s="12">
        <f t="shared" si="32"/>
        <v>201.23558256625589</v>
      </c>
      <c r="E124" s="12">
        <f>C124-'Surv-rate CEA'!E122*'Unit cost and utilities'!$H$7-'Unit cost and utilities'!$G$14*('Surv-rate CEA'!C121-'Surv-rate CEA'!C122)</f>
        <v>10.480094961709833</v>
      </c>
      <c r="F124" s="12">
        <f t="shared" si="33"/>
        <v>8.5745783250410845</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181.37460936111043</v>
      </c>
      <c r="L124" s="12">
        <f t="shared" si="36"/>
        <v>148.39663188384296</v>
      </c>
      <c r="M124" s="12">
        <f>K124-'Surv-rate CEA'!J122*'Unit cost and utilities'!$H$10-('Surv-rate CEA'!I121-'Surv-rate CEA'!I122)*'Unit cost and utilities'!$G$14</f>
        <v>21.155821711732841</v>
      </c>
      <c r="N124" s="12">
        <f t="shared" si="37"/>
        <v>17.30921818558237</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181.37460936111043</v>
      </c>
      <c r="T124" s="12">
        <f t="shared" si="40"/>
        <v>148.39663188384296</v>
      </c>
      <c r="U124" s="12">
        <f>S124-'Surv-rate CEA'!P122*'Unit cost and utilities'!$H$11-('Surv-rate CEA'!O121-'Surv-rate CEA'!O122)*'Unit cost and utilities'!$G$14</f>
        <v>21.155821711732841</v>
      </c>
      <c r="V124" s="12">
        <f t="shared" si="41"/>
        <v>17.30921818558237</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334.80260360411961</v>
      </c>
      <c r="AB124" s="12">
        <f t="shared" si="44"/>
        <v>273.92797093155684</v>
      </c>
      <c r="AC124" s="12">
        <f>AA124-'Surv-rate CEA'!V122*'Unit cost and utilities'!$H$6-('Surv-rate CEA'!U121-'Surv-rate CEA'!U122)*'Unit cost and utilities'!$G$14</f>
        <v>117.43092612152014</v>
      </c>
      <c r="AD124" s="12">
        <f t="shared" si="45"/>
        <v>96.079346369472972</v>
      </c>
      <c r="AE124" s="12">
        <f>'Surv-rate CEA'!Z122*'Unit cost and utilities'!$H$12+'Surv-rate CEA'!Y122*'Unit cost and utilities'!$H$12+('Surv-rate CEA'!X121-'Surv-rate CEA'!X122)*'Unit cost and utilities'!$G$14</f>
        <v>181.37460936111043</v>
      </c>
      <c r="AF124" s="12">
        <f t="shared" si="46"/>
        <v>148.39663188384296</v>
      </c>
      <c r="AG124" s="12">
        <f>AE124-'Surv-rate CEA'!Y122*'Unit cost and utilities'!$H$12-('Surv-rate CEA'!X121-'Surv-rate CEA'!X122)*'Unit cost and utilities'!$G$14</f>
        <v>21.155821711732841</v>
      </c>
      <c r="AH124" s="12">
        <f t="shared" si="47"/>
        <v>17.30921818558237</v>
      </c>
      <c r="AI124" s="12">
        <f>'Surv-rate CEA'!AC122*'Unit cost and utilities'!$H$5+'Surv-rate CEA'!AB122*'Unit cost and utilities'!$H$5+('Surv-rate CEA'!AA121-'Surv-rate CEA'!AA122)*'Unit cost and utilities'!$G$14</f>
        <v>399.89372796470769</v>
      </c>
      <c r="AJ124" s="12">
        <f t="shared" si="48"/>
        <v>327.18406700072768</v>
      </c>
      <c r="AK124" s="12">
        <f>AI124-'Surv-rate CEA'!AB122*'Unit cost and utilities'!$H$5-('Surv-rate CEA'!AA121-'Surv-rate CEA'!AA122)*'Unit cost and utilities'!$G$14</f>
        <v>62.904602576854046</v>
      </c>
      <c r="AL124" s="12">
        <f t="shared" si="49"/>
        <v>51.46713305284937</v>
      </c>
      <c r="AM124" s="12">
        <f>'Surv-rate CEA'!AF122*'Unit cost and utilities'!$H$9+'Surv-rate CEA'!AE122*'Unit cost and utilities'!$H$9+('Surv-rate CEA'!AD121-'Surv-rate CEA'!AD122)*'Unit cost and utilities'!G131</f>
        <v>482.35941234924127</v>
      </c>
      <c r="AN124" s="12">
        <f t="shared" si="50"/>
        <v>394.65563786595345</v>
      </c>
      <c r="AO124" s="12">
        <f>AM124-'Surv-rate CEA'!AE122*'Unit cost and utilities'!$H$9-('Surv-rate CEA'!AD121-'Surv-rate CEA'!AD122)*'Unit cost and utilities'!G131</f>
        <v>47.510922304627229</v>
      </c>
      <c r="AP124" s="12">
        <f t="shared" si="51"/>
        <v>38.872369581038832</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423.27581372848857</v>
      </c>
      <c r="AV124" s="12">
        <f t="shared" si="54"/>
        <v>346.31476443399379</v>
      </c>
      <c r="AW124" s="12">
        <f>AU124-'Surv-rate CEA'!AK122*'Unit cost and utilities'!$H$8-('Surv-rate CEA'!AJ121-'Surv-rate CEA'!AJ122)*'Unit cost and utilities'!$G$14</f>
        <v>124.18161748628221</v>
      </c>
      <c r="AX124" s="12">
        <f t="shared" si="55"/>
        <v>101.60261043022982</v>
      </c>
      <c r="AY124" s="12">
        <f>'Surv-rate CEA'!AO122*'Unit cost and utilities'!$H$5+'Surv-rate CEA'!AN122*'Unit cost and utilities'!$H$5+('Surv-rate CEA'!AM121-'Surv-rate CEA'!AM122)*'Unit cost and utilities'!$G$14</f>
        <v>399.89372796470769</v>
      </c>
      <c r="AZ124" s="12">
        <f t="shared" si="56"/>
        <v>327.18406700072768</v>
      </c>
      <c r="BA124" s="12">
        <f>AY124-'Surv-rate CEA'!AN122*'Unit cost and utilities'!$H$5-('Surv-rate CEA'!AM121-'Surv-rate CEA'!AM122)*'Unit cost and utilities'!$G$14</f>
        <v>62.904602576854046</v>
      </c>
      <c r="BB124" s="12">
        <f t="shared" si="57"/>
        <v>51.46713305284937</v>
      </c>
    </row>
    <row r="125" spans="1:54">
      <c r="A125" s="12">
        <v>120</v>
      </c>
      <c r="B125" s="12">
        <f t="shared" si="58"/>
        <v>6.8465753424657532</v>
      </c>
      <c r="C125" s="12">
        <f>'Surv-rate CEA'!D123*'Unit cost and utilities'!$H$7+'Surv-rate CEA'!E123*'Unit cost and utilities'!$H$7+'Unit cost and utilities'!$G$14*('Surv-rate CEA'!C122-'Surv-rate CEA'!C123)</f>
        <v>243.4902858351677</v>
      </c>
      <c r="D125" s="12">
        <f t="shared" si="32"/>
        <v>198.87977198101521</v>
      </c>
      <c r="E125" s="12">
        <f>C125-'Surv-rate CEA'!E123*'Unit cost and utilities'!$H$7-'Unit cost and utilities'!$G$14*('Surv-rate CEA'!C122-'Surv-rate CEA'!C123)</f>
        <v>10.240668174522641</v>
      </c>
      <c r="F125" s="12">
        <f t="shared" si="33"/>
        <v>8.3644476595712458</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179.27481052241666</v>
      </c>
      <c r="L125" s="12">
        <f t="shared" si="36"/>
        <v>146.42938758868692</v>
      </c>
      <c r="M125" s="12">
        <f>K125-'Surv-rate CEA'!J123*'Unit cost and utilities'!$H$10-('Surv-rate CEA'!I122-'Surv-rate CEA'!I123)*'Unit cost and utilities'!$G$14</f>
        <v>20.73832818800048</v>
      </c>
      <c r="N125" s="12">
        <f t="shared" si="37"/>
        <v>16.938802988177763</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179.27481052241666</v>
      </c>
      <c r="T125" s="12">
        <f t="shared" si="40"/>
        <v>146.42938758868692</v>
      </c>
      <c r="U125" s="12">
        <f>S125-'Surv-rate CEA'!P123*'Unit cost and utilities'!$H$11-('Surv-rate CEA'!O122-'Surv-rate CEA'!O123)*'Unit cost and utilities'!$G$14</f>
        <v>20.73832818800048</v>
      </c>
      <c r="V125" s="12">
        <f t="shared" si="41"/>
        <v>16.938802988177763</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331.97381724519352</v>
      </c>
      <c r="AB125" s="12">
        <f t="shared" si="44"/>
        <v>271.1519962734198</v>
      </c>
      <c r="AC125" s="12">
        <f>AA125-'Surv-rate CEA'!V123*'Unit cost and utilities'!$H$6-('Surv-rate CEA'!U122-'Surv-rate CEA'!U123)*'Unit cost and utilities'!$G$14</f>
        <v>116.00998798724585</v>
      </c>
      <c r="AD125" s="12">
        <f t="shared" si="45"/>
        <v>94.755484307257063</v>
      </c>
      <c r="AE125" s="12">
        <f>'Surv-rate CEA'!Z123*'Unit cost and utilities'!$H$12+'Surv-rate CEA'!Y123*'Unit cost and utilities'!$H$12+('Surv-rate CEA'!X122-'Surv-rate CEA'!X123)*'Unit cost and utilities'!$G$14</f>
        <v>179.27481052241666</v>
      </c>
      <c r="AF125" s="12">
        <f t="shared" si="46"/>
        <v>146.42938758868692</v>
      </c>
      <c r="AG125" s="12">
        <f>AE125-'Surv-rate CEA'!Y123*'Unit cost and utilities'!$H$12-('Surv-rate CEA'!X122-'Surv-rate CEA'!X123)*'Unit cost and utilities'!$G$14</f>
        <v>20.73832818800048</v>
      </c>
      <c r="AH125" s="12">
        <f t="shared" si="47"/>
        <v>16.938802988177763</v>
      </c>
      <c r="AI125" s="12">
        <f>'Surv-rate CEA'!AC123*'Unit cost and utilities'!$H$5+'Surv-rate CEA'!AB123*'Unit cost and utilities'!$H$5+('Surv-rate CEA'!AA122-'Surv-rate CEA'!AA123)*'Unit cost and utilities'!$G$14</f>
        <v>395.14396530022054</v>
      </c>
      <c r="AJ125" s="12">
        <f t="shared" si="48"/>
        <v>322.7485706422861</v>
      </c>
      <c r="AK125" s="12">
        <f>AI125-'Surv-rate CEA'!AB123*'Unit cost and utilities'!$H$5-('Surv-rate CEA'!AA122-'Surv-rate CEA'!AA123)*'Unit cost and utilities'!$G$14</f>
        <v>61.706703566055978</v>
      </c>
      <c r="AL125" s="12">
        <f t="shared" si="49"/>
        <v>50.401251503006847</v>
      </c>
      <c r="AM125" s="12">
        <f>'Surv-rate CEA'!AF123*'Unit cost and utilities'!$H$9+'Surv-rate CEA'!AE123*'Unit cost and utilities'!$H$9+('Surv-rate CEA'!AD122-'Surv-rate CEA'!AD123)*'Unit cost and utilities'!G132</f>
        <v>479.3742560724246</v>
      </c>
      <c r="AN125" s="12">
        <f t="shared" si="50"/>
        <v>391.54680201818059</v>
      </c>
      <c r="AO125" s="12">
        <f>AM125-'Surv-rate CEA'!AE123*'Unit cost and utilities'!$H$9-('Surv-rate CEA'!AD122-'Surv-rate CEA'!AD123)*'Unit cost and utilities'!G132</f>
        <v>46.744189068674984</v>
      </c>
      <c r="AP125" s="12">
        <f t="shared" si="51"/>
        <v>38.180059756917174</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420.20755018469487</v>
      </c>
      <c r="AV125" s="12">
        <f t="shared" si="54"/>
        <v>343.22018834873313</v>
      </c>
      <c r="AW125" s="12">
        <f>AU125-'Surv-rate CEA'!AK123*'Unit cost and utilities'!$H$8-('Surv-rate CEA'!AJ122-'Surv-rate CEA'!AJ123)*'Unit cost and utilities'!$G$14</f>
        <v>122.71003490893325</v>
      </c>
      <c r="AX125" s="12">
        <f t="shared" si="55"/>
        <v>100.22799751030674</v>
      </c>
      <c r="AY125" s="12">
        <f>'Surv-rate CEA'!AO123*'Unit cost and utilities'!$H$5+'Surv-rate CEA'!AN123*'Unit cost and utilities'!$H$5+('Surv-rate CEA'!AM122-'Surv-rate CEA'!AM123)*'Unit cost and utilities'!$G$14</f>
        <v>395.14396530022054</v>
      </c>
      <c r="AZ125" s="12">
        <f t="shared" si="56"/>
        <v>322.7485706422861</v>
      </c>
      <c r="BA125" s="12">
        <f>AY125-'Surv-rate CEA'!AN123*'Unit cost and utilities'!$H$5-('Surv-rate CEA'!AM122-'Surv-rate CEA'!AM123)*'Unit cost and utilities'!$G$14</f>
        <v>61.706703566055978</v>
      </c>
      <c r="BB125" s="12">
        <f t="shared" si="57"/>
        <v>50.401251503006847</v>
      </c>
    </row>
    <row r="126" spans="1:54">
      <c r="A126" s="12">
        <v>121</v>
      </c>
      <c r="B126" s="12">
        <f t="shared" si="58"/>
        <v>6.904109589041096</v>
      </c>
      <c r="C126" s="12">
        <f>'Surv-rate CEA'!D124*'Unit cost and utilities'!$H$7+'Surv-rate CEA'!E124*'Unit cost and utilities'!$H$7+'Unit cost and utilities'!$G$14*('Surv-rate CEA'!C123-'Surv-rate CEA'!C124)</f>
        <v>241.06308251180178</v>
      </c>
      <c r="D126" s="12">
        <f t="shared" si="32"/>
        <v>196.56269567985495</v>
      </c>
      <c r="E126" s="12">
        <f>C126-'Surv-rate CEA'!E124*'Unit cost and utilities'!$H$7-'Unit cost and utilities'!$G$14*('Surv-rate CEA'!C123-'Surv-rate CEA'!C124)</f>
        <v>10.008051803575977</v>
      </c>
      <c r="F126" s="12">
        <f t="shared" si="33"/>
        <v>8.1605595536106996</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177.21093983066066</v>
      </c>
      <c r="L126" s="12">
        <f t="shared" si="36"/>
        <v>144.49769609732718</v>
      </c>
      <c r="M126" s="12">
        <f>K126-'Surv-rate CEA'!J124*'Unit cost and utilities'!$H$10-('Surv-rate CEA'!I123-'Surv-rate CEA'!I124)*'Unit cost and utilities'!$G$14</f>
        <v>20.331422204014203</v>
      </c>
      <c r="N126" s="12">
        <f t="shared" si="37"/>
        <v>16.578229705623368</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177.21093983066066</v>
      </c>
      <c r="T126" s="12">
        <f t="shared" si="40"/>
        <v>144.49769609732718</v>
      </c>
      <c r="U126" s="12">
        <f>S126-'Surv-rate CEA'!P124*'Unit cost and utilities'!$H$11-('Surv-rate CEA'!O123-'Surv-rate CEA'!O124)*'Unit cost and utilities'!$G$14</f>
        <v>20.331422204014203</v>
      </c>
      <c r="V126" s="12">
        <f t="shared" si="41"/>
        <v>16.578229705623368</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329.1846727774394</v>
      </c>
      <c r="AB126" s="12">
        <f t="shared" si="44"/>
        <v>268.41698854679112</v>
      </c>
      <c r="AC126" s="12">
        <f>AA126-'Surv-rate CEA'!V124*'Unit cost and utilities'!$H$6-('Surv-rate CEA'!U123-'Surv-rate CEA'!U124)*'Unit cost and utilities'!$G$14</f>
        <v>114.61433052114143</v>
      </c>
      <c r="AD126" s="12">
        <f t="shared" si="45"/>
        <v>93.456457687478874</v>
      </c>
      <c r="AE126" s="12">
        <f>'Surv-rate CEA'!Z124*'Unit cost and utilities'!$H$12+'Surv-rate CEA'!Y124*'Unit cost and utilities'!$H$12+('Surv-rate CEA'!X123-'Surv-rate CEA'!X124)*'Unit cost and utilities'!$G$14</f>
        <v>177.21093983066066</v>
      </c>
      <c r="AF126" s="12">
        <f t="shared" si="46"/>
        <v>144.49769609732718</v>
      </c>
      <c r="AG126" s="12">
        <f>AE126-'Surv-rate CEA'!Y124*'Unit cost and utilities'!$H$12-('Surv-rate CEA'!X123-'Surv-rate CEA'!X124)*'Unit cost and utilities'!$G$14</f>
        <v>20.331422204014203</v>
      </c>
      <c r="AH126" s="12">
        <f t="shared" si="47"/>
        <v>16.578229705623368</v>
      </c>
      <c r="AI126" s="12">
        <f>'Surv-rate CEA'!AC124*'Unit cost and utilities'!$H$5+'Surv-rate CEA'!AB124*'Unit cost and utilities'!$H$5+('Surv-rate CEA'!AA123-'Surv-rate CEA'!AA124)*'Unit cost and utilities'!$G$14</f>
        <v>390.47633233726373</v>
      </c>
      <c r="AJ126" s="12">
        <f t="shared" si="48"/>
        <v>318.39417169834729</v>
      </c>
      <c r="AK126" s="12">
        <f>AI126-'Surv-rate CEA'!AB124*'Unit cost and utilities'!$H$5-('Surv-rate CEA'!AA123-'Surv-rate CEA'!AA124)*'Unit cost and utilities'!$G$14</f>
        <v>60.538362242189031</v>
      </c>
      <c r="AL126" s="12">
        <f t="shared" si="49"/>
        <v>49.362944961867619</v>
      </c>
      <c r="AM126" s="12">
        <f>'Surv-rate CEA'!AF124*'Unit cost and utilities'!$H$9+'Surv-rate CEA'!AE124*'Unit cost and utilities'!$H$9+('Surv-rate CEA'!AD123-'Surv-rate CEA'!AD124)*'Unit cost and utilities'!G133</f>
        <v>476.42361044518412</v>
      </c>
      <c r="AN126" s="12">
        <f t="shared" si="50"/>
        <v>388.47553171087401</v>
      </c>
      <c r="AO126" s="12">
        <f>AM126-'Surv-rate CEA'!AE124*'Unit cost and utilities'!$H$9-('Surv-rate CEA'!AD123-'Surv-rate CEA'!AD124)*'Unit cost and utilities'!G133</f>
        <v>45.994166441034054</v>
      </c>
      <c r="AP126" s="12">
        <f t="shared" si="51"/>
        <v>37.50361626092193</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417.17863909360113</v>
      </c>
      <c r="AV126" s="12">
        <f t="shared" si="54"/>
        <v>340.1672169203967</v>
      </c>
      <c r="AW126" s="12">
        <f>AU126-'Surv-rate CEA'!AK124*'Unit cost and utilities'!$H$8-('Surv-rate CEA'!AJ123-'Surv-rate CEA'!AJ124)*'Unit cost and utilities'!$G$14</f>
        <v>121.26426938177372</v>
      </c>
      <c r="AX126" s="12">
        <f t="shared" si="55"/>
        <v>98.878813922752329</v>
      </c>
      <c r="AY126" s="12">
        <f>'Surv-rate CEA'!AO124*'Unit cost and utilities'!$H$5+'Surv-rate CEA'!AN124*'Unit cost and utilities'!$H$5+('Surv-rate CEA'!AM123-'Surv-rate CEA'!AM124)*'Unit cost and utilities'!$G$14</f>
        <v>390.47633233726373</v>
      </c>
      <c r="AZ126" s="12">
        <f t="shared" si="56"/>
        <v>318.39417169834729</v>
      </c>
      <c r="BA126" s="12">
        <f>AY126-'Surv-rate CEA'!AN124*'Unit cost and utilities'!$H$5-('Surv-rate CEA'!AM123-'Surv-rate CEA'!AM124)*'Unit cost and utilities'!$G$14</f>
        <v>60.538362242189031</v>
      </c>
      <c r="BB126" s="12">
        <f t="shared" si="57"/>
        <v>49.362944961867619</v>
      </c>
    </row>
    <row r="127" spans="1:54">
      <c r="A127" s="12">
        <v>122</v>
      </c>
      <c r="B127" s="12">
        <f t="shared" si="58"/>
        <v>6.9616438356164387</v>
      </c>
      <c r="C127" s="12">
        <f>'Surv-rate CEA'!D125*'Unit cost and utilities'!$H$7+'Surv-rate CEA'!E125*'Unit cost and utilities'!$H$7+'Unit cost and utilities'!$G$14*('Surv-rate CEA'!C124-'Surv-rate CEA'!C125)</f>
        <v>238.67344511001383</v>
      </c>
      <c r="D127" s="12">
        <f t="shared" si="32"/>
        <v>194.28349868355448</v>
      </c>
      <c r="E127" s="12">
        <f>C127-'Surv-rate CEA'!E125*'Unit cost and utilities'!$H$7-'Unit cost and utilities'!$G$14*('Surv-rate CEA'!C124-'Surv-rate CEA'!C125)</f>
        <v>9.7820124305642082</v>
      </c>
      <c r="F127" s="12">
        <f t="shared" si="33"/>
        <v>7.9626939574280176</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175.18216652811057</v>
      </c>
      <c r="L127" s="12">
        <f t="shared" si="36"/>
        <v>142.60071623953951</v>
      </c>
      <c r="M127" s="12">
        <f>K127-'Surv-rate CEA'!J125*'Unit cost and utilities'!$H$10-('Surv-rate CEA'!I124-'Surv-rate CEA'!I125)*'Unit cost and utilities'!$G$14</f>
        <v>19.934772861363044</v>
      </c>
      <c r="N127" s="12">
        <f t="shared" si="37"/>
        <v>16.227181935478285</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175.18216652811057</v>
      </c>
      <c r="T127" s="12">
        <f t="shared" si="40"/>
        <v>142.60071623953951</v>
      </c>
      <c r="U127" s="12">
        <f>S127-'Surv-rate CEA'!P125*'Unit cost and utilities'!$H$11-('Surv-rate CEA'!O124-'Surv-rate CEA'!O125)*'Unit cost and utilities'!$G$14</f>
        <v>19.934772861363044</v>
      </c>
      <c r="V127" s="12">
        <f t="shared" si="41"/>
        <v>16.227181935478285</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326.43437004205487</v>
      </c>
      <c r="AB127" s="12">
        <f t="shared" si="44"/>
        <v>265.72211027958889</v>
      </c>
      <c r="AC127" s="12">
        <f>AA127-'Surv-rate CEA'!V125*'Unit cost and utilities'!$H$6-('Surv-rate CEA'!U124-'Surv-rate CEA'!U125)*'Unit cost and utilities'!$G$14</f>
        <v>113.24334949460578</v>
      </c>
      <c r="AD127" s="12">
        <f t="shared" si="45"/>
        <v>92.181659054342148</v>
      </c>
      <c r="AE127" s="12">
        <f>'Surv-rate CEA'!Z125*'Unit cost and utilities'!$H$12+'Surv-rate CEA'!Y125*'Unit cost and utilities'!$H$12+('Surv-rate CEA'!X124-'Surv-rate CEA'!X125)*'Unit cost and utilities'!$G$14</f>
        <v>175.18216652811057</v>
      </c>
      <c r="AF127" s="12">
        <f t="shared" si="46"/>
        <v>142.60071623953951</v>
      </c>
      <c r="AG127" s="12">
        <f>AE127-'Surv-rate CEA'!Y125*'Unit cost and utilities'!$H$12-('Surv-rate CEA'!X124-'Surv-rate CEA'!X125)*'Unit cost and utilities'!$G$14</f>
        <v>19.934772861363044</v>
      </c>
      <c r="AH127" s="12">
        <f t="shared" si="47"/>
        <v>16.227181935478285</v>
      </c>
      <c r="AI127" s="12">
        <f>'Surv-rate CEA'!AC125*'Unit cost and utilities'!$H$5+'Surv-rate CEA'!AB125*'Unit cost and utilities'!$H$5+('Surv-rate CEA'!AA124-'Surv-rate CEA'!AA125)*'Unit cost and utilities'!$G$14</f>
        <v>385.88892654395278</v>
      </c>
      <c r="AJ127" s="12">
        <f t="shared" si="48"/>
        <v>314.11894489411202</v>
      </c>
      <c r="AK127" s="12">
        <f>AI127-'Surv-rate CEA'!AB125*'Unit cost and utilities'!$H$5-('Surv-rate CEA'!AA124-'Surv-rate CEA'!AA125)*'Unit cost and utilities'!$G$14</f>
        <v>59.398674610086843</v>
      </c>
      <c r="AL127" s="12">
        <f t="shared" si="49"/>
        <v>48.351345978579104</v>
      </c>
      <c r="AM127" s="12">
        <f>'Surv-rate CEA'!AF125*'Unit cost and utilities'!$H$9+'Surv-rate CEA'!AE125*'Unit cost and utilities'!$H$9+('Surv-rate CEA'!AD124-'Surv-rate CEA'!AD125)*'Unit cost and utilities'!G134</f>
        <v>473.50686681870042</v>
      </c>
      <c r="AN127" s="12">
        <f t="shared" si="50"/>
        <v>385.44116499353805</v>
      </c>
      <c r="AO127" s="12">
        <f>AM127-'Surv-rate CEA'!AE125*'Unit cost and utilities'!$H$9-('Surv-rate CEA'!AD124-'Surv-rate CEA'!AD125)*'Unit cost and utilities'!G134</f>
        <v>45.26039025469214</v>
      </c>
      <c r="AP127" s="12">
        <f t="shared" si="51"/>
        <v>36.842586180508889</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414.18832985167546</v>
      </c>
      <c r="AV127" s="12">
        <f t="shared" si="54"/>
        <v>337.15505216925118</v>
      </c>
      <c r="AW127" s="12">
        <f>AU127-'Surv-rate CEA'!AK125*'Unit cost and utilities'!$H$8-('Surv-rate CEA'!AJ124-'Surv-rate CEA'!AJ125)*'Unit cost and utilities'!$G$14</f>
        <v>119.84371001470168</v>
      </c>
      <c r="AX127" s="12">
        <f t="shared" si="55"/>
        <v>97.554444174303683</v>
      </c>
      <c r="AY127" s="12">
        <f>'Surv-rate CEA'!AO125*'Unit cost and utilities'!$H$5+'Surv-rate CEA'!AN125*'Unit cost and utilities'!$H$5+('Surv-rate CEA'!AM124-'Surv-rate CEA'!AM125)*'Unit cost and utilities'!$G$14</f>
        <v>385.88892654395278</v>
      </c>
      <c r="AZ127" s="12">
        <f t="shared" si="56"/>
        <v>314.11894489411202</v>
      </c>
      <c r="BA127" s="12">
        <f>AY127-'Surv-rate CEA'!AN125*'Unit cost and utilities'!$H$5-('Surv-rate CEA'!AM124-'Surv-rate CEA'!AM125)*'Unit cost and utilities'!$G$14</f>
        <v>59.398674610086843</v>
      </c>
      <c r="BB127" s="12">
        <f t="shared" si="57"/>
        <v>48.351345978579104</v>
      </c>
    </row>
    <row r="128" spans="1:54">
      <c r="A128" s="12">
        <v>123</v>
      </c>
      <c r="B128" s="12">
        <f t="shared" si="58"/>
        <v>7.0191780821917806</v>
      </c>
      <c r="C128" s="12">
        <f>'Surv-rate CEA'!D126*'Unit cost and utilities'!$H$7+'Surv-rate CEA'!E126*'Unit cost and utilities'!$H$7+'Unit cost and utilities'!$G$14*('Surv-rate CEA'!C125-'Surv-rate CEA'!C126)</f>
        <v>236.32056532755442</v>
      </c>
      <c r="D128" s="12">
        <f t="shared" si="32"/>
        <v>192.04135014193545</v>
      </c>
      <c r="E128" s="12">
        <f>C128-'Surv-rate CEA'!E126*'Unit cost and utilities'!$H$7-'Unit cost and utilities'!$G$14*('Surv-rate CEA'!C125-'Surv-rate CEA'!C126)</f>
        <v>9.5623260337949088</v>
      </c>
      <c r="F128" s="12">
        <f t="shared" si="33"/>
        <v>7.7706398488089494</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173.18768428862498</v>
      </c>
      <c r="L128" s="12">
        <f t="shared" si="36"/>
        <v>140.7376318376844</v>
      </c>
      <c r="M128" s="12">
        <f>K128-'Surv-rate CEA'!J126*'Unit cost and utilities'!$H$10-('Surv-rate CEA'!I125-'Surv-rate CEA'!I126)*'Unit cost and utilities'!$G$14</f>
        <v>19.548061610917813</v>
      </c>
      <c r="N128" s="12">
        <f t="shared" si="37"/>
        <v>15.885355297856011</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173.18768428862498</v>
      </c>
      <c r="T128" s="12">
        <f t="shared" si="40"/>
        <v>140.7376318376844</v>
      </c>
      <c r="U128" s="12">
        <f>S128-'Surv-rate CEA'!P126*'Unit cost and utilities'!$H$11-('Surv-rate CEA'!O125-'Surv-rate CEA'!O126)*'Unit cost and utilities'!$G$14</f>
        <v>19.548061610917813</v>
      </c>
      <c r="V128" s="12">
        <f t="shared" si="41"/>
        <v>15.885355297856011</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323.72213021376632</v>
      </c>
      <c r="AB128" s="12">
        <f t="shared" si="44"/>
        <v>263.06654637063224</v>
      </c>
      <c r="AC128" s="12">
        <f>AA128-'Surv-rate CEA'!V126*'Unit cost and utilities'!$H$6-('Surv-rate CEA'!U125-'Surv-rate CEA'!U126)*'Unit cost and utilities'!$G$14</f>
        <v>111.89645895240179</v>
      </c>
      <c r="AD128" s="12">
        <f t="shared" si="45"/>
        <v>90.930499525236883</v>
      </c>
      <c r="AE128" s="12">
        <f>'Surv-rate CEA'!Z126*'Unit cost and utilities'!$H$12+'Surv-rate CEA'!Y126*'Unit cost and utilities'!$H$12+('Surv-rate CEA'!X125-'Surv-rate CEA'!X126)*'Unit cost and utilities'!$G$14</f>
        <v>173.18768428862498</v>
      </c>
      <c r="AF128" s="12">
        <f t="shared" si="46"/>
        <v>140.7376318376844</v>
      </c>
      <c r="AG128" s="12">
        <f>AE128-'Surv-rate CEA'!Y126*'Unit cost and utilities'!$H$12-('Surv-rate CEA'!X125-'Surv-rate CEA'!X126)*'Unit cost and utilities'!$G$14</f>
        <v>19.548061610917813</v>
      </c>
      <c r="AH128" s="12">
        <f t="shared" si="47"/>
        <v>15.885355297856011</v>
      </c>
      <c r="AI128" s="12">
        <f>'Surv-rate CEA'!AC126*'Unit cost and utilities'!$H$5+'Surv-rate CEA'!AB126*'Unit cost and utilities'!$H$5+('Surv-rate CEA'!AA125-'Surv-rate CEA'!AA126)*'Unit cost and utilities'!$G$14</f>
        <v>381.37990115367</v>
      </c>
      <c r="AJ128" s="12">
        <f t="shared" si="48"/>
        <v>309.92102203645572</v>
      </c>
      <c r="AK128" s="12">
        <f>AI128-'Surv-rate CEA'!AB126*'Unit cost and utilities'!$H$5-('Surv-rate CEA'!AA125-'Surv-rate CEA'!AA126)*'Unit cost and utilities'!$G$14</f>
        <v>58.286769825305186</v>
      </c>
      <c r="AL128" s="12">
        <f t="shared" si="49"/>
        <v>47.36561948025561</v>
      </c>
      <c r="AM128" s="12">
        <f>'Surv-rate CEA'!AF126*'Unit cost and utilities'!$H$9+'Surv-rate CEA'!AE126*'Unit cost and utilities'!$H$9+('Surv-rate CEA'!AD125-'Surv-rate CEA'!AD126)*'Unit cost and utilities'!G135</f>
        <v>470.62343117425098</v>
      </c>
      <c r="AN128" s="12">
        <f t="shared" si="50"/>
        <v>382.44305571062966</v>
      </c>
      <c r="AO128" s="12">
        <f>AM128-'Surv-rate CEA'!AE126*'Unit cost and utilities'!$H$9-('Surv-rate CEA'!AD125-'Surv-rate CEA'!AD126)*'Unit cost and utilities'!G135</f>
        <v>44.542412104813536</v>
      </c>
      <c r="AP128" s="12">
        <f t="shared" si="51"/>
        <v>36.196532228714609</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411.23589109997454</v>
      </c>
      <c r="AV128" s="12">
        <f t="shared" si="54"/>
        <v>334.18291651510714</v>
      </c>
      <c r="AW128" s="12">
        <f>AU128-'Surv-rate CEA'!AK126*'Unit cost and utilities'!$H$8-('Surv-rate CEA'!AJ125-'Surv-rate CEA'!AJ126)*'Unit cost and utilities'!$G$14</f>
        <v>118.44776425369894</v>
      </c>
      <c r="AX128" s="12">
        <f t="shared" si="55"/>
        <v>96.254291441142684</v>
      </c>
      <c r="AY128" s="12">
        <f>'Surv-rate CEA'!AO126*'Unit cost and utilities'!$H$5+'Surv-rate CEA'!AN126*'Unit cost and utilities'!$H$5+('Surv-rate CEA'!AM125-'Surv-rate CEA'!AM126)*'Unit cost and utilities'!$G$14</f>
        <v>381.37990115367</v>
      </c>
      <c r="AZ128" s="12">
        <f t="shared" si="56"/>
        <v>309.92102203645572</v>
      </c>
      <c r="BA128" s="12">
        <f>AY128-'Surv-rate CEA'!AN126*'Unit cost and utilities'!$H$5-('Surv-rate CEA'!AM125-'Surv-rate CEA'!AM126)*'Unit cost and utilities'!$G$14</f>
        <v>58.286769825305186</v>
      </c>
      <c r="BB128" s="12">
        <f t="shared" si="57"/>
        <v>47.36561948025561</v>
      </c>
    </row>
    <row r="129" spans="1:54">
      <c r="A129" s="12">
        <v>124</v>
      </c>
      <c r="B129" s="12">
        <f t="shared" si="58"/>
        <v>7.0767123287671234</v>
      </c>
      <c r="C129" s="12">
        <f>'Surv-rate CEA'!D127*'Unit cost and utilities'!$H$7+'Surv-rate CEA'!E127*'Unit cost and utilities'!$H$7+'Unit cost and utilities'!$G$14*('Surv-rate CEA'!C126-'Surv-rate CEA'!C127)</f>
        <v>234.00365736911041</v>
      </c>
      <c r="D129" s="12">
        <f t="shared" si="32"/>
        <v>189.83544249829066</v>
      </c>
      <c r="E129" s="12">
        <f>C129-'Surv-rate CEA'!E127*'Unit cost and utilities'!$H$7-'Unit cost and utilities'!$G$14*('Surv-rate CEA'!C126-'Surv-rate CEA'!C127)</f>
        <v>9.3487775527755268</v>
      </c>
      <c r="F129" s="12">
        <f t="shared" si="33"/>
        <v>7.5841948091854974</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171.22671034202756</v>
      </c>
      <c r="L129" s="12">
        <f t="shared" si="36"/>
        <v>138.90765080664181</v>
      </c>
      <c r="M129" s="12">
        <f>K129-'Surv-rate CEA'!J127*'Unit cost and utilities'!$H$10-('Surv-rate CEA'!I126-'Surv-rate CEA'!I127)*'Unit cost and utilities'!$G$14</f>
        <v>19.170981715716476</v>
      </c>
      <c r="N129" s="12">
        <f t="shared" si="37"/>
        <v>15.552456906214516</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171.22671034202756</v>
      </c>
      <c r="T129" s="12">
        <f t="shared" si="40"/>
        <v>138.90765080664181</v>
      </c>
      <c r="U129" s="12">
        <f>S129-'Surv-rate CEA'!P127*'Unit cost and utilities'!$H$11-('Surv-rate CEA'!O126-'Surv-rate CEA'!O127)*'Unit cost and utilities'!$G$14</f>
        <v>19.170981715716476</v>
      </c>
      <c r="V129" s="12">
        <f t="shared" si="41"/>
        <v>15.552456906214516</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321.04719509088051</v>
      </c>
      <c r="AB129" s="12">
        <f t="shared" si="44"/>
        <v>260.44950334591448</v>
      </c>
      <c r="AC129" s="12">
        <f>AA129-'Surv-rate CEA'!V127*'Unit cost and utilities'!$H$6-('Surv-rate CEA'!U126-'Surv-rate CEA'!U127)*'Unit cost and utilities'!$G$14</f>
        <v>110.57309054192095</v>
      </c>
      <c r="AD129" s="12">
        <f t="shared" si="45"/>
        <v>89.702408105181988</v>
      </c>
      <c r="AE129" s="12">
        <f>'Surv-rate CEA'!Z127*'Unit cost and utilities'!$H$12+'Surv-rate CEA'!Y127*'Unit cost and utilities'!$H$12+('Surv-rate CEA'!X126-'Surv-rate CEA'!X127)*'Unit cost and utilities'!$G$14</f>
        <v>171.22671034202756</v>
      </c>
      <c r="AF129" s="12">
        <f t="shared" si="46"/>
        <v>138.90765080664181</v>
      </c>
      <c r="AG129" s="12">
        <f>AE129-'Surv-rate CEA'!Y127*'Unit cost and utilities'!$H$12-('Surv-rate CEA'!X126-'Surv-rate CEA'!X127)*'Unit cost and utilities'!$G$14</f>
        <v>19.170981715716476</v>
      </c>
      <c r="AH129" s="12">
        <f t="shared" si="47"/>
        <v>15.552456906214516</v>
      </c>
      <c r="AI129" s="12">
        <f>'Surv-rate CEA'!AC127*'Unit cost and utilities'!$H$5+'Surv-rate CEA'!AB127*'Unit cost and utilities'!$H$5+('Surv-rate CEA'!AA126-'Surv-rate CEA'!AA127)*'Unit cost and utilities'!$G$14</f>
        <v>376.94746317928758</v>
      </c>
      <c r="AJ129" s="12">
        <f t="shared" si="48"/>
        <v>305.79858996979152</v>
      </c>
      <c r="AK129" s="12">
        <f>AI129-'Surv-rate CEA'!AB127*'Unit cost and utilities'!$H$5-('Surv-rate CEA'!AA126-'Surv-rate CEA'!AA127)*'Unit cost and utilities'!$G$14</f>
        <v>57.201808773061416</v>
      </c>
      <c r="AL129" s="12">
        <f t="shared" si="49"/>
        <v>46.404961367796759</v>
      </c>
      <c r="AM129" s="12">
        <f>'Surv-rate CEA'!AF127*'Unit cost and utilities'!$H$9+'Surv-rate CEA'!AE127*'Unit cost and utilities'!$H$9+('Surv-rate CEA'!AD126-'Surv-rate CEA'!AD127)*'Unit cost and utilities'!G136</f>
        <v>467.7727236758912</v>
      </c>
      <c r="AN129" s="12">
        <f t="shared" si="50"/>
        <v>379.48057302187038</v>
      </c>
      <c r="AO129" s="12">
        <f>AM129-'Surv-rate CEA'!AE127*'Unit cost and utilities'!$H$9-('Surv-rate CEA'!AD126-'Surv-rate CEA'!AD127)*'Unit cost and utilities'!G136</f>
        <v>43.839798714242761</v>
      </c>
      <c r="AP129" s="12">
        <f t="shared" si="51"/>
        <v>35.565032108993258</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408.32061010183088</v>
      </c>
      <c r="AV129" s="12">
        <f t="shared" si="54"/>
        <v>331.25005212027617</v>
      </c>
      <c r="AW129" s="12">
        <f>AU129-'Surv-rate CEA'!AK127*'Unit cost and utilities'!$H$8-('Surv-rate CEA'!AJ126-'Surv-rate CEA'!AJ127)*'Unit cost and utilities'!$G$14</f>
        <v>117.07585721174584</v>
      </c>
      <c r="AX129" s="12">
        <f t="shared" si="55"/>
        <v>94.977776884064582</v>
      </c>
      <c r="AY129" s="12">
        <f>'Surv-rate CEA'!AO127*'Unit cost and utilities'!$H$5+'Surv-rate CEA'!AN127*'Unit cost and utilities'!$H$5+('Surv-rate CEA'!AM126-'Surv-rate CEA'!AM127)*'Unit cost and utilities'!$G$14</f>
        <v>376.94746317928758</v>
      </c>
      <c r="AZ129" s="12">
        <f t="shared" si="56"/>
        <v>305.79858996979152</v>
      </c>
      <c r="BA129" s="12">
        <f>AY129-'Surv-rate CEA'!AN127*'Unit cost and utilities'!$H$5-('Surv-rate CEA'!AM126-'Surv-rate CEA'!AM127)*'Unit cost and utilities'!$G$14</f>
        <v>57.201808773061416</v>
      </c>
      <c r="BB129" s="12">
        <f t="shared" si="57"/>
        <v>46.404961367796759</v>
      </c>
    </row>
    <row r="130" spans="1:54">
      <c r="A130" s="12">
        <v>125</v>
      </c>
      <c r="B130" s="12">
        <f t="shared" si="58"/>
        <v>7.1342465753424653</v>
      </c>
      <c r="C130" s="12">
        <f>'Surv-rate CEA'!D128*'Unit cost and utilities'!$H$7+'Surv-rate CEA'!E128*'Unit cost and utilities'!$H$7+'Unit cost and utilities'!$G$14*('Surv-rate CEA'!C127-'Surv-rate CEA'!C128)</f>
        <v>231.72195717397625</v>
      </c>
      <c r="D130" s="12">
        <f t="shared" si="32"/>
        <v>187.66499068822034</v>
      </c>
      <c r="E130" s="12">
        <f>C130-'Surv-rate CEA'!E128*'Unit cost and utilities'!$H$7-'Unit cost and utilities'!$G$14*('Surv-rate CEA'!C127-'Surv-rate CEA'!C128)</f>
        <v>9.1411604756490554</v>
      </c>
      <c r="F130" s="12">
        <f t="shared" si="33"/>
        <v>7.4031646222210741</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169.29848463557747</v>
      </c>
      <c r="L130" s="12">
        <f t="shared" si="36"/>
        <v>137.11000429196088</v>
      </c>
      <c r="M130" s="12">
        <f>K130-'Surv-rate CEA'!J128*'Unit cost and utilities'!$H$10-('Surv-rate CEA'!I127-'Surv-rate CEA'!I128)*'Unit cost and utilities'!$G$14</f>
        <v>18.803237740558668</v>
      </c>
      <c r="N130" s="12">
        <f t="shared" si="37"/>
        <v>15.228204864681812</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169.29848463557747</v>
      </c>
      <c r="T130" s="12">
        <f t="shared" si="40"/>
        <v>137.11000429196088</v>
      </c>
      <c r="U130" s="12">
        <f>S130-'Surv-rate CEA'!P128*'Unit cost and utilities'!$H$11-('Surv-rate CEA'!O127-'Surv-rate CEA'!O128)*'Unit cost and utilities'!$G$14</f>
        <v>18.803237740558668</v>
      </c>
      <c r="V130" s="12">
        <f t="shared" si="41"/>
        <v>15.228204864681812</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318.40882641371343</v>
      </c>
      <c r="AB130" s="12">
        <f t="shared" si="44"/>
        <v>257.87020864454985</v>
      </c>
      <c r="AC130" s="12">
        <f>AA130-'Surv-rate CEA'!V128*'Unit cost and utilities'!$H$6-('Surv-rate CEA'!U127-'Surv-rate CEA'!U128)*'Unit cost and utilities'!$G$14</f>
        <v>109.27269287144026</v>
      </c>
      <c r="AD130" s="12">
        <f t="shared" si="45"/>
        <v>88.496831030989654</v>
      </c>
      <c r="AE130" s="12">
        <f>'Surv-rate CEA'!Z128*'Unit cost and utilities'!$H$12+'Surv-rate CEA'!Y128*'Unit cost and utilities'!$H$12+('Surv-rate CEA'!X127-'Surv-rate CEA'!X128)*'Unit cost and utilities'!$G$14</f>
        <v>169.29848463557747</v>
      </c>
      <c r="AF130" s="12">
        <f t="shared" si="46"/>
        <v>137.11000429196088</v>
      </c>
      <c r="AG130" s="12">
        <f>AE130-'Surv-rate CEA'!Y128*'Unit cost and utilities'!$H$12-('Surv-rate CEA'!X127-'Surv-rate CEA'!X128)*'Unit cost and utilities'!$G$14</f>
        <v>18.803237740558668</v>
      </c>
      <c r="AH130" s="12">
        <f t="shared" si="47"/>
        <v>15.228204864681812</v>
      </c>
      <c r="AI130" s="12">
        <f>'Surv-rate CEA'!AC128*'Unit cost and utilities'!$H$5+'Surv-rate CEA'!AB128*'Unit cost and utilities'!$H$5+('Surv-rate CEA'!AA127-'Surv-rate CEA'!AA128)*'Unit cost and utilities'!$G$14</f>
        <v>372.58987151076917</v>
      </c>
      <c r="AJ130" s="12">
        <f t="shared" si="48"/>
        <v>301.74988861800608</v>
      </c>
      <c r="AK130" s="12">
        <f>AI130-'Surv-rate CEA'!AB128*'Unit cost and utilities'!$H$5-('Surv-rate CEA'!AA127-'Surv-rate CEA'!AA128)*'Unit cost and utilities'!$G$14</f>
        <v>56.142982716979652</v>
      </c>
      <c r="AL130" s="12">
        <f t="shared" si="49"/>
        <v>45.468597181234948</v>
      </c>
      <c r="AM130" s="12">
        <f>'Surv-rate CEA'!AF128*'Unit cost and utilities'!$H$9+'Surv-rate CEA'!AE128*'Unit cost and utilities'!$H$9+('Surv-rate CEA'!AD127-'Surv-rate CEA'!AD128)*'Unit cost and utilities'!G137</f>
        <v>464.95417823975276</v>
      </c>
      <c r="AN130" s="12">
        <f t="shared" si="50"/>
        <v>376.55310094028357</v>
      </c>
      <c r="AO130" s="12">
        <f>AM130-'Surv-rate CEA'!AE128*'Unit cost and utilities'!$H$9-('Surv-rate CEA'!AD127-'Surv-rate CEA'!AD128)*'Unit cost and utilities'!G137</f>
        <v>43.152131328583494</v>
      </c>
      <c r="AP130" s="12">
        <f t="shared" si="51"/>
        <v>34.947677909847002</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405.44179214487991</v>
      </c>
      <c r="AV130" s="12">
        <f t="shared" si="54"/>
        <v>328.35572025812883</v>
      </c>
      <c r="AW130" s="12">
        <f>AU130-'Surv-rate CEA'!AK128*'Unit cost and utilities'!$H$8-('Surv-rate CEA'!AJ127-'Surv-rate CEA'!AJ128)*'Unit cost and utilities'!$G$14</f>
        <v>115.72743102851989</v>
      </c>
      <c r="AX130" s="12">
        <f t="shared" si="55"/>
        <v>93.724338993188454</v>
      </c>
      <c r="AY130" s="12">
        <f>'Surv-rate CEA'!AO128*'Unit cost and utilities'!$H$5+'Surv-rate CEA'!AN128*'Unit cost and utilities'!$H$5+('Surv-rate CEA'!AM127-'Surv-rate CEA'!AM128)*'Unit cost and utilities'!$G$14</f>
        <v>372.58987151076917</v>
      </c>
      <c r="AZ130" s="12">
        <f t="shared" si="56"/>
        <v>301.74988861800608</v>
      </c>
      <c r="BA130" s="12">
        <f>AY130-'Surv-rate CEA'!AN128*'Unit cost and utilities'!$H$5-('Surv-rate CEA'!AM127-'Surv-rate CEA'!AM128)*'Unit cost and utilities'!$G$14</f>
        <v>56.142982716979652</v>
      </c>
      <c r="BB130" s="12">
        <f t="shared" si="57"/>
        <v>45.468597181234948</v>
      </c>
    </row>
    <row r="131" spans="1:54">
      <c r="A131" s="12">
        <v>126</v>
      </c>
      <c r="B131" s="12">
        <f t="shared" si="58"/>
        <v>7.1917808219178081</v>
      </c>
      <c r="C131" s="12">
        <f>'Surv-rate CEA'!D129*'Unit cost and utilities'!$H$7+'Surv-rate CEA'!E129*'Unit cost and utilities'!$H$7+'Unit cost and utilities'!$G$14*('Surv-rate CEA'!C128-'Surv-rate CEA'!C129)</f>
        <v>229.47472167523063</v>
      </c>
      <c r="D131" s="12">
        <f t="shared" si="32"/>
        <v>185.52923137117665</v>
      </c>
      <c r="E131" s="12">
        <f>C131-'Surv-rate CEA'!E129*'Unit cost and utilities'!$H$7-'Unit cost and utilities'!$G$14*('Surv-rate CEA'!C128-'Surv-rate CEA'!C129)</f>
        <v>8.9392764481375799</v>
      </c>
      <c r="F131" s="12">
        <f t="shared" si="33"/>
        <v>7.2273628935245133</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167.40226903066232</v>
      </c>
      <c r="L131" s="12">
        <f t="shared" si="36"/>
        <v>135.34394584430646</v>
      </c>
      <c r="M131" s="12">
        <f>K131-'Surv-rate CEA'!J129*'Unit cost and utilities'!$H$10-('Surv-rate CEA'!I128-'Surv-rate CEA'!I129)*'Unit cost and utilities'!$G$14</f>
        <v>18.444545066812147</v>
      </c>
      <c r="N131" s="12">
        <f t="shared" si="37"/>
        <v>14.912327790421086</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167.40226903066232</v>
      </c>
      <c r="T131" s="12">
        <f t="shared" si="40"/>
        <v>135.34394584430646</v>
      </c>
      <c r="U131" s="12">
        <f>S131-'Surv-rate CEA'!P129*'Unit cost and utilities'!$H$11-('Surv-rate CEA'!O128-'Surv-rate CEA'!O129)*'Unit cost and utilities'!$G$14</f>
        <v>18.444545066812147</v>
      </c>
      <c r="V131" s="12">
        <f t="shared" si="41"/>
        <v>14.912327790421086</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315.8063052100203</v>
      </c>
      <c r="AB131" s="12">
        <f t="shared" si="44"/>
        <v>255.32790993296845</v>
      </c>
      <c r="AC131" s="12">
        <f>AA131-'Surv-rate CEA'!V129*'Unit cost and utilities'!$H$6-('Surv-rate CEA'!U128-'Surv-rate CEA'!U129)*'Unit cost and utilities'!$G$14</f>
        <v>107.99473089592581</v>
      </c>
      <c r="AD131" s="12">
        <f t="shared" si="45"/>
        <v>87.313231143667508</v>
      </c>
      <c r="AE131" s="12">
        <f>'Surv-rate CEA'!Z129*'Unit cost and utilities'!$H$12+'Surv-rate CEA'!Y129*'Unit cost and utilities'!$H$12+('Surv-rate CEA'!X128-'Surv-rate CEA'!X129)*'Unit cost and utilities'!$G$14</f>
        <v>167.40226903066232</v>
      </c>
      <c r="AF131" s="12">
        <f t="shared" si="46"/>
        <v>135.34394584430646</v>
      </c>
      <c r="AG131" s="12">
        <f>AE131-'Surv-rate CEA'!Y129*'Unit cost and utilities'!$H$12-('Surv-rate CEA'!X128-'Surv-rate CEA'!X129)*'Unit cost and utilities'!$G$14</f>
        <v>18.444545066812147</v>
      </c>
      <c r="AH131" s="12">
        <f t="shared" si="47"/>
        <v>14.912327790421086</v>
      </c>
      <c r="AI131" s="12">
        <f>'Surv-rate CEA'!AC129*'Unit cost and utilities'!$H$5+'Surv-rate CEA'!AB129*'Unit cost and utilities'!$H$5+('Surv-rate CEA'!AA128-'Surv-rate CEA'!AA129)*'Unit cost and utilities'!$G$14</f>
        <v>368.30543509208735</v>
      </c>
      <c r="AJ131" s="12">
        <f t="shared" si="48"/>
        <v>297.77320910827547</v>
      </c>
      <c r="AK131" s="12">
        <f>AI131-'Surv-rate CEA'!AB129*'Unit cost and utilities'!$H$5-('Surv-rate CEA'!AA128-'Surv-rate CEA'!AA129)*'Unit cost and utilities'!$G$14</f>
        <v>55.109512013771116</v>
      </c>
      <c r="AL131" s="12">
        <f t="shared" si="49"/>
        <v>44.555780830735394</v>
      </c>
      <c r="AM131" s="12">
        <f>'Surv-rate CEA'!AF129*'Unit cost and utilities'!$H$9+'Surv-rate CEA'!AE129*'Unit cost and utilities'!$H$9+('Surv-rate CEA'!AD128-'Surv-rate CEA'!AD129)*'Unit cost and utilities'!G138</f>
        <v>462.16724211923651</v>
      </c>
      <c r="AN131" s="12">
        <f t="shared" si="50"/>
        <v>373.66003788718734</v>
      </c>
      <c r="AO131" s="12">
        <f>AM131-'Surv-rate CEA'!AE129*'Unit cost and utilities'!$H$9-('Surv-rate CEA'!AD128-'Surv-rate CEA'!AD129)*'Unit cost and utilities'!G138</f>
        <v>42.479005139282094</v>
      </c>
      <c r="AP131" s="12">
        <f t="shared" si="51"/>
        <v>34.344075527661708</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402.5987599662397</v>
      </c>
      <c r="AV131" s="12">
        <f t="shared" si="54"/>
        <v>325.49920070602576</v>
      </c>
      <c r="AW131" s="12">
        <f>AU131-'Surv-rate CEA'!AK129*'Unit cost and utilities'!$H$8-('Surv-rate CEA'!AJ128-'Surv-rate CEA'!AJ129)*'Unit cost and utilities'!$G$14</f>
        <v>114.4019442574495</v>
      </c>
      <c r="AX131" s="12">
        <f t="shared" si="55"/>
        <v>92.493432960741686</v>
      </c>
      <c r="AY131" s="12">
        <f>'Surv-rate CEA'!AO129*'Unit cost and utilities'!$H$5+'Surv-rate CEA'!AN129*'Unit cost and utilities'!$H$5+('Surv-rate CEA'!AM128-'Surv-rate CEA'!AM129)*'Unit cost and utilities'!$G$14</f>
        <v>368.30543509208735</v>
      </c>
      <c r="AZ131" s="12">
        <f t="shared" si="56"/>
        <v>297.77320910827547</v>
      </c>
      <c r="BA131" s="12">
        <f>AY131-'Surv-rate CEA'!AN129*'Unit cost and utilities'!$H$5-('Surv-rate CEA'!AM128-'Surv-rate CEA'!AM129)*'Unit cost and utilities'!$G$14</f>
        <v>55.109512013771116</v>
      </c>
      <c r="BB131" s="12">
        <f t="shared" si="57"/>
        <v>44.555780830735394</v>
      </c>
    </row>
    <row r="132" spans="1:54">
      <c r="A132" s="12">
        <v>127</v>
      </c>
      <c r="B132" s="12">
        <f t="shared" si="58"/>
        <v>7.2493150684931509</v>
      </c>
      <c r="C132" s="12">
        <f>'Surv-rate CEA'!D130*'Unit cost and utilities'!$H$7+'Surv-rate CEA'!E130*'Unit cost and utilities'!$H$7+'Unit cost and utilities'!$G$14*('Surv-rate CEA'!C129-'Surv-rate CEA'!C130)</f>
        <v>227.2612280890084</v>
      </c>
      <c r="D132" s="12">
        <f t="shared" si="32"/>
        <v>183.42742219323355</v>
      </c>
      <c r="E132" s="12">
        <f>C132-'Surv-rate CEA'!E130*'Unit cost and utilities'!$H$7-'Unit cost and utilities'!$G$14*('Surv-rate CEA'!C129-'Surv-rate CEA'!C130)</f>
        <v>8.7429349027411014</v>
      </c>
      <c r="F132" s="12">
        <f t="shared" si="33"/>
        <v>7.0566106902535601</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165.53734653307436</v>
      </c>
      <c r="L132" s="12">
        <f t="shared" si="36"/>
        <v>133.60875062849496</v>
      </c>
      <c r="M132" s="12">
        <f>K132-'Surv-rate CEA'!J130*'Unit cost and utilities'!$H$10-('Surv-rate CEA'!I129-'Surv-rate CEA'!I130)*'Unit cost and utilities'!$G$14</f>
        <v>18.094629431031112</v>
      </c>
      <c r="N132" s="12">
        <f t="shared" si="37"/>
        <v>14.604564359636059</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165.53734653307436</v>
      </c>
      <c r="T132" s="12">
        <f t="shared" si="40"/>
        <v>133.60875062849496</v>
      </c>
      <c r="U132" s="12">
        <f>S132-'Surv-rate CEA'!P130*'Unit cost and utilities'!$H$11-('Surv-rate CEA'!O129-'Surv-rate CEA'!O130)*'Unit cost and utilities'!$G$14</f>
        <v>18.094629431031112</v>
      </c>
      <c r="V132" s="12">
        <f t="shared" si="41"/>
        <v>14.604564359636059</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313.23893116624845</v>
      </c>
      <c r="AB132" s="12">
        <f t="shared" si="44"/>
        <v>252.82187444611276</v>
      </c>
      <c r="AC132" s="12">
        <f>AA132-'Surv-rate CEA'!V130*'Unit cost and utilities'!$H$6-('Surv-rate CEA'!U129-'Surv-rate CEA'!U130)*'Unit cost and utilities'!$G$14</f>
        <v>106.73868532902416</v>
      </c>
      <c r="AD132" s="12">
        <f t="shared" si="45"/>
        <v>86.151087287662847</v>
      </c>
      <c r="AE132" s="12">
        <f>'Surv-rate CEA'!Z130*'Unit cost and utilities'!$H$12+'Surv-rate CEA'!Y130*'Unit cost and utilities'!$H$12+('Surv-rate CEA'!X129-'Surv-rate CEA'!X130)*'Unit cost and utilities'!$G$14</f>
        <v>165.53734653307436</v>
      </c>
      <c r="AF132" s="12">
        <f t="shared" si="46"/>
        <v>133.60875062849496</v>
      </c>
      <c r="AG132" s="12">
        <f>AE132-'Surv-rate CEA'!Y130*'Unit cost and utilities'!$H$12-('Surv-rate CEA'!X129-'Surv-rate CEA'!X130)*'Unit cost and utilities'!$G$14</f>
        <v>18.094629431031112</v>
      </c>
      <c r="AH132" s="12">
        <f t="shared" si="47"/>
        <v>14.604564359636059</v>
      </c>
      <c r="AI132" s="12">
        <f>'Surv-rate CEA'!AC130*'Unit cost and utilities'!$H$5+'Surv-rate CEA'!AB130*'Unit cost and utilities'!$H$5+('Surv-rate CEA'!AA129-'Surv-rate CEA'!AA130)*'Unit cost and utilities'!$G$14</f>
        <v>364.09251117368871</v>
      </c>
      <c r="AJ132" s="12">
        <f t="shared" si="48"/>
        <v>293.86689197285415</v>
      </c>
      <c r="AK132" s="12">
        <f>AI132-'Surv-rate CEA'!AB130*'Unit cost and utilities'!$H$5-('Surv-rate CEA'!AA129-'Surv-rate CEA'!AA130)*'Unit cost and utilities'!$G$14</f>
        <v>54.100644890223158</v>
      </c>
      <c r="AL132" s="12">
        <f t="shared" si="49"/>
        <v>43.665793389616567</v>
      </c>
      <c r="AM132" s="12">
        <f>'Surv-rate CEA'!AF130*'Unit cost and utilities'!$H$9+'Surv-rate CEA'!AE130*'Unit cost and utilities'!$H$9+('Surv-rate CEA'!AD129-'Surv-rate CEA'!AD130)*'Unit cost and utilities'!G139</f>
        <v>459.41137550540498</v>
      </c>
      <c r="AN132" s="12">
        <f t="shared" si="50"/>
        <v>370.80079626340699</v>
      </c>
      <c r="AO132" s="12">
        <f>AM132-'Surv-rate CEA'!AE130*'Unit cost and utilities'!$H$9-('Surv-rate CEA'!AD129-'Surv-rate CEA'!AD130)*'Unit cost and utilities'!G139</f>
        <v>41.820028733245465</v>
      </c>
      <c r="AP132" s="12">
        <f t="shared" si="51"/>
        <v>33.753844116259891</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399.79085319989105</v>
      </c>
      <c r="AV132" s="12">
        <f t="shared" si="54"/>
        <v>322.67979116159779</v>
      </c>
      <c r="AW132" s="12">
        <f>AU132-'Surv-rate CEA'!AK130*'Unit cost and utilities'!$H$8-('Surv-rate CEA'!AJ129-'Surv-rate CEA'!AJ130)*'Unit cost and utilities'!$G$14</f>
        <v>113.09887127877646</v>
      </c>
      <c r="AX132" s="12">
        <f t="shared" si="55"/>
        <v>91.284530080534523</v>
      </c>
      <c r="AY132" s="12">
        <f>'Surv-rate CEA'!AO130*'Unit cost and utilities'!$H$5+'Surv-rate CEA'!AN130*'Unit cost and utilities'!$H$5+('Surv-rate CEA'!AM129-'Surv-rate CEA'!AM130)*'Unit cost and utilities'!$G$14</f>
        <v>364.09251117368871</v>
      </c>
      <c r="AZ132" s="12">
        <f t="shared" si="56"/>
        <v>293.86689197285415</v>
      </c>
      <c r="BA132" s="12">
        <f>AY132-'Surv-rate CEA'!AN130*'Unit cost and utilities'!$H$5-('Surv-rate CEA'!AM129-'Surv-rate CEA'!AM130)*'Unit cost and utilities'!$G$14</f>
        <v>54.100644890223158</v>
      </c>
      <c r="BB132" s="12">
        <f t="shared" si="57"/>
        <v>43.665793389616567</v>
      </c>
    </row>
    <row r="133" spans="1:54">
      <c r="A133" s="12">
        <v>128</v>
      </c>
      <c r="B133" s="12">
        <f t="shared" si="58"/>
        <v>7.3068493150684928</v>
      </c>
      <c r="C133" s="12">
        <f>'Surv-rate CEA'!D131*'Unit cost and utilities'!$H$7+'Surv-rate CEA'!E131*'Unit cost and utilities'!$H$7+'Unit cost and utilities'!$G$14*('Surv-rate CEA'!C130-'Surv-rate CEA'!C131)</f>
        <v>225.0807732323631</v>
      </c>
      <c r="D133" s="12">
        <f t="shared" si="32"/>
        <v>181.35884107954206</v>
      </c>
      <c r="E133" s="12">
        <f>C133-'Surv-rate CEA'!E131*'Unit cost and utilities'!$H$7-'Unit cost and utilities'!$G$14*('Surv-rate CEA'!C130-'Surv-rate CEA'!C131)</f>
        <v>8.5519527070199377</v>
      </c>
      <c r="F133" s="12">
        <f t="shared" si="33"/>
        <v>6.8907361994488783</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163.70302055518579</v>
      </c>
      <c r="L133" s="12">
        <f t="shared" si="36"/>
        <v>131.90371466539878</v>
      </c>
      <c r="M133" s="12">
        <f>K133-'Surv-rate CEA'!J131*'Unit cost and utilities'!$H$10-('Surv-rate CEA'!I130-'Surv-rate CEA'!I131)*'Unit cost and utilities'!$G$14</f>
        <v>17.753226486069551</v>
      </c>
      <c r="N133" s="12">
        <f t="shared" si="37"/>
        <v>14.304662875901572</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163.70302055518579</v>
      </c>
      <c r="T133" s="12">
        <f t="shared" si="40"/>
        <v>131.90371466539878</v>
      </c>
      <c r="U133" s="12">
        <f>S133-'Surv-rate CEA'!P131*'Unit cost and utilities'!$H$11-('Surv-rate CEA'!O130-'Surv-rate CEA'!O131)*'Unit cost and utilities'!$G$14</f>
        <v>17.753226486069551</v>
      </c>
      <c r="V133" s="12">
        <f t="shared" si="41"/>
        <v>14.304662875901572</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310.70602202334476</v>
      </c>
      <c r="AB133" s="12">
        <f t="shared" si="44"/>
        <v>250.35138835433116</v>
      </c>
      <c r="AC133" s="12">
        <f>AA133-'Surv-rate CEA'!V131*'Unit cost and utilities'!$H$6-('Surv-rate CEA'!U130-'Surv-rate CEA'!U131)*'Unit cost and utilities'!$G$14</f>
        <v>105.50405207995496</v>
      </c>
      <c r="AD133" s="12">
        <f t="shared" si="45"/>
        <v>85.009893735628495</v>
      </c>
      <c r="AE133" s="12">
        <f>'Surv-rate CEA'!Z131*'Unit cost and utilities'!$H$12+'Surv-rate CEA'!Y131*'Unit cost and utilities'!$H$12+('Surv-rate CEA'!X130-'Surv-rate CEA'!X131)*'Unit cost and utilities'!$G$14</f>
        <v>163.70302055518579</v>
      </c>
      <c r="AF133" s="12">
        <f t="shared" si="46"/>
        <v>131.90371466539878</v>
      </c>
      <c r="AG133" s="12">
        <f>AE133-'Surv-rate CEA'!Y131*'Unit cost and utilities'!$H$12-('Surv-rate CEA'!X130-'Surv-rate CEA'!X131)*'Unit cost and utilities'!$G$14</f>
        <v>17.753226486069551</v>
      </c>
      <c r="AH133" s="12">
        <f t="shared" si="47"/>
        <v>14.304662875901572</v>
      </c>
      <c r="AI133" s="12">
        <f>'Surv-rate CEA'!AC131*'Unit cost and utilities'!$H$5+'Surv-rate CEA'!AB131*'Unit cost and utilities'!$H$5+('Surv-rate CEA'!AA130-'Surv-rate CEA'!AA131)*'Unit cost and utilities'!$G$14</f>
        <v>359.94950363684438</v>
      </c>
      <c r="AJ133" s="12">
        <f t="shared" si="48"/>
        <v>290.02932542506596</v>
      </c>
      <c r="AK133" s="12">
        <f>AI133-'Surv-rate CEA'!AB131*'Unit cost and utilities'!$H$5-('Surv-rate CEA'!AA130-'Surv-rate CEA'!AA131)*'Unit cost and utilities'!$G$14</f>
        <v>53.115656279090302</v>
      </c>
      <c r="AL133" s="12">
        <f t="shared" si="49"/>
        <v>42.797941945980682</v>
      </c>
      <c r="AM133" s="12">
        <f>'Surv-rate CEA'!AF131*'Unit cost and utilities'!$H$9+'Surv-rate CEA'!AE131*'Unit cost and utilities'!$H$9+('Surv-rate CEA'!AD130-'Surv-rate CEA'!AD131)*'Unit cost and utilities'!G140</f>
        <v>456.68605114192593</v>
      </c>
      <c r="AN133" s="12">
        <f t="shared" si="50"/>
        <v>367.97480203601577</v>
      </c>
      <c r="AO133" s="12">
        <f>AM133-'Surv-rate CEA'!AE131*'Unit cost and utilities'!$H$9-('Surv-rate CEA'!AD130-'Surv-rate CEA'!AD131)*'Unit cost and utilities'!G140</f>
        <v>41.174823567602857</v>
      </c>
      <c r="AP133" s="12">
        <f t="shared" si="51"/>
        <v>33.176615561765679</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397.01742784514909</v>
      </c>
      <c r="AV133" s="12">
        <f t="shared" si="54"/>
        <v>319.89680668123856</v>
      </c>
      <c r="AW133" s="12">
        <f>AU133-'Surv-rate CEA'!AK131*'Unit cost and utilities'!$H$8-('Surv-rate CEA'!AJ130-'Surv-rate CEA'!AJ131)*'Unit cost and utilities'!$G$14</f>
        <v>111.81770173735802</v>
      </c>
      <c r="AX133" s="12">
        <f t="shared" si="55"/>
        <v>90.097117172820006</v>
      </c>
      <c r="AY133" s="12">
        <f>'Surv-rate CEA'!AO131*'Unit cost and utilities'!$H$5+'Surv-rate CEA'!AN131*'Unit cost and utilities'!$H$5+('Surv-rate CEA'!AM130-'Surv-rate CEA'!AM131)*'Unit cost and utilities'!$G$14</f>
        <v>359.94950363684438</v>
      </c>
      <c r="AZ133" s="12">
        <f t="shared" si="56"/>
        <v>290.02932542506596</v>
      </c>
      <c r="BA133" s="12">
        <f>AY133-'Surv-rate CEA'!AN131*'Unit cost and utilities'!$H$5-('Surv-rate CEA'!AM130-'Surv-rate CEA'!AM131)*'Unit cost and utilities'!$G$14</f>
        <v>53.115656279090302</v>
      </c>
      <c r="BB133" s="12">
        <f t="shared" si="57"/>
        <v>42.797941945980682</v>
      </c>
    </row>
    <row r="134" spans="1:54">
      <c r="A134" s="12">
        <v>129</v>
      </c>
      <c r="B134" s="12">
        <f t="shared" si="58"/>
        <v>7.3643835616438356</v>
      </c>
      <c r="C134" s="12">
        <f>'Surv-rate CEA'!D132*'Unit cost and utilities'!$H$7+'Surv-rate CEA'!E132*'Unit cost and utilities'!$H$7+'Unit cost and utilities'!$G$14*('Surv-rate CEA'!C131-'Surv-rate CEA'!C132)</f>
        <v>222.93267286846913</v>
      </c>
      <c r="D134" s="12">
        <f t="shared" ref="D134:D197" si="59">C134/(1+DISC)^($B134)</f>
        <v>179.32278555515194</v>
      </c>
      <c r="E134" s="12">
        <f>C134-'Surv-rate CEA'!E132*'Unit cost and utilities'!$H$7-'Unit cost and utilities'!$G$14*('Surv-rate CEA'!C131-'Surv-rate CEA'!C132)</f>
        <v>8.3661538298625402</v>
      </c>
      <c r="F134" s="12">
        <f t="shared" ref="F134:F197" si="60">E134/(1+DISC)^($B134)</f>
        <v>6.7295744040130012</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161.89861420854592</v>
      </c>
      <c r="L134" s="12">
        <f t="shared" ref="L134:L197" si="63">K134/(1+DISC)^($B134)</f>
        <v>130.22815410518305</v>
      </c>
      <c r="M134" s="12">
        <f>K134-'Surv-rate CEA'!J132*'Unit cost and utilities'!$H$10-('Surv-rate CEA'!I131-'Surv-rate CEA'!I132)*'Unit cost and utilities'!$G$14</f>
        <v>17.420081383455315</v>
      </c>
      <c r="N134" s="12">
        <f t="shared" ref="N134:N197" si="64">M134/(1+DISC)^($B134)</f>
        <v>14.012380859586754</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161.89861420854592</v>
      </c>
      <c r="T134" s="12">
        <f t="shared" ref="T134:T197" si="67">S134/(1+DISC)^($B134)</f>
        <v>130.22815410518305</v>
      </c>
      <c r="U134" s="12">
        <f>S134-'Surv-rate CEA'!P132*'Unit cost and utilities'!$H$11-('Surv-rate CEA'!O131-'Surv-rate CEA'!O132)*'Unit cost and utilities'!$G$14</f>
        <v>17.420081383455315</v>
      </c>
      <c r="V134" s="12">
        <f t="shared" ref="V134:V197" si="68">U134/(1+DISC)^($B134)</f>
        <v>14.012380859586754</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308.20691299607273</v>
      </c>
      <c r="AB134" s="12">
        <f t="shared" ref="AB134:AB197" si="71">AA134/(1+DISC)^($B134)</f>
        <v>247.91575615485803</v>
      </c>
      <c r="AC134" s="12">
        <f>AA134-'Surv-rate CEA'!V132*'Unit cost and utilities'!$H$6-('Surv-rate CEA'!U131-'Surv-rate CEA'!U132)*'Unit cost and utilities'!$G$14</f>
        <v>104.29034171409252</v>
      </c>
      <c r="AD134" s="12">
        <f t="shared" ref="AD134:AD197" si="72">AC134/(1+DISC)^($B134)</f>
        <v>83.889159637464829</v>
      </c>
      <c r="AE134" s="12">
        <f>'Surv-rate CEA'!Z132*'Unit cost and utilities'!$H$12+'Surv-rate CEA'!Y132*'Unit cost and utilities'!$H$12+('Surv-rate CEA'!X131-'Surv-rate CEA'!X132)*'Unit cost and utilities'!$G$14</f>
        <v>161.89861420854592</v>
      </c>
      <c r="AF134" s="12">
        <f t="shared" ref="AF134:AF197" si="73">AE134/(1+DISC)^($B134)</f>
        <v>130.22815410518305</v>
      </c>
      <c r="AG134" s="12">
        <f>AE134-'Surv-rate CEA'!Y132*'Unit cost and utilities'!$H$12-('Surv-rate CEA'!X131-'Surv-rate CEA'!X132)*'Unit cost and utilities'!$G$14</f>
        <v>17.420081383455315</v>
      </c>
      <c r="AH134" s="12">
        <f t="shared" ref="AH134:AH197" si="74">AG134/(1+DISC)^($B134)</f>
        <v>14.012380859586754</v>
      </c>
      <c r="AI134" s="12">
        <f>'Surv-rate CEA'!AC132*'Unit cost and utilities'!$H$5+'Surv-rate CEA'!AB132*'Unit cost and utilities'!$H$5+('Surv-rate CEA'!AA131-'Surv-rate CEA'!AA132)*'Unit cost and utilities'!$G$14</f>
        <v>355.87486138653333</v>
      </c>
      <c r="AJ134" s="12">
        <f t="shared" ref="AJ134:AJ197" si="75">AI134/(1+DISC)^($B134)</f>
        <v>286.25894370601583</v>
      </c>
      <c r="AK134" s="12">
        <f>AI134-'Surv-rate CEA'!AB132*'Unit cost and utilities'!$H$5-('Surv-rate CEA'!AA131-'Surv-rate CEA'!AA132)*'Unit cost and utilities'!$G$14</f>
        <v>52.153846710687198</v>
      </c>
      <c r="AL134" s="12">
        <f t="shared" ref="AL134:AL197" si="76">AK134/(1+DISC)^($B134)</f>
        <v>41.951558509751294</v>
      </c>
      <c r="AM134" s="12">
        <f>'Surv-rate CEA'!AF132*'Unit cost and utilities'!$H$9+'Surv-rate CEA'!AE132*'Unit cost and utilities'!$H$9+('Surv-rate CEA'!AD131-'Surv-rate CEA'!AD132)*'Unit cost and utilities'!G141</f>
        <v>453.99075395393629</v>
      </c>
      <c r="AN134" s="12">
        <f t="shared" ref="AN134:AN197" si="77">AM134/(1+DISC)^($B134)</f>
        <v>365.18149433993511</v>
      </c>
      <c r="AO134" s="12">
        <f>AM134-'Surv-rate CEA'!AE132*'Unit cost and utilities'!$H$9-('Surv-rate CEA'!AD131-'Surv-rate CEA'!AD132)*'Unit cost and utilities'!G141</f>
        <v>40.543023468308547</v>
      </c>
      <c r="AP134" s="12">
        <f t="shared" ref="AP134:AP197" si="78">AO134/(1+DISC)^($B134)</f>
        <v>32.612033981463433</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394.27785575536689</v>
      </c>
      <c r="AV134" s="12">
        <f t="shared" ref="AV134:AV197" si="81">AU134/(1+DISC)^($B134)</f>
        <v>317.14957913988565</v>
      </c>
      <c r="AW134" s="12">
        <f>AU134-'Surv-rate CEA'!AK132*'Unit cost and utilities'!$H$8-('Surv-rate CEA'!AJ131-'Surv-rate CEA'!AJ132)*'Unit cost and utilities'!$G$14</f>
        <v>110.55794000400518</v>
      </c>
      <c r="AX134" s="12">
        <f t="shared" ref="AX134:AX197" si="82">AW134/(1+DISC)^($B134)</f>
        <v>88.93069603330288</v>
      </c>
      <c r="AY134" s="12">
        <f>'Surv-rate CEA'!AO132*'Unit cost and utilities'!$H$5+'Surv-rate CEA'!AN132*'Unit cost and utilities'!$H$5+('Surv-rate CEA'!AM131-'Surv-rate CEA'!AM132)*'Unit cost and utilities'!$G$14</f>
        <v>355.87486138653333</v>
      </c>
      <c r="AZ134" s="12">
        <f t="shared" ref="AZ134:AZ197" si="83">AY134/(1+DISC)^($B134)</f>
        <v>286.25894370601583</v>
      </c>
      <c r="BA134" s="12">
        <f>AY134-'Surv-rate CEA'!AN132*'Unit cost and utilities'!$H$5-('Surv-rate CEA'!AM131-'Surv-rate CEA'!AM132)*'Unit cost and utilities'!$G$14</f>
        <v>52.153846710687198</v>
      </c>
      <c r="BB134" s="12">
        <f t="shared" ref="BB134:BB197" si="84">BA134/(1+DISC)^($B134)</f>
        <v>41.951558509751294</v>
      </c>
    </row>
    <row r="135" spans="1:54">
      <c r="A135" s="12">
        <v>130</v>
      </c>
      <c r="B135" s="12">
        <f t="shared" ref="B135:B198" si="85">A134*21/365</f>
        <v>7.4219178082191783</v>
      </c>
      <c r="C135" s="12">
        <f>'Surv-rate CEA'!D133*'Unit cost and utilities'!$H$7+'Surv-rate CEA'!E133*'Unit cost and utilities'!$H$7+'Unit cost and utilities'!$G$14*('Surv-rate CEA'!C132-'Surv-rate CEA'!C133)</f>
        <v>220.81626107782196</v>
      </c>
      <c r="D135" s="12">
        <f t="shared" si="59"/>
        <v>177.31857209282512</v>
      </c>
      <c r="E135" s="12">
        <f>C135-'Surv-rate CEA'!E133*'Unit cost and utilities'!$H$7-'Unit cost and utilities'!$G$14*('Surv-rate CEA'!C132-'Surv-rate CEA'!C133)</f>
        <v>8.1853690247114947</v>
      </c>
      <c r="F135" s="12">
        <f t="shared" si="60"/>
        <v>6.5729667753189691</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160.1234696254248</v>
      </c>
      <c r="L135" s="12">
        <f t="shared" si="63"/>
        <v>128.58140453036077</v>
      </c>
      <c r="M135" s="12">
        <f>K135-'Surv-rate CEA'!J133*'Unit cost and utilities'!$H$10-('Surv-rate CEA'!I132-'Surv-rate CEA'!I133)*'Unit cost and utilities'!$G$14</f>
        <v>17.094948375866089</v>
      </c>
      <c r="N135" s="12">
        <f t="shared" si="64"/>
        <v>13.727484657213878</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160.1234696254248</v>
      </c>
      <c r="T135" s="12">
        <f t="shared" si="67"/>
        <v>128.58140453036077</v>
      </c>
      <c r="U135" s="12">
        <f>S135-'Surv-rate CEA'!P133*'Unit cost and utilities'!$H$11-('Surv-rate CEA'!O132-'Surv-rate CEA'!O133)*'Unit cost and utilities'!$G$14</f>
        <v>17.094948375866089</v>
      </c>
      <c r="V135" s="12">
        <f t="shared" si="68"/>
        <v>13.727484657213878</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305.74095621472043</v>
      </c>
      <c r="AB135" s="12">
        <f t="shared" si="71"/>
        <v>245.51430008672591</v>
      </c>
      <c r="AC135" s="12">
        <f>AA135-'Surv-rate CEA'!V133*'Unit cost and utilities'!$H$6-('Surv-rate CEA'!U132-'Surv-rate CEA'!U133)*'Unit cost and utilities'!$G$14</f>
        <v>103.09707893608785</v>
      </c>
      <c r="AD135" s="12">
        <f t="shared" si="72"/>
        <v>82.788408492459808</v>
      </c>
      <c r="AE135" s="12">
        <f>'Surv-rate CEA'!Z133*'Unit cost and utilities'!$H$12+'Surv-rate CEA'!Y133*'Unit cost and utilities'!$H$12+('Surv-rate CEA'!X132-'Surv-rate CEA'!X133)*'Unit cost and utilities'!$G$14</f>
        <v>160.1234696254248</v>
      </c>
      <c r="AF135" s="12">
        <f t="shared" si="73"/>
        <v>128.58140453036077</v>
      </c>
      <c r="AG135" s="12">
        <f>AE135-'Surv-rate CEA'!Y133*'Unit cost and utilities'!$H$12-('Surv-rate CEA'!X132-'Surv-rate CEA'!X133)*'Unit cost and utilities'!$G$14</f>
        <v>17.094948375866089</v>
      </c>
      <c r="AH135" s="12">
        <f t="shared" si="74"/>
        <v>13.727484657213878</v>
      </c>
      <c r="AI135" s="12">
        <f>'Surv-rate CEA'!AC133*'Unit cost and utilities'!$H$5+'Surv-rate CEA'!AB133*'Unit cost and utilities'!$H$5+('Surv-rate CEA'!AA132-'Surv-rate CEA'!AA133)*'Unit cost and utilities'!$G$14</f>
        <v>351.86707680959171</v>
      </c>
      <c r="AJ135" s="12">
        <f t="shared" si="75"/>
        <v>282.55422549865699</v>
      </c>
      <c r="AK135" s="12">
        <f>AI135-'Surv-rate CEA'!AB133*'Unit cost and utilities'!$H$5-('Surv-rate CEA'!AA132-'Surv-rate CEA'!AA133)*'Unit cost and utilities'!$G$14</f>
        <v>51.214541257179405</v>
      </c>
      <c r="AL135" s="12">
        <f t="shared" si="76"/>
        <v>41.125998972112058</v>
      </c>
      <c r="AM135" s="12">
        <f>'Surv-rate CEA'!AF133*'Unit cost and utilities'!$H$9+'Surv-rate CEA'!AE133*'Unit cost and utilities'!$H$9+('Surv-rate CEA'!AD132-'Surv-rate CEA'!AD133)*'Unit cost and utilities'!G142</f>
        <v>451.3249806902403</v>
      </c>
      <c r="AN135" s="12">
        <f t="shared" si="77"/>
        <v>362.42032509377117</v>
      </c>
      <c r="AO135" s="12">
        <f>AM135-'Surv-rate CEA'!AE133*'Unit cost and utilities'!$H$9-('Surv-rate CEA'!AD132-'Surv-rate CEA'!AD133)*'Unit cost and utilities'!G142</f>
        <v>39.924274151353529</v>
      </c>
      <c r="AP135" s="12">
        <f t="shared" si="78"/>
        <v>32.059755245405334</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391.57152414592053</v>
      </c>
      <c r="AV135" s="12">
        <f t="shared" si="81"/>
        <v>314.43745671110554</v>
      </c>
      <c r="AW135" s="12">
        <f>AU135-'Surv-rate CEA'!AK133*'Unit cost and utilities'!$H$8-('Surv-rate CEA'!AJ132-'Surv-rate CEA'!AJ133)*'Unit cost and utilities'!$G$14</f>
        <v>109.31910465922286</v>
      </c>
      <c r="AX135" s="12">
        <f t="shared" si="82"/>
        <v>87.784782905131792</v>
      </c>
      <c r="AY135" s="12">
        <f>'Surv-rate CEA'!AO133*'Unit cost and utilities'!$H$5+'Surv-rate CEA'!AN133*'Unit cost and utilities'!$H$5+('Surv-rate CEA'!AM132-'Surv-rate CEA'!AM133)*'Unit cost and utilities'!$G$14</f>
        <v>351.86707680959171</v>
      </c>
      <c r="AZ135" s="12">
        <f t="shared" si="83"/>
        <v>282.55422549865699</v>
      </c>
      <c r="BA135" s="12">
        <f>AY135-'Surv-rate CEA'!AN133*'Unit cost and utilities'!$H$5-('Surv-rate CEA'!AM132-'Surv-rate CEA'!AM133)*'Unit cost and utilities'!$G$14</f>
        <v>51.214541257179405</v>
      </c>
      <c r="BB135" s="12">
        <f t="shared" si="84"/>
        <v>41.125998972112058</v>
      </c>
    </row>
    <row r="136" spans="1:54">
      <c r="A136" s="12">
        <v>131</v>
      </c>
      <c r="B136" s="12">
        <f t="shared" si="85"/>
        <v>7.4794520547945202</v>
      </c>
      <c r="C136" s="12">
        <f>'Surv-rate CEA'!D134*'Unit cost and utilities'!$H$7+'Surv-rate CEA'!E134*'Unit cost and utilities'!$H$7+'Unit cost and utilities'!$G$14*('Surv-rate CEA'!C133-'Surv-rate CEA'!C134)</f>
        <v>218.73088965429716</v>
      </c>
      <c r="D136" s="12">
        <f t="shared" si="59"/>
        <v>175.34553548664428</v>
      </c>
      <c r="E136" s="12">
        <f>C136-'Surv-rate CEA'!E134*'Unit cost and utilities'!$H$7-'Unit cost and utilities'!$G$14*('Surv-rate CEA'!C133-'Surv-rate CEA'!C134)</f>
        <v>8.0094355287854189</v>
      </c>
      <c r="F136" s="12">
        <f t="shared" si="60"/>
        <v>6.4207609814978968</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158.37694730795948</v>
      </c>
      <c r="L136" s="12">
        <f t="shared" si="63"/>
        <v>126.9628202872745</v>
      </c>
      <c r="M136" s="12">
        <f>K136-'Surv-rate CEA'!J134*'Unit cost and utilities'!$H$10-('Surv-rate CEA'!I133-'Surv-rate CEA'!I134)*'Unit cost and utilities'!$G$14</f>
        <v>16.777590438617501</v>
      </c>
      <c r="N136" s="12">
        <f t="shared" si="64"/>
        <v>13.449749069665494</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158.37694730795948</v>
      </c>
      <c r="T136" s="12">
        <f t="shared" si="67"/>
        <v>126.9628202872745</v>
      </c>
      <c r="U136" s="12">
        <f>S136-'Surv-rate CEA'!P134*'Unit cost and utilities'!$H$11-('Surv-rate CEA'!O133-'Surv-rate CEA'!O134)*'Unit cost and utilities'!$G$14</f>
        <v>16.777590438617501</v>
      </c>
      <c r="V136" s="12">
        <f t="shared" si="68"/>
        <v>13.449749069665494</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303.30752018822443</v>
      </c>
      <c r="AB136" s="12">
        <f t="shared" si="71"/>
        <v>243.1463595680828</v>
      </c>
      <c r="AC136" s="12">
        <f>AA136-'Surv-rate CEA'!V134*'Unit cost and utilities'!$H$6-('Surv-rate CEA'!U133-'Surv-rate CEA'!U134)*'Unit cost and utilities'!$G$14</f>
        <v>101.92380209444947</v>
      </c>
      <c r="AD136" s="12">
        <f t="shared" si="72"/>
        <v>81.707177643415619</v>
      </c>
      <c r="AE136" s="12">
        <f>'Surv-rate CEA'!Z134*'Unit cost and utilities'!$H$12+'Surv-rate CEA'!Y134*'Unit cost and utilities'!$H$12+('Surv-rate CEA'!X133-'Surv-rate CEA'!X134)*'Unit cost and utilities'!$G$14</f>
        <v>158.37694730795948</v>
      </c>
      <c r="AF136" s="12">
        <f t="shared" si="73"/>
        <v>126.9628202872745</v>
      </c>
      <c r="AG136" s="12">
        <f>AE136-'Surv-rate CEA'!Y134*'Unit cost and utilities'!$H$12-('Surv-rate CEA'!X133-'Surv-rate CEA'!X134)*'Unit cost and utilities'!$G$14</f>
        <v>16.777590438617501</v>
      </c>
      <c r="AH136" s="12">
        <f t="shared" si="74"/>
        <v>13.449749069665494</v>
      </c>
      <c r="AI136" s="12">
        <f>'Surv-rate CEA'!AC134*'Unit cost and utilities'!$H$5+'Surv-rate CEA'!AB134*'Unit cost and utilities'!$H$5+('Surv-rate CEA'!AA133-'Surv-rate CEA'!AA134)*'Unit cost and utilities'!$G$14</f>
        <v>347.92468429509154</v>
      </c>
      <c r="AJ136" s="12">
        <f t="shared" si="75"/>
        <v>278.91369240606912</v>
      </c>
      <c r="AK136" s="12">
        <f>AI136-'Surv-rate CEA'!AB134*'Unit cost and utilities'!$H$5-('Surv-rate CEA'!AA133-'Surv-rate CEA'!AA134)*'Unit cost and utilities'!$G$14</f>
        <v>50.297088526746634</v>
      </c>
      <c r="AL136" s="12">
        <f t="shared" si="76"/>
        <v>40.320642114520275</v>
      </c>
      <c r="AM136" s="12">
        <f>'Surv-rate CEA'!AF134*'Unit cost and utilities'!$H$9+'Surv-rate CEA'!AE134*'Unit cost and utilities'!$H$9+('Surv-rate CEA'!AD133-'Surv-rate CEA'!AD134)*'Unit cost and utilities'!G143</f>
        <v>448.68823957827334</v>
      </c>
      <c r="AN136" s="12">
        <f t="shared" si="77"/>
        <v>359.69075862928275</v>
      </c>
      <c r="AO136" s="12">
        <f>AM136-'Surv-rate CEA'!AE134*'Unit cost and utilities'!$H$9-('Surv-rate CEA'!AD133-'Surv-rate CEA'!AD134)*'Unit cost and utilities'!G143</f>
        <v>39.318232765428604</v>
      </c>
      <c r="AP136" s="12">
        <f t="shared" si="78"/>
        <v>31.519446519597498</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388.89783512064901</v>
      </c>
      <c r="AV136" s="12">
        <f t="shared" si="81"/>
        <v>311.75980336660791</v>
      </c>
      <c r="AW136" s="12">
        <f>AU136-'Surv-rate CEA'!AK134*'Unit cost and utilities'!$H$8-('Surv-rate CEA'!AJ133-'Surv-rate CEA'!AJ134)*'Unit cost and utilities'!$G$14</f>
        <v>108.10072799828073</v>
      </c>
      <c r="AX136" s="12">
        <f t="shared" si="82"/>
        <v>86.658907972773505</v>
      </c>
      <c r="AY136" s="12">
        <f>'Surv-rate CEA'!AO134*'Unit cost and utilities'!$H$5+'Surv-rate CEA'!AN134*'Unit cost and utilities'!$H$5+('Surv-rate CEA'!AM133-'Surv-rate CEA'!AM134)*'Unit cost and utilities'!$G$14</f>
        <v>347.92468429509154</v>
      </c>
      <c r="AZ136" s="12">
        <f t="shared" si="83"/>
        <v>278.91369240606912</v>
      </c>
      <c r="BA136" s="12">
        <f>AY136-'Surv-rate CEA'!AN134*'Unit cost and utilities'!$H$5-('Surv-rate CEA'!AM133-'Surv-rate CEA'!AM134)*'Unit cost and utilities'!$G$14</f>
        <v>50.297088526746634</v>
      </c>
      <c r="BB136" s="12">
        <f t="shared" si="84"/>
        <v>40.320642114520275</v>
      </c>
    </row>
    <row r="137" spans="1:54">
      <c r="A137" s="12">
        <v>132</v>
      </c>
      <c r="B137" s="12">
        <f t="shared" si="85"/>
        <v>7.536986301369863</v>
      </c>
      <c r="C137" s="12">
        <f>'Surv-rate CEA'!D135*'Unit cost and utilities'!$H$7+'Surv-rate CEA'!E135*'Unit cost and utilities'!$H$7+'Unit cost and utilities'!$G$14*('Surv-rate CEA'!C134-'Surv-rate CEA'!C135)</f>
        <v>216.67592752487872</v>
      </c>
      <c r="D137" s="12">
        <f t="shared" si="59"/>
        <v>173.40302825019398</v>
      </c>
      <c r="E137" s="12">
        <f>C137-'Surv-rate CEA'!E135*'Unit cost and utilities'!$H$7-'Unit cost and utilities'!$G$14*('Surv-rate CEA'!C134-'Surv-rate CEA'!C135)</f>
        <v>7.8381967773936534</v>
      </c>
      <c r="F137" s="12">
        <f t="shared" si="60"/>
        <v>6.2728106105137664</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156.65842550357922</v>
      </c>
      <c r="L137" s="12">
        <f t="shared" si="63"/>
        <v>125.37177384464626</v>
      </c>
      <c r="M137" s="12">
        <f>K137-'Surv-rate CEA'!J135*'Unit cost and utilities'!$H$10-('Surv-rate CEA'!I134-'Surv-rate CEA'!I135)*'Unit cost and utilities'!$G$14</f>
        <v>16.467778909140463</v>
      </c>
      <c r="N137" s="12">
        <f t="shared" si="64"/>
        <v>13.178956998219181</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156.65842550357922</v>
      </c>
      <c r="T137" s="12">
        <f t="shared" si="67"/>
        <v>125.37177384464626</v>
      </c>
      <c r="U137" s="12">
        <f>S137-'Surv-rate CEA'!P135*'Unit cost and utilities'!$H$11-('Surv-rate CEA'!O134-'Surv-rate CEA'!O135)*'Unit cost and utilities'!$G$14</f>
        <v>16.467778909140463</v>
      </c>
      <c r="V137" s="12">
        <f t="shared" si="68"/>
        <v>13.178956998219181</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300.90598928772243</v>
      </c>
      <c r="AB137" s="12">
        <f t="shared" si="71"/>
        <v>240.81129065489023</v>
      </c>
      <c r="AC137" s="12">
        <f>AA137-'Surv-rate CEA'!V135*'Unit cost and utilities'!$H$6-('Surv-rate CEA'!U134-'Surv-rate CEA'!U135)*'Unit cost and utilities'!$G$14</f>
        <v>100.77006270655546</v>
      </c>
      <c r="AD137" s="12">
        <f t="shared" si="72"/>
        <v>80.6450177917079</v>
      </c>
      <c r="AE137" s="12">
        <f>'Surv-rate CEA'!Z135*'Unit cost and utilities'!$H$12+'Surv-rate CEA'!Y135*'Unit cost and utilities'!$H$12+('Surv-rate CEA'!X134-'Surv-rate CEA'!X135)*'Unit cost and utilities'!$G$14</f>
        <v>156.65842550357922</v>
      </c>
      <c r="AF137" s="12">
        <f t="shared" si="73"/>
        <v>125.37177384464626</v>
      </c>
      <c r="AG137" s="12">
        <f>AE137-'Surv-rate CEA'!Y135*'Unit cost and utilities'!$H$12-('Surv-rate CEA'!X134-'Surv-rate CEA'!X135)*'Unit cost and utilities'!$G$14</f>
        <v>16.467778909140463</v>
      </c>
      <c r="AH137" s="12">
        <f t="shared" si="74"/>
        <v>13.178956998219181</v>
      </c>
      <c r="AI137" s="12">
        <f>'Surv-rate CEA'!AC135*'Unit cost and utilities'!$H$5+'Surv-rate CEA'!AB135*'Unit cost and utilities'!$H$5+('Surv-rate CEA'!AA134-'Surv-rate CEA'!AA135)*'Unit cost and utilities'!$G$14</f>
        <v>344.0462588140461</v>
      </c>
      <c r="AJ137" s="12">
        <f t="shared" si="75"/>
        <v>275.33590749094907</v>
      </c>
      <c r="AK137" s="12">
        <f>AI137-'Surv-rate CEA'!AB135*'Unit cost and utilities'!$H$5-('Surv-rate CEA'!AA134-'Surv-rate CEA'!AA135)*'Unit cost and utilities'!$G$14</f>
        <v>49.40085970496154</v>
      </c>
      <c r="AL137" s="12">
        <f t="shared" si="76"/>
        <v>39.534888664638295</v>
      </c>
      <c r="AM137" s="12">
        <f>'Surv-rate CEA'!AF135*'Unit cost and utilities'!$H$9+'Surv-rate CEA'!AE135*'Unit cost and utilities'!$H$9+('Surv-rate CEA'!AD134-'Surv-rate CEA'!AD135)*'Unit cost and utilities'!G144</f>
        <v>446.08004999130128</v>
      </c>
      <c r="AN137" s="12">
        <f t="shared" si="77"/>
        <v>356.99227133391662</v>
      </c>
      <c r="AO137" s="12">
        <f>AM137-'Surv-rate CEA'!AE135*'Unit cost and utilities'!$H$9-('Surv-rate CEA'!AD134-'Surv-rate CEA'!AD135)*'Unit cost and utilities'!G144</f>
        <v>38.724567454946737</v>
      </c>
      <c r="AP137" s="12">
        <f t="shared" si="78"/>
        <v>30.990785829661029</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386.25620521590866</v>
      </c>
      <c r="AV137" s="12">
        <f t="shared" si="81"/>
        <v>309.11599839431415</v>
      </c>
      <c r="AW137" s="12">
        <f>AU137-'Surv-rate CEA'!AK135*'Unit cost and utilities'!$H$8-('Surv-rate CEA'!AJ134-'Surv-rate CEA'!AJ135)*'Unit cost and utilities'!$G$14</f>
        <v>106.90235555659667</v>
      </c>
      <c r="AX137" s="12">
        <f t="shared" si="82"/>
        <v>85.552614876723567</v>
      </c>
      <c r="AY137" s="12">
        <f>'Surv-rate CEA'!AO135*'Unit cost and utilities'!$H$5+'Surv-rate CEA'!AN135*'Unit cost and utilities'!$H$5+('Surv-rate CEA'!AM134-'Surv-rate CEA'!AM135)*'Unit cost and utilities'!$G$14</f>
        <v>344.0462588140461</v>
      </c>
      <c r="AZ137" s="12">
        <f t="shared" si="83"/>
        <v>275.33590749094907</v>
      </c>
      <c r="BA137" s="12">
        <f>AY137-'Surv-rate CEA'!AN135*'Unit cost and utilities'!$H$5-('Surv-rate CEA'!AM134-'Surv-rate CEA'!AM135)*'Unit cost and utilities'!$G$14</f>
        <v>49.40085970496154</v>
      </c>
      <c r="BB137" s="12">
        <f t="shared" si="84"/>
        <v>39.534888664638295</v>
      </c>
    </row>
    <row r="138" spans="1:54">
      <c r="A138" s="12">
        <v>133</v>
      </c>
      <c r="B138" s="12">
        <f t="shared" si="85"/>
        <v>7.5945205479452058</v>
      </c>
      <c r="C138" s="12">
        <f>'Surv-rate CEA'!D136*'Unit cost and utilities'!$H$7+'Surv-rate CEA'!E136*'Unit cost and utilities'!$H$7+'Unit cost and utilities'!$G$14*('Surv-rate CEA'!C135-'Surv-rate CEA'!C136)</f>
        <v>214.65076019202789</v>
      </c>
      <c r="D138" s="12">
        <f t="shared" si="59"/>
        <v>171.49042003823567</v>
      </c>
      <c r="E138" s="12">
        <f>C138-'Surv-rate CEA'!E136*'Unit cost and utilities'!$H$7-'Unit cost and utilities'!$G$14*('Surv-rate CEA'!C135-'Surv-rate CEA'!C136)</f>
        <v>7.6715021324984036</v>
      </c>
      <c r="F138" s="12">
        <f t="shared" si="60"/>
        <v>6.1289749071908153</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154.96729960552048</v>
      </c>
      <c r="L138" s="12">
        <f t="shared" si="63"/>
        <v>123.80765517796117</v>
      </c>
      <c r="M138" s="12">
        <f>K138-'Surv-rate CEA'!J136*'Unit cost and utilities'!$H$10-('Surv-rate CEA'!I135-'Surv-rate CEA'!I136)*'Unit cost and utilities'!$G$14</f>
        <v>16.165293143485272</v>
      </c>
      <c r="N138" s="12">
        <f t="shared" si="64"/>
        <v>12.914899107450072</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154.96729960552048</v>
      </c>
      <c r="T138" s="12">
        <f t="shared" si="67"/>
        <v>123.80765517796117</v>
      </c>
      <c r="U138" s="12">
        <f>S138-'Surv-rate CEA'!P136*'Unit cost and utilities'!$H$11-('Surv-rate CEA'!O135-'Surv-rate CEA'!O136)*'Unit cost and utilities'!$G$14</f>
        <v>16.165293143485272</v>
      </c>
      <c r="V138" s="12">
        <f t="shared" si="68"/>
        <v>12.914899107450072</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298.5357632496665</v>
      </c>
      <c r="AB138" s="12">
        <f t="shared" si="71"/>
        <v>238.50846552008628</v>
      </c>
      <c r="AC138" s="12">
        <f>AA138-'Surv-rate CEA'!V136*'Unit cost and utilities'!$H$6-('Surv-rate CEA'!U135-'Surv-rate CEA'!U136)*'Unit cost and utilities'!$G$14</f>
        <v>99.63542500312866</v>
      </c>
      <c r="AD138" s="12">
        <f t="shared" si="72"/>
        <v>79.601492532283402</v>
      </c>
      <c r="AE138" s="12">
        <f>'Surv-rate CEA'!Z136*'Unit cost and utilities'!$H$12+'Surv-rate CEA'!Y136*'Unit cost and utilities'!$H$12+('Surv-rate CEA'!X135-'Surv-rate CEA'!X136)*'Unit cost and utilities'!$G$14</f>
        <v>154.96729960552048</v>
      </c>
      <c r="AF138" s="12">
        <f t="shared" si="73"/>
        <v>123.80765517796117</v>
      </c>
      <c r="AG138" s="12">
        <f>AE138-'Surv-rate CEA'!Y136*'Unit cost and utilities'!$H$12-('Surv-rate CEA'!X135-'Surv-rate CEA'!X136)*'Unit cost and utilities'!$G$14</f>
        <v>16.165293143485272</v>
      </c>
      <c r="AH138" s="12">
        <f t="shared" si="74"/>
        <v>12.914899107450072</v>
      </c>
      <c r="AI138" s="12">
        <f>'Surv-rate CEA'!AC136*'Unit cost and utilities'!$H$5+'Surv-rate CEA'!AB136*'Unit cost and utilities'!$H$5+('Surv-rate CEA'!AA135-'Surv-rate CEA'!AA136)*'Unit cost and utilities'!$G$14</f>
        <v>340.23041455571644</v>
      </c>
      <c r="AJ138" s="12">
        <f t="shared" si="75"/>
        <v>271.8194738734955</v>
      </c>
      <c r="AK138" s="12">
        <f>AI138-'Surv-rate CEA'!AB136*'Unit cost and utilities'!$H$5-('Surv-rate CEA'!AA135-'Surv-rate CEA'!AA136)*'Unit cost and utilities'!$G$14</f>
        <v>48.525247640885638</v>
      </c>
      <c r="AL138" s="12">
        <f t="shared" si="76"/>
        <v>38.768160396684898</v>
      </c>
      <c r="AM138" s="12">
        <f>'Surv-rate CEA'!AF136*'Unit cost and utilities'!$H$9+'Surv-rate CEA'!AE136*'Unit cost and utilities'!$H$9+('Surv-rate CEA'!AD135-'Surv-rate CEA'!AD136)*'Unit cost and utilities'!G145</f>
        <v>443.49994212733736</v>
      </c>
      <c r="AN138" s="12">
        <f t="shared" si="77"/>
        <v>354.3243513058614</v>
      </c>
      <c r="AO138" s="12">
        <f>AM138-'Surv-rate CEA'!AE136*'Unit cost and utilities'!$H$9-('Surv-rate CEA'!AD135-'Surv-rate CEA'!AD136)*'Unit cost and utilities'!G145</f>
        <v>38.142956942393141</v>
      </c>
      <c r="AP138" s="12">
        <f t="shared" si="78"/>
        <v>30.473461643926083</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383.64606496152203</v>
      </c>
      <c r="AV138" s="12">
        <f t="shared" si="81"/>
        <v>306.50543593421276</v>
      </c>
      <c r="AW138" s="12">
        <f>AU138-'Surv-rate CEA'!AK136*'Unit cost and utilities'!$H$8-('Surv-rate CEA'!AJ135-'Surv-rate CEA'!AJ136)*'Unit cost and utilities'!$G$14</f>
        <v>105.72354565447543</v>
      </c>
      <c r="AX138" s="12">
        <f t="shared" si="82"/>
        <v>84.465460248069249</v>
      </c>
      <c r="AY138" s="12">
        <f>'Surv-rate CEA'!AO136*'Unit cost and utilities'!$H$5+'Surv-rate CEA'!AN136*'Unit cost and utilities'!$H$5+('Surv-rate CEA'!AM135-'Surv-rate CEA'!AM136)*'Unit cost and utilities'!$G$14</f>
        <v>340.23041455571644</v>
      </c>
      <c r="AZ138" s="12">
        <f t="shared" si="83"/>
        <v>271.8194738734955</v>
      </c>
      <c r="BA138" s="12">
        <f>AY138-'Surv-rate CEA'!AN136*'Unit cost and utilities'!$H$5-('Surv-rate CEA'!AM135-'Surv-rate CEA'!AM136)*'Unit cost and utilities'!$G$14</f>
        <v>48.525247640885638</v>
      </c>
      <c r="BB138" s="12">
        <f t="shared" si="84"/>
        <v>38.768160396684898</v>
      </c>
    </row>
    <row r="139" spans="1:54">
      <c r="A139" s="12">
        <v>134</v>
      </c>
      <c r="B139" s="12">
        <f t="shared" si="85"/>
        <v>7.6520547945205477</v>
      </c>
      <c r="C139" s="12">
        <f>'Surv-rate CEA'!D137*'Unit cost and utilities'!$H$7+'Surv-rate CEA'!E137*'Unit cost and utilities'!$H$7+'Unit cost and utilities'!$G$14*('Surv-rate CEA'!C136-'Surv-rate CEA'!C137)</f>
        <v>212.65478919762151</v>
      </c>
      <c r="D139" s="12">
        <f t="shared" si="59"/>
        <v>169.60709709077568</v>
      </c>
      <c r="E139" s="12">
        <f>C139-'Surv-rate CEA'!E137*'Unit cost and utilities'!$H$7-'Unit cost and utilities'!$G$14*('Surv-rate CEA'!C136-'Surv-rate CEA'!C137)</f>
        <v>7.5092066247300693</v>
      </c>
      <c r="F139" s="12">
        <f t="shared" si="60"/>
        <v>5.9891185234098359</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153.3029815772334</v>
      </c>
      <c r="L139" s="12">
        <f t="shared" si="63"/>
        <v>122.26987117845751</v>
      </c>
      <c r="M139" s="12">
        <f>K139-'Surv-rate CEA'!J137*'Unit cost and utilities'!$H$10-('Surv-rate CEA'!I136-'Surv-rate CEA'!I137)*'Unit cost and utilities'!$G$14</f>
        <v>15.8699201889478</v>
      </c>
      <c r="N139" s="12">
        <f t="shared" si="64"/>
        <v>12.65737350409899</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153.3029815772334</v>
      </c>
      <c r="T139" s="12">
        <f t="shared" si="67"/>
        <v>122.26987117845751</v>
      </c>
      <c r="U139" s="12">
        <f>S139-'Surv-rate CEA'!P137*'Unit cost and utilities'!$H$11-('Surv-rate CEA'!O136-'Surv-rate CEA'!O137)*'Unit cost and utilities'!$G$14</f>
        <v>15.8699201889478</v>
      </c>
      <c r="V139" s="12">
        <f t="shared" si="68"/>
        <v>12.65737350409899</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296.19625669758739</v>
      </c>
      <c r="AB139" s="12">
        <f t="shared" si="71"/>
        <v>236.23727195227403</v>
      </c>
      <c r="AC139" s="12">
        <f>AA139-'Surv-rate CEA'!V137*'Unit cost and utilities'!$H$6-('Surv-rate CEA'!U136-'Surv-rate CEA'!U137)*'Unit cost and utilities'!$G$14</f>
        <v>98.519465491257094</v>
      </c>
      <c r="AD139" s="12">
        <f t="shared" si="72"/>
        <v>78.576177907653999</v>
      </c>
      <c r="AE139" s="12">
        <f>'Surv-rate CEA'!Z137*'Unit cost and utilities'!$H$12+'Surv-rate CEA'!Y137*'Unit cost and utilities'!$H$12+('Surv-rate CEA'!X136-'Surv-rate CEA'!X137)*'Unit cost and utilities'!$G$14</f>
        <v>153.3029815772334</v>
      </c>
      <c r="AF139" s="12">
        <f t="shared" si="73"/>
        <v>122.26987117845751</v>
      </c>
      <c r="AG139" s="12">
        <f>AE139-'Surv-rate CEA'!Y137*'Unit cost and utilities'!$H$12-('Surv-rate CEA'!X136-'Surv-rate CEA'!X137)*'Unit cost and utilities'!$G$14</f>
        <v>15.8699201889478</v>
      </c>
      <c r="AH139" s="12">
        <f t="shared" si="74"/>
        <v>12.65737350409899</v>
      </c>
      <c r="AI139" s="12">
        <f>'Surv-rate CEA'!AC137*'Unit cost and utilities'!$H$5+'Surv-rate CEA'!AB137*'Unit cost and utilities'!$H$5+('Surv-rate CEA'!AA136-'Surv-rate CEA'!AA137)*'Unit cost and utilities'!$G$14</f>
        <v>336.47580361789647</v>
      </c>
      <c r="AJ139" s="12">
        <f t="shared" si="75"/>
        <v>268.36303338498072</v>
      </c>
      <c r="AK139" s="12">
        <f>AI139-'Surv-rate CEA'!AB137*'Unit cost and utilities'!$H$5-('Surv-rate CEA'!AA136-'Surv-rate CEA'!AA137)*'Unit cost and utilities'!$G$14</f>
        <v>47.669665975530719</v>
      </c>
      <c r="AL139" s="12">
        <f t="shared" si="76"/>
        <v>38.019899273856161</v>
      </c>
      <c r="AM139" s="12">
        <f>'Surv-rate CEA'!AF137*'Unit cost and utilities'!$H$9+'Surv-rate CEA'!AE137*'Unit cost and utilities'!$H$9+('Surv-rate CEA'!AD136-'Surv-rate CEA'!AD137)*'Unit cost and utilities'!G146</f>
        <v>440.94745669929921</v>
      </c>
      <c r="AN139" s="12">
        <f t="shared" si="77"/>
        <v>351.68649802110889</v>
      </c>
      <c r="AO139" s="12">
        <f>AM139-'Surv-rate CEA'!AE137*'Unit cost and utilities'!$H$9-('Surv-rate CEA'!AD136-'Surv-rate CEA'!AD137)*'Unit cost and utilities'!G146</f>
        <v>37.573090129033801</v>
      </c>
      <c r="AP139" s="12">
        <f t="shared" si="78"/>
        <v>29.967172474979357</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381.06685845782897</v>
      </c>
      <c r="AV139" s="12">
        <f t="shared" si="81"/>
        <v>303.92752453118396</v>
      </c>
      <c r="AW139" s="12">
        <f>AU139-'Surv-rate CEA'!AK137*'Unit cost and utilities'!$H$8-('Surv-rate CEA'!AJ136-'Surv-rate CEA'!AJ137)*'Unit cost and utilities'!$G$14</f>
        <v>104.56386896029156</v>
      </c>
      <c r="AX139" s="12">
        <f t="shared" si="82"/>
        <v>83.397013261969249</v>
      </c>
      <c r="AY139" s="12">
        <f>'Surv-rate CEA'!AO137*'Unit cost and utilities'!$H$5+'Surv-rate CEA'!AN137*'Unit cost and utilities'!$H$5+('Surv-rate CEA'!AM136-'Surv-rate CEA'!AM137)*'Unit cost and utilities'!$G$14</f>
        <v>336.47580361789647</v>
      </c>
      <c r="AZ139" s="12">
        <f t="shared" si="83"/>
        <v>268.36303338498072</v>
      </c>
      <c r="BA139" s="12">
        <f>AY139-'Surv-rate CEA'!AN137*'Unit cost and utilities'!$H$5-('Surv-rate CEA'!AM136-'Surv-rate CEA'!AM137)*'Unit cost and utilities'!$G$14</f>
        <v>47.669665975530719</v>
      </c>
      <c r="BB139" s="12">
        <f t="shared" si="84"/>
        <v>38.019899273856161</v>
      </c>
    </row>
    <row r="140" spans="1:54">
      <c r="A140" s="12">
        <v>135</v>
      </c>
      <c r="B140" s="12">
        <f t="shared" si="85"/>
        <v>7.7095890410958905</v>
      </c>
      <c r="C140" s="12">
        <f>'Surv-rate CEA'!D138*'Unit cost and utilities'!$H$7+'Surv-rate CEA'!E138*'Unit cost and utilities'!$H$7+'Unit cost and utilities'!$G$14*('Surv-rate CEA'!C137-'Surv-rate CEA'!C138)</f>
        <v>210.68743160753306</v>
      </c>
      <c r="D140" s="12">
        <f t="shared" si="59"/>
        <v>167.7524616985545</v>
      </c>
      <c r="E140" s="12">
        <f>C140-'Surv-rate CEA'!E138*'Unit cost and utilities'!$H$7-'Unit cost and utilities'!$G$14*('Surv-rate CEA'!C137-'Surv-rate CEA'!C138)</f>
        <v>7.351170708111546</v>
      </c>
      <c r="F140" s="12">
        <f t="shared" si="60"/>
        <v>5.8531112807391885</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151.66489939961053</v>
      </c>
      <c r="L140" s="12">
        <f t="shared" si="63"/>
        <v>120.75784508561361</v>
      </c>
      <c r="M140" s="12">
        <f>K140-'Surv-rate CEA'!J138*'Unit cost and utilities'!$H$10-('Surv-rate CEA'!I137-'Surv-rate CEA'!I138)*'Unit cost and utilities'!$G$14</f>
        <v>15.5814544719652</v>
      </c>
      <c r="N140" s="12">
        <f t="shared" si="64"/>
        <v>12.406185431056613</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151.66489939961053</v>
      </c>
      <c r="T140" s="12">
        <f t="shared" si="67"/>
        <v>120.75784508561361</v>
      </c>
      <c r="U140" s="12">
        <f>S140-'Surv-rate CEA'!P138*'Unit cost and utilities'!$H$11-('Surv-rate CEA'!O137-'Surv-rate CEA'!O138)*'Unit cost and utilities'!$G$14</f>
        <v>15.5814544719652</v>
      </c>
      <c r="V140" s="12">
        <f t="shared" si="68"/>
        <v>12.406185431056613</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293.88689868172867</v>
      </c>
      <c r="AB140" s="12">
        <f t="shared" si="71"/>
        <v>233.99711287311047</v>
      </c>
      <c r="AC140" s="12">
        <f>AA140-'Surv-rate CEA'!V138*'Unit cost and utilities'!$H$6-('Surv-rate CEA'!U137-'Surv-rate CEA'!U138)*'Unit cost and utilities'!$G$14</f>
        <v>97.421772535089517</v>
      </c>
      <c r="AD140" s="12">
        <f t="shared" si="72"/>
        <v>77.568661979994275</v>
      </c>
      <c r="AE140" s="12">
        <f>'Surv-rate CEA'!Z138*'Unit cost and utilities'!$H$12+'Surv-rate CEA'!Y138*'Unit cost and utilities'!$H$12+('Surv-rate CEA'!X137-'Surv-rate CEA'!X138)*'Unit cost and utilities'!$G$14</f>
        <v>151.66489939961053</v>
      </c>
      <c r="AF140" s="12">
        <f t="shared" si="73"/>
        <v>120.75784508561361</v>
      </c>
      <c r="AG140" s="12">
        <f>AE140-'Surv-rate CEA'!Y138*'Unit cost and utilities'!$H$12-('Surv-rate CEA'!X137-'Surv-rate CEA'!X138)*'Unit cost and utilities'!$G$14</f>
        <v>15.5814544719652</v>
      </c>
      <c r="AH140" s="12">
        <f t="shared" si="74"/>
        <v>12.406185431056613</v>
      </c>
      <c r="AI140" s="12">
        <f>'Surv-rate CEA'!AC138*'Unit cost and utilities'!$H$5+'Surv-rate CEA'!AB138*'Unit cost and utilities'!$H$5+('Surv-rate CEA'!AA137-'Surv-rate CEA'!AA138)*'Unit cost and utilities'!$G$14</f>
        <v>332.78111474874044</v>
      </c>
      <c r="AJ140" s="12">
        <f t="shared" si="75"/>
        <v>264.96526527448708</v>
      </c>
      <c r="AK140" s="12">
        <f>AI140-'Surv-rate CEA'!AB138*'Unit cost and utilities'!$H$5-('Surv-rate CEA'!AA137-'Surv-rate CEA'!AA138)*'Unit cost and utilities'!$G$14</f>
        <v>46.833548310470277</v>
      </c>
      <c r="AL140" s="12">
        <f t="shared" si="76"/>
        <v>37.289566630602295</v>
      </c>
      <c r="AM140" s="12">
        <f>'Surv-rate CEA'!AF138*'Unit cost and utilities'!$H$9+'Surv-rate CEA'!AE138*'Unit cost and utilities'!$H$9+('Surv-rate CEA'!AD137-'Surv-rate CEA'!AD138)*'Unit cost and utilities'!G147</f>
        <v>438.42214463593746</v>
      </c>
      <c r="AN140" s="12">
        <f t="shared" si="77"/>
        <v>349.0782220120272</v>
      </c>
      <c r="AO140" s="12">
        <f>AM140-'Surv-rate CEA'!AE138*'Unit cost and utilities'!$H$9-('Surv-rate CEA'!AD137-'Surv-rate CEA'!AD138)*'Unit cost and utilities'!G147</f>
        <v>37.014665713063266</v>
      </c>
      <c r="AP140" s="12">
        <f t="shared" si="78"/>
        <v>29.471626498737159</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378.51804296819785</v>
      </c>
      <c r="AV140" s="12">
        <f t="shared" si="81"/>
        <v>301.38168670410664</v>
      </c>
      <c r="AW140" s="12">
        <f>AU140-'Surv-rate CEA'!AK138*'Unit cost and utilities'!$H$8-('Surv-rate CEA'!AJ137-'Surv-rate CEA'!AJ138)*'Unit cost and utilities'!$G$14</f>
        <v>103.42290807125735</v>
      </c>
      <c r="AX140" s="12">
        <f t="shared" si="82"/>
        <v>82.346855209166634</v>
      </c>
      <c r="AY140" s="12">
        <f>'Surv-rate CEA'!AO138*'Unit cost and utilities'!$H$5+'Surv-rate CEA'!AN138*'Unit cost and utilities'!$H$5+('Surv-rate CEA'!AM137-'Surv-rate CEA'!AM138)*'Unit cost and utilities'!$G$14</f>
        <v>332.78111474874044</v>
      </c>
      <c r="AZ140" s="12">
        <f t="shared" si="83"/>
        <v>264.96526527448708</v>
      </c>
      <c r="BA140" s="12">
        <f>AY140-'Surv-rate CEA'!AN138*'Unit cost and utilities'!$H$5-('Surv-rate CEA'!AM137-'Surv-rate CEA'!AM138)*'Unit cost and utilities'!$G$14</f>
        <v>46.833548310470277</v>
      </c>
      <c r="BB140" s="12">
        <f t="shared" si="84"/>
        <v>37.289566630602295</v>
      </c>
    </row>
    <row r="141" spans="1:54">
      <c r="A141" s="12">
        <v>136</v>
      </c>
      <c r="B141" s="12">
        <f t="shared" si="85"/>
        <v>7.7671232876712333</v>
      </c>
      <c r="C141" s="12">
        <f>'Surv-rate CEA'!D139*'Unit cost and utilities'!$H$7+'Surv-rate CEA'!E139*'Unit cost and utilities'!$H$7+'Unit cost and utilities'!$G$14*('Surv-rate CEA'!C138-'Surv-rate CEA'!C139)</f>
        <v>208.74811951591147</v>
      </c>
      <c r="D141" s="12">
        <f t="shared" si="59"/>
        <v>165.92593168898287</v>
      </c>
      <c r="E141" s="12">
        <f>C141-'Surv-rate CEA'!E139*'Unit cost and utilities'!$H$7-'Unit cost and utilities'!$G$14*('Surv-rate CEA'!C138-'Surv-rate CEA'!C139)</f>
        <v>7.1972600267915308</v>
      </c>
      <c r="F141" s="12">
        <f t="shared" si="60"/>
        <v>5.7208279448104529</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150.05249653998635</v>
      </c>
      <c r="L141" s="12">
        <f t="shared" si="63"/>
        <v>119.27101594204943</v>
      </c>
      <c r="M141" s="12">
        <f>K141-'Surv-rate CEA'!J139*'Unit cost and utilities'!$H$10-('Surv-rate CEA'!I138-'Surv-rate CEA'!I139)*'Unit cost and utilities'!$G$14</f>
        <v>15.299697500481299</v>
      </c>
      <c r="N141" s="12">
        <f t="shared" si="64"/>
        <v>12.161146975666339</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150.05249653998635</v>
      </c>
      <c r="T141" s="12">
        <f t="shared" si="67"/>
        <v>119.27101594204943</v>
      </c>
      <c r="U141" s="12">
        <f>S141-'Surv-rate CEA'!P139*'Unit cost and utilities'!$H$11-('Surv-rate CEA'!O138-'Surv-rate CEA'!O139)*'Unit cost and utilities'!$G$14</f>
        <v>15.299697500481299</v>
      </c>
      <c r="V141" s="12">
        <f t="shared" si="68"/>
        <v>12.161146975666339</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291.60713223576488</v>
      </c>
      <c r="AB141" s="12">
        <f t="shared" si="71"/>
        <v>231.7874058725767</v>
      </c>
      <c r="AC141" s="12">
        <f>AA141-'Surv-rate CEA'!V139*'Unit cost and utilities'!$H$6-('Surv-rate CEA'!U138-'Surv-rate CEA'!U139)*'Unit cost and utilities'!$G$14</f>
        <v>96.341945953385988</v>
      </c>
      <c r="AD141" s="12">
        <f t="shared" si="72"/>
        <v>76.578544420500648</v>
      </c>
      <c r="AE141" s="12">
        <f>'Surv-rate CEA'!Z139*'Unit cost and utilities'!$H$12+'Surv-rate CEA'!Y139*'Unit cost and utilities'!$H$12+('Surv-rate CEA'!X138-'Surv-rate CEA'!X139)*'Unit cost and utilities'!$G$14</f>
        <v>150.05249653998635</v>
      </c>
      <c r="AF141" s="12">
        <f t="shared" si="73"/>
        <v>119.27101594204943</v>
      </c>
      <c r="AG141" s="12">
        <f>AE141-'Surv-rate CEA'!Y139*'Unit cost and utilities'!$H$12-('Surv-rate CEA'!X138-'Surv-rate CEA'!X139)*'Unit cost and utilities'!$G$14</f>
        <v>15.299697500481299</v>
      </c>
      <c r="AH141" s="12">
        <f t="shared" si="74"/>
        <v>12.161146975666339</v>
      </c>
      <c r="AI141" s="12">
        <f>'Surv-rate CEA'!AC139*'Unit cost and utilities'!$H$5+'Surv-rate CEA'!AB139*'Unit cost and utilities'!$H$5+('Surv-rate CEA'!AA138-'Surv-rate CEA'!AA139)*'Unit cost and utilities'!$G$14</f>
        <v>329.14507213778302</v>
      </c>
      <c r="AJ141" s="12">
        <f t="shared" si="75"/>
        <v>261.62488496638309</v>
      </c>
      <c r="AK141" s="12">
        <f>AI141-'Surv-rate CEA'!AB139*'Unit cost and utilities'!$H$5-('Surv-rate CEA'!AA138-'Surv-rate CEA'!AA139)*'Unit cost and utilities'!$G$14</f>
        <v>46.016347414518279</v>
      </c>
      <c r="AL141" s="12">
        <f t="shared" si="76"/>
        <v>36.576642392679737</v>
      </c>
      <c r="AM141" s="12">
        <f>'Surv-rate CEA'!AF139*'Unit cost and utilities'!$H$9+'Surv-rate CEA'!AE139*'Unit cost and utilities'!$H$9+('Surv-rate CEA'!AD138-'Surv-rate CEA'!AD139)*'Unit cost and utilities'!G148</f>
        <v>435.92356679309586</v>
      </c>
      <c r="AN141" s="12">
        <f t="shared" si="77"/>
        <v>346.49904455697708</v>
      </c>
      <c r="AO141" s="12">
        <f>AM141-'Surv-rate CEA'!AE139*'Unit cost and utilities'!$H$9-('Surv-rate CEA'!AD138-'Surv-rate CEA'!AD139)*'Unit cost and utilities'!G148</f>
        <v>36.467391824327763</v>
      </c>
      <c r="AP141" s="12">
        <f t="shared" si="78"/>
        <v>28.986541190171359</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375.99908852631467</v>
      </c>
      <c r="AV141" s="12">
        <f t="shared" si="81"/>
        <v>298.86735853053608</v>
      </c>
      <c r="AW141" s="12">
        <f>AU141-'Surv-rate CEA'!AK139*'Unit cost and utilities'!$H$8-('Surv-rate CEA'!AJ138-'Surv-rate CEA'!AJ139)*'Unit cost and utilities'!$G$14</f>
        <v>102.30025711095901</v>
      </c>
      <c r="AX141" s="12">
        <f t="shared" si="82"/>
        <v>81.31457908469703</v>
      </c>
      <c r="AY141" s="12">
        <f>'Surv-rate CEA'!AO139*'Unit cost and utilities'!$H$5+'Surv-rate CEA'!AN139*'Unit cost and utilities'!$H$5+('Surv-rate CEA'!AM138-'Surv-rate CEA'!AM139)*'Unit cost and utilities'!$G$14</f>
        <v>329.14507213778302</v>
      </c>
      <c r="AZ141" s="12">
        <f t="shared" si="83"/>
        <v>261.62488496638309</v>
      </c>
      <c r="BA141" s="12">
        <f>AY141-'Surv-rate CEA'!AN139*'Unit cost and utilities'!$H$5-('Surv-rate CEA'!AM138-'Surv-rate CEA'!AM139)*'Unit cost and utilities'!$G$14</f>
        <v>46.016347414518279</v>
      </c>
      <c r="BB141" s="12">
        <f t="shared" si="84"/>
        <v>36.576642392679737</v>
      </c>
    </row>
    <row r="142" spans="1:54">
      <c r="A142" s="12">
        <v>137</v>
      </c>
      <c r="B142" s="12">
        <f t="shared" si="85"/>
        <v>7.8246575342465752</v>
      </c>
      <c r="C142" s="12">
        <f>'Surv-rate CEA'!D140*'Unit cost and utilities'!$H$7+'Surv-rate CEA'!E140*'Unit cost and utilities'!$H$7+'Unit cost and utilities'!$G$14*('Surv-rate CEA'!C139-'Surv-rate CEA'!C140)</f>
        <v>206.83629956828668</v>
      </c>
      <c r="D142" s="12">
        <f t="shared" si="59"/>
        <v>164.12693993161909</v>
      </c>
      <c r="E142" s="12">
        <f>C142-'Surv-rate CEA'!E140*'Unit cost and utilities'!$H$7-'Unit cost and utilities'!$G$14*('Surv-rate CEA'!C139-'Surv-rate CEA'!C140)</f>
        <v>7.0473451931309423</v>
      </c>
      <c r="F142" s="12">
        <f t="shared" si="60"/>
        <v>5.5921480107920685</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148.46523144189828</v>
      </c>
      <c r="L142" s="12">
        <f t="shared" si="63"/>
        <v>117.80883806980694</v>
      </c>
      <c r="M142" s="12">
        <f>K142-'Surv-rate CEA'!J140*'Unit cost and utilities'!$H$10-('Surv-rate CEA'!I139-'Surv-rate CEA'!I140)*'Unit cost and utilities'!$G$14</f>
        <v>15.024457580025366</v>
      </c>
      <c r="N142" s="12">
        <f t="shared" si="64"/>
        <v>11.922076791592684</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148.46523144189828</v>
      </c>
      <c r="T142" s="12">
        <f t="shared" si="67"/>
        <v>117.80883806980694</v>
      </c>
      <c r="U142" s="12">
        <f>S142-'Surv-rate CEA'!P140*'Unit cost and utilities'!$H$11-('Surv-rate CEA'!O139-'Surv-rate CEA'!O140)*'Unit cost and utilities'!$G$14</f>
        <v>15.024457580025366</v>
      </c>
      <c r="V142" s="12">
        <f t="shared" si="68"/>
        <v>11.922076791592684</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289.35641394984515</v>
      </c>
      <c r="AB142" s="12">
        <f t="shared" si="71"/>
        <v>229.60758276134118</v>
      </c>
      <c r="AC142" s="12">
        <f>AA142-'Surv-rate CEA'!V140*'Unit cost and utilities'!$H$6-('Surv-rate CEA'!U139-'Surv-rate CEA'!U140)*'Unit cost and utilities'!$G$14</f>
        <v>95.279596633141551</v>
      </c>
      <c r="AD142" s="12">
        <f t="shared" si="72"/>
        <v>75.605436115209926</v>
      </c>
      <c r="AE142" s="12">
        <f>'Surv-rate CEA'!Z140*'Unit cost and utilities'!$H$12+'Surv-rate CEA'!Y140*'Unit cost and utilities'!$H$12+('Surv-rate CEA'!X139-'Surv-rate CEA'!X140)*'Unit cost and utilities'!$G$14</f>
        <v>148.46523144189828</v>
      </c>
      <c r="AF142" s="12">
        <f t="shared" si="73"/>
        <v>117.80883806980694</v>
      </c>
      <c r="AG142" s="12">
        <f>AE142-'Surv-rate CEA'!Y140*'Unit cost and utilities'!$H$12-('Surv-rate CEA'!X139-'Surv-rate CEA'!X140)*'Unit cost and utilities'!$G$14</f>
        <v>15.024457580025366</v>
      </c>
      <c r="AH142" s="12">
        <f t="shared" si="74"/>
        <v>11.922076791592684</v>
      </c>
      <c r="AI142" s="12">
        <f>'Surv-rate CEA'!AC140*'Unit cost and utilities'!$H$5+'Surv-rate CEA'!AB140*'Unit cost and utilities'!$H$5+('Surv-rate CEA'!AA139-'Surv-rate CEA'!AA140)*'Unit cost and utilities'!$G$14</f>
        <v>325.5664342539319</v>
      </c>
      <c r="AJ142" s="12">
        <f t="shared" si="75"/>
        <v>258.34064286624539</v>
      </c>
      <c r="AK142" s="12">
        <f>AI142-'Surv-rate CEA'!AB140*'Unit cost and utilities'!$H$5-('Surv-rate CEA'!AA139-'Surv-rate CEA'!AA140)*'Unit cost and utilities'!$G$14</f>
        <v>45.217534466508837</v>
      </c>
      <c r="AL142" s="12">
        <f t="shared" si="76"/>
        <v>35.880624333014829</v>
      </c>
      <c r="AM142" s="12">
        <f>'Surv-rate CEA'!AF140*'Unit cost and utilities'!$H$9+'Surv-rate CEA'!AE140*'Unit cost and utilities'!$H$9+('Surv-rate CEA'!AD139-'Surv-rate CEA'!AD140)*'Unit cost and utilities'!G149</f>
        <v>433.45129367488636</v>
      </c>
      <c r="AN142" s="12">
        <f t="shared" si="77"/>
        <v>343.94849738052659</v>
      </c>
      <c r="AO142" s="12">
        <f>AM142-'Surv-rate CEA'!AE140*'Unit cost and utilities'!$H$9-('Surv-rate CEA'!AD139-'Surv-rate CEA'!AD140)*'Unit cost and utilities'!G149</f>
        <v>35.930985674805527</v>
      </c>
      <c r="AP142" s="12">
        <f t="shared" si="78"/>
        <v>28.511642974862387</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373.5094775576091</v>
      </c>
      <c r="AV142" s="12">
        <f t="shared" si="81"/>
        <v>296.38398924628342</v>
      </c>
      <c r="AW142" s="12">
        <f>AU142-'Surv-rate CEA'!AK140*'Unit cost and utilities'!$H$8-('Surv-rate CEA'!AJ139-'Surv-rate CEA'!AJ140)*'Unit cost and utilities'!$G$14</f>
        <v>101.19552134289151</v>
      </c>
      <c r="AX142" s="12">
        <f t="shared" si="82"/>
        <v>80.29978919300008</v>
      </c>
      <c r="AY142" s="12">
        <f>'Surv-rate CEA'!AO140*'Unit cost and utilities'!$H$5+'Surv-rate CEA'!AN140*'Unit cost and utilities'!$H$5+('Surv-rate CEA'!AM139-'Surv-rate CEA'!AM140)*'Unit cost and utilities'!$G$14</f>
        <v>325.5664342539319</v>
      </c>
      <c r="AZ142" s="12">
        <f t="shared" si="83"/>
        <v>258.34064286624539</v>
      </c>
      <c r="BA142" s="12">
        <f>AY142-'Surv-rate CEA'!AN140*'Unit cost and utilities'!$H$5-('Surv-rate CEA'!AM139-'Surv-rate CEA'!AM140)*'Unit cost and utilities'!$G$14</f>
        <v>45.217534466508837</v>
      </c>
      <c r="BB142" s="12">
        <f t="shared" si="84"/>
        <v>35.880624333014829</v>
      </c>
    </row>
    <row r="143" spans="1:54">
      <c r="A143" s="12">
        <v>138</v>
      </c>
      <c r="B143" s="12">
        <f t="shared" si="85"/>
        <v>7.882191780821918</v>
      </c>
      <c r="C143" s="12">
        <f>'Surv-rate CEA'!D141*'Unit cost and utilities'!$H$7+'Surv-rate CEA'!E141*'Unit cost and utilities'!$H$7+'Unit cost and utilities'!$G$14*('Surv-rate CEA'!C140-'Surv-rate CEA'!C141)</f>
        <v>204.95143250267745</v>
      </c>
      <c r="D143" s="12">
        <f t="shared" si="59"/>
        <v>162.35493386233119</v>
      </c>
      <c r="E143" s="12">
        <f>C143-'Surv-rate CEA'!E141*'Unit cost and utilities'!$H$7-'Unit cost and utilities'!$G$14*('Surv-rate CEA'!C140-'Surv-rate CEA'!C141)</f>
        <v>6.9013015765244994</v>
      </c>
      <c r="F143" s="12">
        <f t="shared" si="60"/>
        <v>5.4669554993522649</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146.90257703470368</v>
      </c>
      <c r="L143" s="12">
        <f t="shared" si="63"/>
        <v>116.37078056706801</v>
      </c>
      <c r="M143" s="12">
        <f>K143-'Surv-rate CEA'!J141*'Unit cost and utilities'!$H$10-('Surv-rate CEA'!I140-'Surv-rate CEA'!I141)*'Unit cost and utilities'!$G$14</f>
        <v>14.755549542793897</v>
      </c>
      <c r="N143" s="12">
        <f t="shared" si="64"/>
        <v>11.688799833547678</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146.90257703470368</v>
      </c>
      <c r="T143" s="12">
        <f t="shared" si="67"/>
        <v>116.37078056706801</v>
      </c>
      <c r="U143" s="12">
        <f>S143-'Surv-rate CEA'!P141*'Unit cost and utilities'!$H$11-('Surv-rate CEA'!O140-'Surv-rate CEA'!O141)*'Unit cost and utilities'!$G$14</f>
        <v>14.755549542793897</v>
      </c>
      <c r="V143" s="12">
        <f t="shared" si="68"/>
        <v>11.688799833547678</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287.13421355927636</v>
      </c>
      <c r="AB143" s="12">
        <f t="shared" si="71"/>
        <v>227.45708913949548</v>
      </c>
      <c r="AC143" s="12">
        <f>AA143-'Surv-rate CEA'!V141*'Unit cost and utilities'!$H$6-('Surv-rate CEA'!U140-'Surv-rate CEA'!U141)*'Unit cost and utilities'!$G$14</f>
        <v>94.234346158545009</v>
      </c>
      <c r="AD143" s="12">
        <f t="shared" si="72"/>
        <v>74.64895878651997</v>
      </c>
      <c r="AE143" s="12">
        <f>'Surv-rate CEA'!Z141*'Unit cost and utilities'!$H$12+'Surv-rate CEA'!Y141*'Unit cost and utilities'!$H$12+('Surv-rate CEA'!X140-'Surv-rate CEA'!X141)*'Unit cost and utilities'!$G$14</f>
        <v>146.90257703470368</v>
      </c>
      <c r="AF143" s="12">
        <f t="shared" si="73"/>
        <v>116.37078056706801</v>
      </c>
      <c r="AG143" s="12">
        <f>AE143-'Surv-rate CEA'!Y141*'Unit cost and utilities'!$H$12-('Surv-rate CEA'!X140-'Surv-rate CEA'!X141)*'Unit cost and utilities'!$G$14</f>
        <v>14.755549542793897</v>
      </c>
      <c r="AH143" s="12">
        <f t="shared" si="74"/>
        <v>11.688799833547678</v>
      </c>
      <c r="AI143" s="12">
        <f>'Surv-rate CEA'!AC141*'Unit cost and utilities'!$H$5+'Surv-rate CEA'!AB141*'Unit cost and utilities'!$H$5+('Surv-rate CEA'!AA140-'Surv-rate CEA'!AA141)*'Unit cost and utilities'!$G$14</f>
        <v>322.0439927283428</v>
      </c>
      <c r="AJ143" s="12">
        <f t="shared" si="75"/>
        <v>255.11132321306471</v>
      </c>
      <c r="AK143" s="12">
        <f>AI143-'Surv-rate CEA'!AB141*'Unit cost and utilities'!$H$5-('Surv-rate CEA'!AA140-'Surv-rate CEA'!AA141)*'Unit cost and utilities'!$G$14</f>
        <v>44.436598332323868</v>
      </c>
      <c r="AL143" s="12">
        <f t="shared" si="76"/>
        <v>35.201027361529512</v>
      </c>
      <c r="AM143" s="12">
        <f>'Surv-rate CEA'!AF141*'Unit cost and utilities'!$H$9+'Surv-rate CEA'!AE141*'Unit cost and utilities'!$H$9+('Surv-rate CEA'!AD140-'Surv-rate CEA'!AD141)*'Unit cost and utilities'!G150</f>
        <v>431.0049051643756</v>
      </c>
      <c r="AN143" s="12">
        <f t="shared" si="77"/>
        <v>341.42612236383553</v>
      </c>
      <c r="AO143" s="12">
        <f>AM143-'Surv-rate CEA'!AE141*'Unit cost and utilities'!$H$9-('Surv-rate CEA'!AD140-'Surv-rate CEA'!AD141)*'Unit cost and utilities'!G150</f>
        <v>35.405173224071348</v>
      </c>
      <c r="AP143" s="12">
        <f t="shared" si="78"/>
        <v>28.046666895599227</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371.04870451424097</v>
      </c>
      <c r="AV143" s="12">
        <f t="shared" si="81"/>
        <v>293.93104085928394</v>
      </c>
      <c r="AW143" s="12">
        <f>AU143-'Surv-rate CEA'!AK141*'Unit cost and utilities'!$H$8-('Surv-rate CEA'!AJ140-'Surv-rate CEA'!AJ141)*'Unit cost and utilities'!$G$14</f>
        <v>100.10831679925528</v>
      </c>
      <c r="AX143" s="12">
        <f t="shared" si="82"/>
        <v>79.302100768678756</v>
      </c>
      <c r="AY143" s="12">
        <f>'Surv-rate CEA'!AO141*'Unit cost and utilities'!$H$5+'Surv-rate CEA'!AN141*'Unit cost and utilities'!$H$5+('Surv-rate CEA'!AM140-'Surv-rate CEA'!AM141)*'Unit cost and utilities'!$G$14</f>
        <v>322.0439927283428</v>
      </c>
      <c r="AZ143" s="12">
        <f t="shared" si="83"/>
        <v>255.11132321306471</v>
      </c>
      <c r="BA143" s="12">
        <f>AY143-'Surv-rate CEA'!AN141*'Unit cost and utilities'!$H$5-('Surv-rate CEA'!AM140-'Surv-rate CEA'!AM141)*'Unit cost and utilities'!$G$14</f>
        <v>44.436598332323868</v>
      </c>
      <c r="BB143" s="12">
        <f t="shared" si="84"/>
        <v>35.201027361529512</v>
      </c>
    </row>
    <row r="144" spans="1:54">
      <c r="A144" s="12">
        <v>139</v>
      </c>
      <c r="B144" s="12">
        <f t="shared" si="85"/>
        <v>7.9397260273972599</v>
      </c>
      <c r="C144" s="12">
        <f>'Surv-rate CEA'!D142*'Unit cost and utilities'!$H$7+'Surv-rate CEA'!E142*'Unit cost and utilities'!$H$7+'Unit cost and utilities'!$G$14*('Surv-rate CEA'!C141-'Surv-rate CEA'!C142)</f>
        <v>203.09299270792047</v>
      </c>
      <c r="D144" s="12">
        <f t="shared" si="59"/>
        <v>160.60937502533167</v>
      </c>
      <c r="E144" s="12">
        <f>C144-'Surv-rate CEA'!E142*'Unit cost and utilities'!$H$7-'Unit cost and utilities'!$G$14*('Surv-rate CEA'!C141-'Surv-rate CEA'!C142)</f>
        <v>6.7590091023781174</v>
      </c>
      <c r="F144" s="12">
        <f t="shared" si="60"/>
        <v>5.3451387625405813</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145.36402026214898</v>
      </c>
      <c r="L144" s="12">
        <f t="shared" si="63"/>
        <v>114.95632682438131</v>
      </c>
      <c r="M144" s="12">
        <f>K144-'Surv-rate CEA'!J142*'Unit cost and utilities'!$H$10-('Surv-rate CEA'!I141-'Surv-rate CEA'!I142)*'Unit cost and utilities'!$G$14</f>
        <v>14.492794489065385</v>
      </c>
      <c r="N144" s="12">
        <f t="shared" si="64"/>
        <v>11.461147104208212</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145.36402026214898</v>
      </c>
      <c r="T144" s="12">
        <f t="shared" si="67"/>
        <v>114.95632682438131</v>
      </c>
      <c r="U144" s="12">
        <f>S144-'Surv-rate CEA'!P142*'Unit cost and utilities'!$H$11-('Surv-rate CEA'!O141-'Surv-rate CEA'!O142)*'Unit cost and utilities'!$G$14</f>
        <v>14.492794489065385</v>
      </c>
      <c r="V144" s="12">
        <f t="shared" si="68"/>
        <v>11.461147104208212</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284.94001354819369</v>
      </c>
      <c r="AB144" s="12">
        <f t="shared" si="71"/>
        <v>225.33538398097653</v>
      </c>
      <c r="AC144" s="12">
        <f>AA144-'Surv-rate CEA'!V142*'Unit cost and utilities'!$H$6-('Surv-rate CEA'!U141-'Surv-rate CEA'!U142)*'Unit cost and utilities'!$G$14</f>
        <v>93.205826454573454</v>
      </c>
      <c r="AD144" s="12">
        <f t="shared" si="72"/>
        <v>73.708744629694749</v>
      </c>
      <c r="AE144" s="12">
        <f>'Surv-rate CEA'!Z142*'Unit cost and utilities'!$H$12+'Surv-rate CEA'!Y142*'Unit cost and utilities'!$H$12+('Surv-rate CEA'!X141-'Surv-rate CEA'!X142)*'Unit cost and utilities'!$G$14</f>
        <v>145.36402026214898</v>
      </c>
      <c r="AF144" s="12">
        <f t="shared" si="73"/>
        <v>114.95632682438131</v>
      </c>
      <c r="AG144" s="12">
        <f>AE144-'Surv-rate CEA'!Y142*'Unit cost and utilities'!$H$12-('Surv-rate CEA'!X141-'Surv-rate CEA'!X142)*'Unit cost and utilities'!$G$14</f>
        <v>14.492794489065385</v>
      </c>
      <c r="AH144" s="12">
        <f t="shared" si="74"/>
        <v>11.461147104208212</v>
      </c>
      <c r="AI144" s="12">
        <f>'Surv-rate CEA'!AC142*'Unit cost and utilities'!$H$5+'Surv-rate CEA'!AB142*'Unit cost and utilities'!$H$5+('Surv-rate CEA'!AA141-'Surv-rate CEA'!AA142)*'Unit cost and utilities'!$G$14</f>
        <v>318.57657128017735</v>
      </c>
      <c r="AJ144" s="12">
        <f t="shared" si="75"/>
        <v>251.93574297567017</v>
      </c>
      <c r="AK144" s="12">
        <f>AI144-'Surv-rate CEA'!AB142*'Unit cost and utilities'!$H$5-('Surv-rate CEA'!AA141-'Surv-rate CEA'!AA142)*'Unit cost and utilities'!$G$14</f>
        <v>43.673044874426296</v>
      </c>
      <c r="AL144" s="12">
        <f t="shared" si="76"/>
        <v>34.537382847189285</v>
      </c>
      <c r="AM144" s="12">
        <f>'Surv-rate CEA'!AF142*'Unit cost and utilities'!$H$9+'Surv-rate CEA'!AE142*'Unit cost and utilities'!$H$9+('Surv-rate CEA'!AD141-'Surv-rate CEA'!AD142)*'Unit cost and utilities'!G151</f>
        <v>428.58399026340123</v>
      </c>
      <c r="AN144" s="12">
        <f t="shared" si="77"/>
        <v>338.93147126480454</v>
      </c>
      <c r="AO144" s="12">
        <f>AM144-'Surv-rate CEA'!AE142*'Unit cost and utilities'!$H$9-('Surv-rate CEA'!AD141-'Surv-rate CEA'!AD142)*'Unit cost and utilities'!G151</f>
        <v>34.889688859016587</v>
      </c>
      <c r="AP144" s="12">
        <f t="shared" si="78"/>
        <v>27.591356293290733</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368.61627552308431</v>
      </c>
      <c r="AV144" s="12">
        <f t="shared" si="81"/>
        <v>291.50798777716346</v>
      </c>
      <c r="AW144" s="12">
        <f>AU144-'Surv-rate CEA'!AK142*'Unit cost and utilities'!$H$8-('Surv-rate CEA'!AJ141-'Surv-rate CEA'!AJ142)*'Unit cost and utilities'!$G$14</f>
        <v>99.038269924326215</v>
      </c>
      <c r="AX144" s="12">
        <f t="shared" si="82"/>
        <v>78.321139612197925</v>
      </c>
      <c r="AY144" s="12">
        <f>'Surv-rate CEA'!AO142*'Unit cost and utilities'!$H$5+'Surv-rate CEA'!AN142*'Unit cost and utilities'!$H$5+('Surv-rate CEA'!AM141-'Surv-rate CEA'!AM142)*'Unit cost and utilities'!$G$14</f>
        <v>318.57657128017735</v>
      </c>
      <c r="AZ144" s="12">
        <f t="shared" si="83"/>
        <v>251.93574297567017</v>
      </c>
      <c r="BA144" s="12">
        <f>AY144-'Surv-rate CEA'!AN142*'Unit cost and utilities'!$H$5-('Surv-rate CEA'!AM141-'Surv-rate CEA'!AM142)*'Unit cost and utilities'!$G$14</f>
        <v>43.673044874426296</v>
      </c>
      <c r="BB144" s="12">
        <f t="shared" si="84"/>
        <v>34.537382847189285</v>
      </c>
    </row>
    <row r="145" spans="1:54">
      <c r="A145" s="12">
        <v>140</v>
      </c>
      <c r="B145" s="12">
        <f t="shared" si="85"/>
        <v>7.9972602739726026</v>
      </c>
      <c r="C145" s="12">
        <f>'Surv-rate CEA'!D143*'Unit cost and utilities'!$H$7+'Surv-rate CEA'!E143*'Unit cost and utilities'!$H$7+'Unit cost and utilities'!$G$14*('Surv-rate CEA'!C142-'Surv-rate CEA'!C143)</f>
        <v>201.26046779844856</v>
      </c>
      <c r="D145" s="12">
        <f t="shared" si="59"/>
        <v>158.88973863228853</v>
      </c>
      <c r="E145" s="12">
        <f>C145-'Surv-rate CEA'!E143*'Unit cost and utilities'!$H$7-'Unit cost and utilities'!$G$14*('Surv-rate CEA'!C142-'Surv-rate CEA'!C143)</f>
        <v>6.6203520606963959</v>
      </c>
      <c r="F145" s="12">
        <f t="shared" si="60"/>
        <v>5.2265902990507307</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143.84906162903229</v>
      </c>
      <c r="L145" s="12">
        <f t="shared" si="63"/>
        <v>113.5649740595162</v>
      </c>
      <c r="M145" s="12">
        <f>K145-'Surv-rate CEA'!J143*'Unit cost and utilities'!$H$10-('Surv-rate CEA'!I142-'Surv-rate CEA'!I143)*'Unit cost and utilities'!$G$14</f>
        <v>14.236019540316235</v>
      </c>
      <c r="N145" s="12">
        <f t="shared" si="64"/>
        <v>11.238955412695486</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143.84906162903229</v>
      </c>
      <c r="T145" s="12">
        <f t="shared" si="67"/>
        <v>113.5649740595162</v>
      </c>
      <c r="U145" s="12">
        <f>S145-'Surv-rate CEA'!P143*'Unit cost and utilities'!$H$11-('Surv-rate CEA'!O142-'Surv-rate CEA'!O143)*'Unit cost and utilities'!$G$14</f>
        <v>14.236019540316235</v>
      </c>
      <c r="V145" s="12">
        <f t="shared" si="68"/>
        <v>11.238955412695486</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282.77330876753678</v>
      </c>
      <c r="AB145" s="12">
        <f t="shared" si="71"/>
        <v>223.24193923297483</v>
      </c>
      <c r="AC145" s="12">
        <f>AA145-'Surv-rate CEA'!V143*'Unit cost and utilities'!$H$6-('Surv-rate CEA'!U142-'Surv-rate CEA'!U143)*'Unit cost and utilities'!$G$14</f>
        <v>92.193679444557787</v>
      </c>
      <c r="AD145" s="12">
        <f t="shared" si="72"/>
        <v>72.784435963671655</v>
      </c>
      <c r="AE145" s="12">
        <f>'Surv-rate CEA'!Z143*'Unit cost and utilities'!$H$12+'Surv-rate CEA'!Y143*'Unit cost and utilities'!$H$12+('Surv-rate CEA'!X142-'Surv-rate CEA'!X143)*'Unit cost and utilities'!$G$14</f>
        <v>143.84906162903229</v>
      </c>
      <c r="AF145" s="12">
        <f t="shared" si="73"/>
        <v>113.5649740595162</v>
      </c>
      <c r="AG145" s="12">
        <f>AE145-'Surv-rate CEA'!Y143*'Unit cost and utilities'!$H$12-('Surv-rate CEA'!X142-'Surv-rate CEA'!X143)*'Unit cost and utilities'!$G$14</f>
        <v>14.236019540316235</v>
      </c>
      <c r="AH145" s="12">
        <f t="shared" si="74"/>
        <v>11.238955412695486</v>
      </c>
      <c r="AI145" s="12">
        <f>'Surv-rate CEA'!AC143*'Unit cost and utilities'!$H$5+'Surv-rate CEA'!AB143*'Unit cost and utilities'!$H$5+('Surv-rate CEA'!AA142-'Surv-rate CEA'!AA143)*'Unit cost and utilities'!$G$14</f>
        <v>315.1630246833368</v>
      </c>
      <c r="AJ145" s="12">
        <f t="shared" si="75"/>
        <v>248.81275079140457</v>
      </c>
      <c r="AK145" s="12">
        <f>AI145-'Surv-rate CEA'!AB143*'Unit cost and utilities'!$H$5-('Surv-rate CEA'!AA142-'Surv-rate CEA'!AA143)*'Unit cost and utilities'!$G$14</f>
        <v>42.926396292247162</v>
      </c>
      <c r="AL145" s="12">
        <f t="shared" si="76"/>
        <v>33.889237970626283</v>
      </c>
      <c r="AM145" s="12">
        <f>'Surv-rate CEA'!AF143*'Unit cost and utilities'!$H$9+'Surv-rate CEA'!AE143*'Unit cost and utilities'!$H$9+('Surv-rate CEA'!AD142-'Surv-rate CEA'!AD143)*'Unit cost and utilities'!G152</f>
        <v>426.18814684115569</v>
      </c>
      <c r="AN145" s="12">
        <f t="shared" si="77"/>
        <v>336.46410544760067</v>
      </c>
      <c r="AO145" s="12">
        <f>AM145-'Surv-rate CEA'!AE143*'Unit cost and utilities'!$H$9-('Surv-rate CEA'!AD142-'Surv-rate CEA'!AD143)*'Unit cost and utilities'!G152</f>
        <v>34.384275087134142</v>
      </c>
      <c r="AP145" s="12">
        <f t="shared" si="78"/>
        <v>27.145462501491654</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366.21170804612831</v>
      </c>
      <c r="AV145" s="12">
        <f t="shared" si="81"/>
        <v>289.11431644790116</v>
      </c>
      <c r="AW145" s="12">
        <f>AU145-'Surv-rate CEA'!AK143*'Unit cost and utilities'!$H$8-('Surv-rate CEA'!AJ142-'Surv-rate CEA'!AJ143)*'Unit cost and utilities'!$G$14</f>
        <v>97.985017231735185</v>
      </c>
      <c r="AX145" s="12">
        <f t="shared" si="82"/>
        <v>77.356541739841404</v>
      </c>
      <c r="AY145" s="12">
        <f>'Surv-rate CEA'!AO143*'Unit cost and utilities'!$H$5+'Surv-rate CEA'!AN143*'Unit cost and utilities'!$H$5+('Surv-rate CEA'!AM142-'Surv-rate CEA'!AM143)*'Unit cost and utilities'!$G$14</f>
        <v>315.1630246833368</v>
      </c>
      <c r="AZ145" s="12">
        <f t="shared" si="83"/>
        <v>248.81275079140457</v>
      </c>
      <c r="BA145" s="12">
        <f>AY145-'Surv-rate CEA'!AN143*'Unit cost and utilities'!$H$5-('Surv-rate CEA'!AM142-'Surv-rate CEA'!AM143)*'Unit cost and utilities'!$G$14</f>
        <v>42.926396292247162</v>
      </c>
      <c r="BB145" s="12">
        <f t="shared" si="84"/>
        <v>33.889237970626283</v>
      </c>
    </row>
    <row r="146" spans="1:54">
      <c r="A146" s="12">
        <v>141</v>
      </c>
      <c r="B146" s="12">
        <f t="shared" si="85"/>
        <v>8.0547945205479454</v>
      </c>
      <c r="C146" s="12">
        <f>'Surv-rate CEA'!D144*'Unit cost and utilities'!$H$7+'Surv-rate CEA'!E144*'Unit cost and utilities'!$H$7+'Unit cost and utilities'!$G$14*('Surv-rate CEA'!C143-'Surv-rate CEA'!C144)</f>
        <v>199.45335820483581</v>
      </c>
      <c r="D146" s="12">
        <f t="shared" si="59"/>
        <v>157.195513137798</v>
      </c>
      <c r="E146" s="12">
        <f>C146-'Surv-rate CEA'!E144*'Unit cost and utilities'!$H$7-'Unit cost and utilities'!$G$14*('Surv-rate CEA'!C143-'Surv-rate CEA'!C144)</f>
        <v>6.4852189237673308</v>
      </c>
      <c r="F146" s="12">
        <f t="shared" si="60"/>
        <v>5.1112065783600675</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142.35721476518719</v>
      </c>
      <c r="L146" s="12">
        <f t="shared" si="63"/>
        <v>112.19623287014055</v>
      </c>
      <c r="M146" s="12">
        <f>K146-'Surv-rate CEA'!J144*'Unit cost and utilities'!$H$10-('Surv-rate CEA'!I143-'Surv-rate CEA'!I144)*'Unit cost and utilities'!$G$14</f>
        <v>13.98505760344211</v>
      </c>
      <c r="N146" s="12">
        <f t="shared" si="64"/>
        <v>11.022067144023879</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142.35721476518719</v>
      </c>
      <c r="T146" s="12">
        <f t="shared" si="67"/>
        <v>112.19623287014055</v>
      </c>
      <c r="U146" s="12">
        <f>S146-'Surv-rate CEA'!P144*'Unit cost and utilities'!$H$11-('Surv-rate CEA'!O143-'Surv-rate CEA'!O144)*'Unit cost and utilities'!$G$14</f>
        <v>13.98505760344211</v>
      </c>
      <c r="V146" s="12">
        <f t="shared" si="68"/>
        <v>11.022067144023879</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280.6336060667802</v>
      </c>
      <c r="AB146" s="12">
        <f t="shared" si="71"/>
        <v>221.17623942973859</v>
      </c>
      <c r="AC146" s="12">
        <f>AA146-'Surv-rate CEA'!V144*'Unit cost and utilities'!$H$6-('Surv-rate CEA'!U143-'Surv-rate CEA'!U144)*'Unit cost and utilities'!$G$14</f>
        <v>91.19755672108812</v>
      </c>
      <c r="AD146" s="12">
        <f t="shared" si="72"/>
        <v>71.875684895524159</v>
      </c>
      <c r="AE146" s="12">
        <f>'Surv-rate CEA'!Z144*'Unit cost and utilities'!$H$12+'Surv-rate CEA'!Y144*'Unit cost and utilities'!$H$12+('Surv-rate CEA'!X143-'Surv-rate CEA'!X144)*'Unit cost and utilities'!$G$14</f>
        <v>142.35721476518719</v>
      </c>
      <c r="AF146" s="12">
        <f t="shared" si="73"/>
        <v>112.19623287014055</v>
      </c>
      <c r="AG146" s="12">
        <f>AE146-'Surv-rate CEA'!Y144*'Unit cost and utilities'!$H$12-('Surv-rate CEA'!X143-'Surv-rate CEA'!X144)*'Unit cost and utilities'!$G$14</f>
        <v>13.98505760344211</v>
      </c>
      <c r="AH146" s="12">
        <f t="shared" si="74"/>
        <v>11.022067144023879</v>
      </c>
      <c r="AI146" s="12">
        <f>'Surv-rate CEA'!AC144*'Unit cost and utilities'!$H$5+'Surv-rate CEA'!AB144*'Unit cost and utilities'!$H$5+('Surv-rate CEA'!AA143-'Surv-rate CEA'!AA144)*'Unit cost and utilities'!$G$14</f>
        <v>311.80223777238638</v>
      </c>
      <c r="AJ146" s="12">
        <f t="shared" si="75"/>
        <v>245.74122594520259</v>
      </c>
      <c r="AK146" s="12">
        <f>AI146-'Surv-rate CEA'!AB144*'Unit cost and utilities'!$H$5-('Surv-rate CEA'!AA143-'Surv-rate CEA'!AA144)*'Unit cost and utilities'!$G$14</f>
        <v>42.196190491876301</v>
      </c>
      <c r="AL146" s="12">
        <f t="shared" si="76"/>
        <v>33.256155105790285</v>
      </c>
      <c r="AM146" s="12">
        <f>'Surv-rate CEA'!AF144*'Unit cost and utilities'!$H$9+'Surv-rate CEA'!AE144*'Unit cost and utilities'!$H$9+('Surv-rate CEA'!AD143-'Surv-rate CEA'!AD144)*'Unit cost and utilities'!G153</f>
        <v>423.81698139118714</v>
      </c>
      <c r="AN146" s="12">
        <f t="shared" si="77"/>
        <v>334.02359562118909</v>
      </c>
      <c r="AO146" s="12">
        <f>AM146-'Surv-rate CEA'!AE144*'Unit cost and utilities'!$H$9-('Surv-rate CEA'!AD143-'Surv-rate CEA'!AD144)*'Unit cost and utilities'!G153</f>
        <v>33.888682242714651</v>
      </c>
      <c r="AP146" s="12">
        <f t="shared" si="78"/>
        <v>26.708744553884152</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363.8345305528315</v>
      </c>
      <c r="AV146" s="12">
        <f t="shared" si="81"/>
        <v>286.74952501308917</v>
      </c>
      <c r="AW146" s="12">
        <f>AU146-'Surv-rate CEA'!AK144*'Unit cost and utilities'!$H$8-('Surv-rate CEA'!AJ143-'Surv-rate CEA'!AJ144)*'Unit cost and utilities'!$G$14</f>
        <v>96.948204975035779</v>
      </c>
      <c r="AX146" s="12">
        <f t="shared" si="82"/>
        <v>76.407953047288814</v>
      </c>
      <c r="AY146" s="12">
        <f>'Surv-rate CEA'!AO144*'Unit cost and utilities'!$H$5+'Surv-rate CEA'!AN144*'Unit cost and utilities'!$H$5+('Surv-rate CEA'!AM143-'Surv-rate CEA'!AM144)*'Unit cost and utilities'!$G$14</f>
        <v>311.80223777238638</v>
      </c>
      <c r="AZ146" s="12">
        <f t="shared" si="83"/>
        <v>245.74122594520259</v>
      </c>
      <c r="BA146" s="12">
        <f>AY146-'Surv-rate CEA'!AN144*'Unit cost and utilities'!$H$5-('Surv-rate CEA'!AM143-'Surv-rate CEA'!AM144)*'Unit cost and utilities'!$G$14</f>
        <v>42.196190491876301</v>
      </c>
      <c r="BB146" s="12">
        <f t="shared" si="84"/>
        <v>33.256155105790285</v>
      </c>
    </row>
    <row r="147" spans="1:54">
      <c r="A147" s="12">
        <v>142</v>
      </c>
      <c r="B147" s="12">
        <f t="shared" si="85"/>
        <v>8.1123287671232873</v>
      </c>
      <c r="C147" s="12">
        <f>'Surv-rate CEA'!D145*'Unit cost and utilities'!$H$7+'Surv-rate CEA'!E145*'Unit cost and utilities'!$H$7+'Unit cost and utilities'!$G$14*('Surv-rate CEA'!C144-'Surv-rate CEA'!C145)</f>
        <v>197.67117677941437</v>
      </c>
      <c r="D147" s="12">
        <f t="shared" si="59"/>
        <v>155.52619983050079</v>
      </c>
      <c r="E147" s="12">
        <f>C147-'Surv-rate CEA'!E145*'Unit cost and utilities'!$H$7-'Unit cost and utilities'!$G$14*('Surv-rate CEA'!C144-'Surv-rate CEA'!C145)</f>
        <v>6.3535021724611642</v>
      </c>
      <c r="F147" s="12">
        <f t="shared" si="60"/>
        <v>4.9988878732704602</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140.88800600599876</v>
      </c>
      <c r="L147" s="12">
        <f t="shared" si="63"/>
        <v>110.84962680351518</v>
      </c>
      <c r="M147" s="12">
        <f>K147-'Surv-rate CEA'!J145*'Unit cost and utilities'!$H$10-('Surv-rate CEA'!I144-'Surv-rate CEA'!I145)*'Unit cost and utilities'!$G$14</f>
        <v>13.739747145522887</v>
      </c>
      <c r="N147" s="12">
        <f t="shared" si="64"/>
        <v>10.810330038960354</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140.88800600599876</v>
      </c>
      <c r="T147" s="12">
        <f t="shared" si="67"/>
        <v>110.84962680351518</v>
      </c>
      <c r="U147" s="12">
        <f>S147-'Surv-rate CEA'!P145*'Unit cost and utilities'!$H$11-('Surv-rate CEA'!O144-'Surv-rate CEA'!O145)*'Unit cost and utilities'!$G$14</f>
        <v>13.739747145522887</v>
      </c>
      <c r="V147" s="12">
        <f t="shared" si="68"/>
        <v>10.810330038960354</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278.52042393880737</v>
      </c>
      <c r="AB147" s="12">
        <f t="shared" si="71"/>
        <v>219.13778132014357</v>
      </c>
      <c r="AC147" s="12">
        <f>AA147-'Surv-rate CEA'!V145*'Unit cost and utilities'!$H$6-('Surv-rate CEA'!U144-'Surv-rate CEA'!U145)*'Unit cost and utilities'!$G$14</f>
        <v>90.217119229663084</v>
      </c>
      <c r="AD147" s="12">
        <f t="shared" si="72"/>
        <v>70.982152997967631</v>
      </c>
      <c r="AE147" s="12">
        <f>'Surv-rate CEA'!Z145*'Unit cost and utilities'!$H$12+'Surv-rate CEA'!Y145*'Unit cost and utilities'!$H$12+('Surv-rate CEA'!X144-'Surv-rate CEA'!X145)*'Unit cost and utilities'!$G$14</f>
        <v>140.88800600599876</v>
      </c>
      <c r="AF147" s="12">
        <f t="shared" si="73"/>
        <v>110.84962680351518</v>
      </c>
      <c r="AG147" s="12">
        <f>AE147-'Surv-rate CEA'!Y145*'Unit cost and utilities'!$H$12-('Surv-rate CEA'!X144-'Surv-rate CEA'!X145)*'Unit cost and utilities'!$G$14</f>
        <v>13.739747145522887</v>
      </c>
      <c r="AH147" s="12">
        <f t="shared" si="74"/>
        <v>10.810330038960354</v>
      </c>
      <c r="AI147" s="12">
        <f>'Surv-rate CEA'!AC145*'Unit cost and utilities'!$H$5+'Surv-rate CEA'!AB145*'Unit cost and utilities'!$H$5+('Surv-rate CEA'!AA144-'Surv-rate CEA'!AA145)*'Unit cost and utilities'!$G$14</f>
        <v>308.49312448595305</v>
      </c>
      <c r="AJ147" s="12">
        <f t="shared" si="75"/>
        <v>242.72007738729886</v>
      </c>
      <c r="AK147" s="12">
        <f>AI147-'Surv-rate CEA'!AB145*'Unit cost and utilities'!$H$5-('Surv-rate CEA'!AA144-'Surv-rate CEA'!AA145)*'Unit cost and utilities'!$G$14</f>
        <v>41.481980483587051</v>
      </c>
      <c r="AL147" s="12">
        <f t="shared" si="76"/>
        <v>32.637711229162676</v>
      </c>
      <c r="AM147" s="12">
        <f>'Surv-rate CEA'!AF145*'Unit cost and utilities'!$H$9+'Surv-rate CEA'!AE145*'Unit cost and utilities'!$H$9+('Surv-rate CEA'!AD144-'Surv-rate CEA'!AD145)*'Unit cost and utilities'!G154</f>
        <v>421.47010879648826</v>
      </c>
      <c r="AN147" s="12">
        <f t="shared" si="77"/>
        <v>331.60952158651759</v>
      </c>
      <c r="AO147" s="12">
        <f>AM147-'Surv-rate CEA'!AE145*'Unit cost and utilities'!$H$9-('Surv-rate CEA'!AD144-'Surv-rate CEA'!AD145)*'Unit cost and utilities'!G154</f>
        <v>33.402668205337989</v>
      </c>
      <c r="AP147" s="12">
        <f t="shared" si="78"/>
        <v>26.28096890409326</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361.48428220390588</v>
      </c>
      <c r="AV147" s="12">
        <f t="shared" si="81"/>
        <v>284.41312297324589</v>
      </c>
      <c r="AW147" s="12">
        <f>AU147-'Surv-rate CEA'!AK145*'Unit cost and utilities'!$H$8-('Surv-rate CEA'!AJ144-'Surv-rate CEA'!AJ145)*'Unit cost and utilities'!$G$14</f>
        <v>95.927488830964734</v>
      </c>
      <c r="AX147" s="12">
        <f t="shared" si="82"/>
        <v>75.475028986200954</v>
      </c>
      <c r="AY147" s="12">
        <f>'Surv-rate CEA'!AO145*'Unit cost and utilities'!$H$5+'Surv-rate CEA'!AN145*'Unit cost and utilities'!$H$5+('Surv-rate CEA'!AM144-'Surv-rate CEA'!AM145)*'Unit cost and utilities'!$G$14</f>
        <v>308.49312448595305</v>
      </c>
      <c r="AZ147" s="12">
        <f t="shared" si="83"/>
        <v>242.72007738729886</v>
      </c>
      <c r="BA147" s="12">
        <f>AY147-'Surv-rate CEA'!AN145*'Unit cost and utilities'!$H$5-('Surv-rate CEA'!AM144-'Surv-rate CEA'!AM145)*'Unit cost and utilities'!$G$14</f>
        <v>41.481980483587051</v>
      </c>
      <c r="BB147" s="12">
        <f t="shared" si="84"/>
        <v>32.637711229162676</v>
      </c>
    </row>
    <row r="148" spans="1:54">
      <c r="A148" s="12">
        <v>143</v>
      </c>
      <c r="B148" s="12">
        <f t="shared" si="85"/>
        <v>8.169863013698631</v>
      </c>
      <c r="C148" s="12">
        <f>'Surv-rate CEA'!D146*'Unit cost and utilities'!$H$7+'Surv-rate CEA'!E146*'Unit cost and utilities'!$H$7+'Unit cost and utilities'!$G$14*('Surv-rate CEA'!C145-'Surv-rate CEA'!C146)</f>
        <v>195.91344841631178</v>
      </c>
      <c r="D148" s="12">
        <f t="shared" si="59"/>
        <v>153.88131243916897</v>
      </c>
      <c r="E148" s="12">
        <f>C148-'Surv-rate CEA'!E146*'Unit cost and utilities'!$H$7-'Unit cost and utilities'!$G$14*('Surv-rate CEA'!C145-'Surv-rate CEA'!C146)</f>
        <v>6.2250981306894833</v>
      </c>
      <c r="F148" s="12">
        <f t="shared" si="60"/>
        <v>4.8895381004041267</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139.44097398873652</v>
      </c>
      <c r="L148" s="12">
        <f t="shared" si="63"/>
        <v>109.52469194246623</v>
      </c>
      <c r="M148" s="12">
        <f>K148-'Surv-rate CEA'!J146*'Unit cost and utilities'!$H$10-('Surv-rate CEA'!I145-'Surv-rate CEA'!I146)*'Unit cost and utilities'!$G$14</f>
        <v>13.49993197860055</v>
      </c>
      <c r="N148" s="12">
        <f t="shared" si="64"/>
        <v>10.603596983766819</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139.44097398873652</v>
      </c>
      <c r="T148" s="12">
        <f t="shared" si="67"/>
        <v>109.52469194246623</v>
      </c>
      <c r="U148" s="12">
        <f>S148-'Surv-rate CEA'!P146*'Unit cost and utilities'!$H$11-('Surv-rate CEA'!O145-'Surv-rate CEA'!O146)*'Unit cost and utilities'!$G$14</f>
        <v>13.49993197860055</v>
      </c>
      <c r="V148" s="12">
        <f t="shared" si="68"/>
        <v>10.603596983766819</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276.4332921773742</v>
      </c>
      <c r="AB148" s="12">
        <f t="shared" si="71"/>
        <v>217.12607350845286</v>
      </c>
      <c r="AC148" s="12">
        <f>AA148-'Surv-rate CEA'!V146*'Unit cost and utilities'!$H$6-('Surv-rate CEA'!U145-'Surv-rate CEA'!U146)*'Unit cost and utilities'!$G$14</f>
        <v>89.252036964513962</v>
      </c>
      <c r="AD148" s="12">
        <f t="shared" si="72"/>
        <v>70.103510999325138</v>
      </c>
      <c r="AE148" s="12">
        <f>'Surv-rate CEA'!Z146*'Unit cost and utilities'!$H$12+'Surv-rate CEA'!Y146*'Unit cost and utilities'!$H$12+('Surv-rate CEA'!X145-'Surv-rate CEA'!X146)*'Unit cost and utilities'!$G$14</f>
        <v>139.44097398873652</v>
      </c>
      <c r="AF148" s="12">
        <f t="shared" si="73"/>
        <v>109.52469194246623</v>
      </c>
      <c r="AG148" s="12">
        <f>AE148-'Surv-rate CEA'!Y146*'Unit cost and utilities'!$H$12-('Surv-rate CEA'!X145-'Surv-rate CEA'!X146)*'Unit cost and utilities'!$G$14</f>
        <v>13.49993197860055</v>
      </c>
      <c r="AH148" s="12">
        <f t="shared" si="74"/>
        <v>10.603596983766819</v>
      </c>
      <c r="AI148" s="12">
        <f>'Surv-rate CEA'!AC146*'Unit cost and utilities'!$H$5+'Surv-rate CEA'!AB146*'Unit cost and utilities'!$H$5+('Surv-rate CEA'!AA145-'Surv-rate CEA'!AA146)*'Unit cost and utilities'!$G$14</f>
        <v>305.23462694595588</v>
      </c>
      <c r="AJ148" s="12">
        <f t="shared" si="75"/>
        <v>239.7482427878754</v>
      </c>
      <c r="AK148" s="12">
        <f>AI148-'Surv-rate CEA'!AB146*'Unit cost and utilities'!$H$5-('Surv-rate CEA'!AA145-'Surv-rate CEA'!AA146)*'Unit cost and utilities'!$G$14</f>
        <v>40.783333805811218</v>
      </c>
      <c r="AL148" s="12">
        <f t="shared" si="76"/>
        <v>32.033497355153663</v>
      </c>
      <c r="AM148" s="12">
        <f>'Surv-rate CEA'!AF146*'Unit cost and utilities'!$H$9+'Surv-rate CEA'!AE146*'Unit cost and utilities'!$H$9+('Surv-rate CEA'!AD145-'Surv-rate CEA'!AD146)*'Unit cost and utilities'!G155</f>
        <v>419.14715210235693</v>
      </c>
      <c r="AN148" s="12">
        <f t="shared" si="77"/>
        <v>329.22147199201908</v>
      </c>
      <c r="AO148" s="12">
        <f>AM148-'Surv-rate CEA'!AE146*'Unit cost and utilities'!$H$9-('Surv-rate CEA'!AD145-'Surv-rate CEA'!AD146)*'Unit cost and utilities'!G155</f>
        <v>32.925998130074674</v>
      </c>
      <c r="AP148" s="12">
        <f t="shared" si="78"/>
        <v>25.861909157246298</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359.16051254604656</v>
      </c>
      <c r="AV148" s="12">
        <f t="shared" si="81"/>
        <v>282.10463086468047</v>
      </c>
      <c r="AW148" s="12">
        <f>AU148-'Surv-rate CEA'!AK146*'Unit cost and utilities'!$H$8-('Surv-rate CEA'!AJ145-'Surv-rate CEA'!AJ146)*'Unit cost and utilities'!$G$14</f>
        <v>94.922533594834618</v>
      </c>
      <c r="AX148" s="12">
        <f t="shared" si="82"/>
        <v>74.557434253237787</v>
      </c>
      <c r="AY148" s="12">
        <f>'Surv-rate CEA'!AO146*'Unit cost and utilities'!$H$5+'Surv-rate CEA'!AN146*'Unit cost and utilities'!$H$5+('Surv-rate CEA'!AM145-'Surv-rate CEA'!AM146)*'Unit cost and utilities'!$G$14</f>
        <v>305.23462694595588</v>
      </c>
      <c r="AZ148" s="12">
        <f t="shared" si="83"/>
        <v>239.7482427878754</v>
      </c>
      <c r="BA148" s="12">
        <f>AY148-'Surv-rate CEA'!AN146*'Unit cost and utilities'!$H$5-('Surv-rate CEA'!AM145-'Surv-rate CEA'!AM146)*'Unit cost and utilities'!$G$14</f>
        <v>40.783333805811218</v>
      </c>
      <c r="BB148" s="12">
        <f t="shared" si="84"/>
        <v>32.033497355153663</v>
      </c>
    </row>
    <row r="149" spans="1:54">
      <c r="A149" s="12">
        <v>144</v>
      </c>
      <c r="B149" s="12">
        <f t="shared" si="85"/>
        <v>8.2273972602739729</v>
      </c>
      <c r="C149" s="12">
        <f>'Surv-rate CEA'!D147*'Unit cost and utilities'!$H$7+'Surv-rate CEA'!E147*'Unit cost and utilities'!$H$7+'Unit cost and utilities'!$G$14*('Surv-rate CEA'!C146-'Surv-rate CEA'!C147)</f>
        <v>194.17970968533311</v>
      </c>
      <c r="D149" s="12">
        <f t="shared" si="59"/>
        <v>152.2603767531559</v>
      </c>
      <c r="E149" s="12">
        <f>C149-'Surv-rate CEA'!E147*'Unit cost and utilities'!$H$7-'Unit cost and utilities'!$G$14*('Surv-rate CEA'!C146-'Surv-rate CEA'!C147)</f>
        <v>6.099906807595751</v>
      </c>
      <c r="F149" s="12">
        <f t="shared" si="60"/>
        <v>4.7830646682330595</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138.01566926403467</v>
      </c>
      <c r="L149" s="12">
        <f t="shared" si="63"/>
        <v>108.22097650694008</v>
      </c>
      <c r="M149" s="12">
        <f>K149-'Surv-rate CEA'!J147*'Unit cost and utilities'!$H$10-('Surv-rate CEA'!I146-'Surv-rate CEA'!I147)*'Unit cost and utilities'!$G$14</f>
        <v>13.265461053969513</v>
      </c>
      <c r="N149" s="12">
        <f t="shared" si="64"/>
        <v>10.40172580932783</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138.01566926403467</v>
      </c>
      <c r="T149" s="12">
        <f t="shared" si="67"/>
        <v>108.22097650694008</v>
      </c>
      <c r="U149" s="12">
        <f>S149-'Surv-rate CEA'!P147*'Unit cost and utilities'!$H$11-('Surv-rate CEA'!O146-'Surv-rate CEA'!O147)*'Unit cost and utilities'!$G$14</f>
        <v>13.265461053969513</v>
      </c>
      <c r="V149" s="12">
        <f t="shared" si="68"/>
        <v>10.40172580932783</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274.37175154669808</v>
      </c>
      <c r="AB149" s="12">
        <f t="shared" si="71"/>
        <v>215.14063610776415</v>
      </c>
      <c r="AC149" s="12">
        <f>AA149-'Surv-rate CEA'!V147*'Unit cost and utilities'!$H$6-('Surv-rate CEA'!U146-'Surv-rate CEA'!U147)*'Unit cost and utilities'!$G$14</f>
        <v>88.301988676065321</v>
      </c>
      <c r="AD149" s="12">
        <f t="shared" si="72"/>
        <v>69.239438485400825</v>
      </c>
      <c r="AE149" s="12">
        <f>'Surv-rate CEA'!Z147*'Unit cost and utilities'!$H$12+'Surv-rate CEA'!Y147*'Unit cost and utilities'!$H$12+('Surv-rate CEA'!X146-'Surv-rate CEA'!X147)*'Unit cost and utilities'!$G$14</f>
        <v>138.01566926403467</v>
      </c>
      <c r="AF149" s="12">
        <f t="shared" si="73"/>
        <v>108.22097650694008</v>
      </c>
      <c r="AG149" s="12">
        <f>AE149-'Surv-rate CEA'!Y147*'Unit cost and utilities'!$H$12-('Surv-rate CEA'!X146-'Surv-rate CEA'!X147)*'Unit cost and utilities'!$G$14</f>
        <v>13.265461053969513</v>
      </c>
      <c r="AH149" s="12">
        <f t="shared" si="74"/>
        <v>10.40172580932783</v>
      </c>
      <c r="AI149" s="12">
        <f>'Surv-rate CEA'!AC147*'Unit cost and utilities'!$H$5+'Surv-rate CEA'!AB147*'Unit cost and utilities'!$H$5+('Surv-rate CEA'!AA146-'Surv-rate CEA'!AA147)*'Unit cost and utilities'!$G$14</f>
        <v>302.02571457115801</v>
      </c>
      <c r="AJ149" s="12">
        <f t="shared" si="75"/>
        <v>236.82468762707771</v>
      </c>
      <c r="AK149" s="12">
        <f>AI149-'Surv-rate CEA'!AB147*'Unit cost and utilities'!$H$5-('Surv-rate CEA'!AA146-'Surv-rate CEA'!AA147)*'Unit cost and utilities'!$G$14</f>
        <v>40.099831974254684</v>
      </c>
      <c r="AL149" s="12">
        <f t="shared" si="76"/>
        <v>31.443117996377552</v>
      </c>
      <c r="AM149" s="12">
        <f>'Surv-rate CEA'!AF147*'Unit cost and utilities'!$H$9+'Surv-rate CEA'!AE147*'Unit cost and utilities'!$H$9+('Surv-rate CEA'!AD146-'Surv-rate CEA'!AD147)*'Unit cost and utilities'!G156</f>
        <v>416.84774229672109</v>
      </c>
      <c r="AN149" s="12">
        <f t="shared" si="77"/>
        <v>326.85904409710423</v>
      </c>
      <c r="AO149" s="12">
        <f>AM149-'Surv-rate CEA'!AE147*'Unit cost and utilities'!$H$9-('Surv-rate CEA'!AD146-'Surv-rate CEA'!AD147)*'Unit cost and utilities'!G156</f>
        <v>32.458444188843544</v>
      </c>
      <c r="AP149" s="12">
        <f t="shared" si="78"/>
        <v>25.45134581271801</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356.86278121723609</v>
      </c>
      <c r="AV149" s="12">
        <f t="shared" si="81"/>
        <v>279.82357994749623</v>
      </c>
      <c r="AW149" s="12">
        <f>AU149-'Surv-rate CEA'!AK147*'Unit cost and utilities'!$H$8-('Surv-rate CEA'!AJ146-'Surv-rate CEA'!AJ147)*'Unit cost and utilities'!$G$14</f>
        <v>93.933012887520107</v>
      </c>
      <c r="AX149" s="12">
        <f t="shared" si="82"/>
        <v>73.654842490956455</v>
      </c>
      <c r="AY149" s="12">
        <f>'Surv-rate CEA'!AO147*'Unit cost and utilities'!$H$5+'Surv-rate CEA'!AN147*'Unit cost and utilities'!$H$5+('Surv-rate CEA'!AM146-'Surv-rate CEA'!AM147)*'Unit cost and utilities'!$G$14</f>
        <v>302.02571457115801</v>
      </c>
      <c r="AZ149" s="12">
        <f t="shared" si="83"/>
        <v>236.82468762707771</v>
      </c>
      <c r="BA149" s="12">
        <f>AY149-'Surv-rate CEA'!AN147*'Unit cost and utilities'!$H$5-('Surv-rate CEA'!AM146-'Surv-rate CEA'!AM147)*'Unit cost and utilities'!$G$14</f>
        <v>40.099831974254684</v>
      </c>
      <c r="BB149" s="12">
        <f t="shared" si="84"/>
        <v>31.443117996377552</v>
      </c>
    </row>
    <row r="150" spans="1:54">
      <c r="A150" s="12">
        <v>145</v>
      </c>
      <c r="B150" s="12">
        <f t="shared" si="85"/>
        <v>8.2849315068493148</v>
      </c>
      <c r="C150" s="12">
        <f>'Surv-rate CEA'!D148*'Unit cost and utilities'!$H$7+'Surv-rate CEA'!E148*'Unit cost and utilities'!$H$7+'Unit cost and utilities'!$G$14*('Surv-rate CEA'!C147-'Surv-rate CEA'!C148)</f>
        <v>192.46950847904753</v>
      </c>
      <c r="D150" s="12">
        <f t="shared" si="59"/>
        <v>150.66293025655915</v>
      </c>
      <c r="E150" s="12">
        <f>C150-'Surv-rate CEA'!E148*'Unit cost and utilities'!$H$7-'Unit cost and utilities'!$G$14*('Surv-rate CEA'!C147-'Surv-rate CEA'!C148)</f>
        <v>5.9778317470748927</v>
      </c>
      <c r="F150" s="12">
        <f t="shared" si="60"/>
        <v>4.6793783322465039</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136.61165392182585</v>
      </c>
      <c r="L150" s="12">
        <f t="shared" si="63"/>
        <v>106.93804047043565</v>
      </c>
      <c r="M150" s="12">
        <f>K150-'Surv-rate CEA'!J148*'Unit cost and utilities'!$H$10-('Surv-rate CEA'!I147-'Surv-rate CEA'!I148)*'Unit cost and utilities'!$G$14</f>
        <v>13.036188265506155</v>
      </c>
      <c r="N150" s="12">
        <f t="shared" si="64"/>
        <v>10.20457909919347</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136.61165392182585</v>
      </c>
      <c r="T150" s="12">
        <f t="shared" si="67"/>
        <v>106.93804047043565</v>
      </c>
      <c r="U150" s="12">
        <f>S150-'Surv-rate CEA'!P148*'Unit cost and utilities'!$H$11-('Surv-rate CEA'!O147-'Surv-rate CEA'!O148)*'Unit cost and utilities'!$G$14</f>
        <v>13.036188265506155</v>
      </c>
      <c r="V150" s="12">
        <f t="shared" si="68"/>
        <v>10.20457909919347</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272.3353534625802</v>
      </c>
      <c r="AB150" s="12">
        <f t="shared" si="71"/>
        <v>213.18100040555137</v>
      </c>
      <c r="AC150" s="12">
        <f>AA150-'Surv-rate CEA'!V148*'Unit cost and utilities'!$H$6-('Surv-rate CEA'!U147-'Surv-rate CEA'!U148)*'Unit cost and utilities'!$G$14</f>
        <v>87.366661589519268</v>
      </c>
      <c r="AD150" s="12">
        <f t="shared" si="72"/>
        <v>68.389623612734894</v>
      </c>
      <c r="AE150" s="12">
        <f>'Surv-rate CEA'!Z148*'Unit cost and utilities'!$H$12+'Surv-rate CEA'!Y148*'Unit cost and utilities'!$H$12+('Surv-rate CEA'!X147-'Surv-rate CEA'!X148)*'Unit cost and utilities'!$G$14</f>
        <v>136.61165392182585</v>
      </c>
      <c r="AF150" s="12">
        <f t="shared" si="73"/>
        <v>106.93804047043565</v>
      </c>
      <c r="AG150" s="12">
        <f>AE150-'Surv-rate CEA'!Y148*'Unit cost and utilities'!$H$12-('Surv-rate CEA'!X147-'Surv-rate CEA'!X148)*'Unit cost and utilities'!$G$14</f>
        <v>13.036188265506155</v>
      </c>
      <c r="AH150" s="12">
        <f t="shared" si="74"/>
        <v>10.20457909919347</v>
      </c>
      <c r="AI150" s="12">
        <f>'Surv-rate CEA'!AC148*'Unit cost and utilities'!$H$5+'Surv-rate CEA'!AB148*'Unit cost and utilities'!$H$5+('Surv-rate CEA'!AA147-'Surv-rate CEA'!AA148)*'Unit cost and utilities'!$G$14</f>
        <v>298.86538322351765</v>
      </c>
      <c r="AJ150" s="12">
        <f t="shared" si="75"/>
        <v>233.94840431884026</v>
      </c>
      <c r="AK150" s="12">
        <f>AI150-'Surv-rate CEA'!AB148*'Unit cost and utilities'!$H$5-('Surv-rate CEA'!AA147-'Surv-rate CEA'!AA148)*'Unit cost and utilities'!$G$14</f>
        <v>39.431069954917518</v>
      </c>
      <c r="AL150" s="12">
        <f t="shared" si="76"/>
        <v>30.866190647574527</v>
      </c>
      <c r="AM150" s="12">
        <f>'Surv-rate CEA'!AF148*'Unit cost and utilities'!$H$9+'Surv-rate CEA'!AE148*'Unit cost and utilities'!$H$9+('Surv-rate CEA'!AD147-'Surv-rate CEA'!AD148)*'Unit cost and utilities'!G157</f>
        <v>414.57151809764792</v>
      </c>
      <c r="AN150" s="12">
        <f t="shared" si="77"/>
        <v>324.521843543344</v>
      </c>
      <c r="AO150" s="12">
        <f>AM150-'Surv-rate CEA'!AE148*'Unit cost and utilities'!$H$9-('Surv-rate CEA'!AD147-'Surv-rate CEA'!AD148)*'Unit cost and utilities'!G157</f>
        <v>31.999785322402715</v>
      </c>
      <c r="AP150" s="12">
        <f t="shared" si="78"/>
        <v>25.04906601753423</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354.59065766208431</v>
      </c>
      <c r="AV150" s="12">
        <f t="shared" si="81"/>
        <v>277.56951190419761</v>
      </c>
      <c r="AW150" s="12">
        <f>AU150-'Surv-rate CEA'!AK148*'Unit cost and utilities'!$H$8-('Surv-rate CEA'!AJ147-'Surv-rate CEA'!AJ148)*'Unit cost and utilities'!$G$14</f>
        <v>92.958608873533919</v>
      </c>
      <c r="AX150" s="12">
        <f t="shared" si="82"/>
        <v>72.766936000071141</v>
      </c>
      <c r="AY150" s="12">
        <f>'Surv-rate CEA'!AO148*'Unit cost and utilities'!$H$5+'Surv-rate CEA'!AN148*'Unit cost and utilities'!$H$5+('Surv-rate CEA'!AM147-'Surv-rate CEA'!AM148)*'Unit cost and utilities'!$G$14</f>
        <v>298.86538322351765</v>
      </c>
      <c r="AZ150" s="12">
        <f t="shared" si="83"/>
        <v>233.94840431884026</v>
      </c>
      <c r="BA150" s="12">
        <f>AY150-'Surv-rate CEA'!AN148*'Unit cost and utilities'!$H$5-('Surv-rate CEA'!AM147-'Surv-rate CEA'!AM148)*'Unit cost and utilities'!$G$14</f>
        <v>39.431069954917518</v>
      </c>
      <c r="BB150" s="12">
        <f t="shared" si="84"/>
        <v>30.866190647574527</v>
      </c>
    </row>
    <row r="151" spans="1:54">
      <c r="A151" s="12">
        <v>146</v>
      </c>
      <c r="B151" s="12">
        <f t="shared" si="85"/>
        <v>8.3424657534246567</v>
      </c>
      <c r="C151" s="12">
        <f>'Surv-rate CEA'!D149*'Unit cost and utilities'!$H$7+'Surv-rate CEA'!E149*'Unit cost and utilities'!$H$7+'Unit cost and utilities'!$G$14*('Surv-rate CEA'!C148-'Surv-rate CEA'!C149)</f>
        <v>190.78240367259463</v>
      </c>
      <c r="D151" s="12">
        <f t="shared" si="59"/>
        <v>149.08852177557566</v>
      </c>
      <c r="E151" s="12">
        <f>C151-'Surv-rate CEA'!E149*'Unit cost and utilities'!$H$7-'Unit cost and utilities'!$G$14*('Surv-rate CEA'!C148-'Surv-rate CEA'!C149)</f>
        <v>5.8587798842414678</v>
      </c>
      <c r="F151" s="12">
        <f t="shared" si="60"/>
        <v>4.5783930568829048</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135.22850123115802</v>
      </c>
      <c r="L151" s="12">
        <f t="shared" si="63"/>
        <v>105.67545519071389</v>
      </c>
      <c r="M151" s="12">
        <f>K151-'Surv-rate CEA'!J149*'Unit cost and utilities'!$H$10-('Surv-rate CEA'!I148-'Surv-rate CEA'!I149)*'Unit cost and utilities'!$G$14</f>
        <v>12.811972261591055</v>
      </c>
      <c r="N151" s="12">
        <f t="shared" si="64"/>
        <v>10.012024006093769</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135.22850123115802</v>
      </c>
      <c r="T151" s="12">
        <f t="shared" si="67"/>
        <v>105.67545519071389</v>
      </c>
      <c r="U151" s="12">
        <f>S151-'Surv-rate CEA'!P149*'Unit cost and utilities'!$H$11-('Surv-rate CEA'!O148-'Surv-rate CEA'!O149)*'Unit cost and utilities'!$G$14</f>
        <v>12.811972261591055</v>
      </c>
      <c r="V151" s="12">
        <f t="shared" si="68"/>
        <v>10.012024006093769</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270.32365968469423</v>
      </c>
      <c r="AB151" s="12">
        <f t="shared" si="71"/>
        <v>211.24670854088907</v>
      </c>
      <c r="AC151" s="12">
        <f>AA151-'Surv-rate CEA'!V149*'Unit cost and utilities'!$H$6-('Surv-rate CEA'!U148-'Surv-rate CEA'!U149)*'Unit cost and utilities'!$G$14</f>
        <v>86.445751134077739</v>
      </c>
      <c r="AD151" s="12">
        <f t="shared" si="72"/>
        <v>67.553762832742208</v>
      </c>
      <c r="AE151" s="12">
        <f>'Surv-rate CEA'!Z149*'Unit cost and utilities'!$H$12+'Surv-rate CEA'!Y149*'Unit cost and utilities'!$H$12+('Surv-rate CEA'!X148-'Surv-rate CEA'!X149)*'Unit cost and utilities'!$G$14</f>
        <v>135.22850123115802</v>
      </c>
      <c r="AF151" s="12">
        <f t="shared" si="73"/>
        <v>105.67545519071389</v>
      </c>
      <c r="AG151" s="12">
        <f>AE151-'Surv-rate CEA'!Y149*'Unit cost and utilities'!$H$12-('Surv-rate CEA'!X148-'Surv-rate CEA'!X149)*'Unit cost and utilities'!$G$14</f>
        <v>12.811972261591055</v>
      </c>
      <c r="AH151" s="12">
        <f t="shared" si="74"/>
        <v>10.012024006093769</v>
      </c>
      <c r="AI151" s="12">
        <f>'Surv-rate CEA'!AC149*'Unit cost and utilities'!$H$5+'Surv-rate CEA'!AB149*'Unit cost and utilities'!$H$5+('Surv-rate CEA'!AA148-'Surv-rate CEA'!AA149)*'Unit cost and utilities'!$G$14</f>
        <v>295.75265438599797</v>
      </c>
      <c r="AJ151" s="12">
        <f t="shared" si="75"/>
        <v>231.11841136712258</v>
      </c>
      <c r="AK151" s="12">
        <f>AI151-'Surv-rate CEA'!AB149*'Unit cost and utilities'!$H$5-('Surv-rate CEA'!AA148-'Surv-rate CEA'!AA149)*'Unit cost and utilities'!$G$14</f>
        <v>38.776655659850334</v>
      </c>
      <c r="AL151" s="12">
        <f t="shared" si="76"/>
        <v>30.302345292015225</v>
      </c>
      <c r="AM151" s="12">
        <f>'Surv-rate CEA'!AF149*'Unit cost and utilities'!$H$9+'Surv-rate CEA'!AE149*'Unit cost and utilities'!$H$9+('Surv-rate CEA'!AD148-'Surv-rate CEA'!AD149)*'Unit cost and utilities'!G158</f>
        <v>412.31812574775029</v>
      </c>
      <c r="AN151" s="12">
        <f t="shared" si="77"/>
        <v>322.2094841330395</v>
      </c>
      <c r="AO151" s="12">
        <f>AM151-'Surv-rate CEA'!AE149*'Unit cost and utilities'!$H$9-('Surv-rate CEA'!AD148-'Surv-rate CEA'!AD149)*'Unit cost and utilities'!G158</f>
        <v>31.5498070024762</v>
      </c>
      <c r="AP151" s="12">
        <f t="shared" si="78"/>
        <v>24.654863329932763</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352.3437208569253</v>
      </c>
      <c r="AV151" s="12">
        <f t="shared" si="81"/>
        <v>275.34197854857467</v>
      </c>
      <c r="AW151" s="12">
        <f>AU151-'Surv-rate CEA'!AK149*'Unit cost and utilities'!$H$8-('Surv-rate CEA'!AJ148-'Surv-rate CEA'!AJ149)*'Unit cost and utilities'!$G$14</f>
        <v>91.999011989705792</v>
      </c>
      <c r="AX151" s="12">
        <f t="shared" si="82"/>
        <v>71.893405462576027</v>
      </c>
      <c r="AY151" s="12">
        <f>'Surv-rate CEA'!AO149*'Unit cost and utilities'!$H$5+'Surv-rate CEA'!AN149*'Unit cost and utilities'!$H$5+('Surv-rate CEA'!AM148-'Surv-rate CEA'!AM149)*'Unit cost and utilities'!$G$14</f>
        <v>295.75265438599797</v>
      </c>
      <c r="AZ151" s="12">
        <f t="shared" si="83"/>
        <v>231.11841136712258</v>
      </c>
      <c r="BA151" s="12">
        <f>AY151-'Surv-rate CEA'!AN149*'Unit cost and utilities'!$H$5-('Surv-rate CEA'!AM148-'Surv-rate CEA'!AM149)*'Unit cost and utilities'!$G$14</f>
        <v>38.776655659850334</v>
      </c>
      <c r="BB151" s="12">
        <f t="shared" si="84"/>
        <v>30.302345292015225</v>
      </c>
    </row>
    <row r="152" spans="1:54">
      <c r="A152" s="12">
        <v>147</v>
      </c>
      <c r="B152" s="12">
        <f t="shared" si="85"/>
        <v>8.4</v>
      </c>
      <c r="C152" s="12">
        <f>'Surv-rate CEA'!D150*'Unit cost and utilities'!$H$7+'Surv-rate CEA'!E150*'Unit cost and utilities'!$H$7+'Unit cost and utilities'!$G$14*('Surv-rate CEA'!C149-'Surv-rate CEA'!C150)</f>
        <v>189.11796479560874</v>
      </c>
      <c r="D152" s="12">
        <f t="shared" si="59"/>
        <v>147.53671113844288</v>
      </c>
      <c r="E152" s="12">
        <f>C152-'Surv-rate CEA'!E150*'Unit cost and utilities'!$H$7-'Unit cost and utilities'!$G$14*('Surv-rate CEA'!C149-'Surv-rate CEA'!C150)</f>
        <v>5.7426614084882619</v>
      </c>
      <c r="F152" s="12">
        <f t="shared" si="60"/>
        <v>4.4800258838746201</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133.86579529324683</v>
      </c>
      <c r="L152" s="12">
        <f t="shared" si="63"/>
        <v>104.43280305412993</v>
      </c>
      <c r="M152" s="12">
        <f>K152-'Surv-rate CEA'!J150*'Unit cost and utilities'!$H$10-('Surv-rate CEA'!I149-'Surv-rate CEA'!I150)*'Unit cost and utilities'!$G$14</f>
        <v>12.592676265201657</v>
      </c>
      <c r="N152" s="12">
        <f t="shared" si="64"/>
        <v>9.8239320765053098</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133.86579529324683</v>
      </c>
      <c r="T152" s="12">
        <f t="shared" si="67"/>
        <v>104.43280305412993</v>
      </c>
      <c r="U152" s="12">
        <f>S152-'Surv-rate CEA'!P150*'Unit cost and utilities'!$H$11-('Surv-rate CEA'!O149-'Surv-rate CEA'!O150)*'Unit cost and utilities'!$G$14</f>
        <v>12.592676265201657</v>
      </c>
      <c r="V152" s="12">
        <f t="shared" si="68"/>
        <v>9.8239320765053098</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268.33624201948845</v>
      </c>
      <c r="AB152" s="12">
        <f t="shared" si="71"/>
        <v>209.33731319280685</v>
      </c>
      <c r="AC152" s="12">
        <f>AA152-'Surv-rate CEA'!V150*'Unit cost and utilities'!$H$6-('Surv-rate CEA'!U149-'Surv-rate CEA'!U150)*'Unit cost and utilities'!$G$14</f>
        <v>85.538960682339777</v>
      </c>
      <c r="AD152" s="12">
        <f t="shared" si="72"/>
        <v>66.731560626259565</v>
      </c>
      <c r="AE152" s="12">
        <f>'Surv-rate CEA'!Z150*'Unit cost and utilities'!$H$12+'Surv-rate CEA'!Y150*'Unit cost and utilities'!$H$12+('Surv-rate CEA'!X149-'Surv-rate CEA'!X150)*'Unit cost and utilities'!$G$14</f>
        <v>133.86579529324683</v>
      </c>
      <c r="AF152" s="12">
        <f t="shared" si="73"/>
        <v>104.43280305412993</v>
      </c>
      <c r="AG152" s="12">
        <f>AE152-'Surv-rate CEA'!Y150*'Unit cost and utilities'!$H$12-('Surv-rate CEA'!X149-'Surv-rate CEA'!X150)*'Unit cost and utilities'!$G$14</f>
        <v>12.592676265201657</v>
      </c>
      <c r="AH152" s="12">
        <f t="shared" si="74"/>
        <v>9.8239320765053098</v>
      </c>
      <c r="AI152" s="12">
        <f>'Surv-rate CEA'!AC150*'Unit cost and utilities'!$H$5+'Surv-rate CEA'!AB150*'Unit cost and utilities'!$H$5+('Surv-rate CEA'!AA149-'Surv-rate CEA'!AA150)*'Unit cost and utilities'!$G$14</f>
        <v>292.68657437044186</v>
      </c>
      <c r="AJ152" s="12">
        <f t="shared" si="75"/>
        <v>228.33375255313098</v>
      </c>
      <c r="AK152" s="12">
        <f>AI152-'Surv-rate CEA'!AB150*'Unit cost and utilities'!$H$5-('Surv-rate CEA'!AA149-'Surv-rate CEA'!AA150)*'Unit cost and utilities'!$G$14</f>
        <v>38.136209464540144</v>
      </c>
      <c r="AL152" s="12">
        <f t="shared" si="76"/>
        <v>29.751223929286152</v>
      </c>
      <c r="AM152" s="12">
        <f>'Surv-rate CEA'!AF150*'Unit cost and utilities'!$H$9+'Surv-rate CEA'!AE150*'Unit cost and utilities'!$H$9+('Surv-rate CEA'!AD149-'Surv-rate CEA'!AD150)*'Unit cost and utilities'!G159</f>
        <v>410.08721881523763</v>
      </c>
      <c r="AN152" s="12">
        <f t="shared" si="77"/>
        <v>319.92158761490646</v>
      </c>
      <c r="AO152" s="12">
        <f>AM152-'Surv-rate CEA'!AE150*'Unit cost and utilities'!$H$9-('Surv-rate CEA'!AD149-'Surv-rate CEA'!AD150)*'Unit cost and utilities'!G159</f>
        <v>31.108301003546558</v>
      </c>
      <c r="AP152" s="12">
        <f t="shared" si="78"/>
        <v>24.268537492608164</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350.12155904416164</v>
      </c>
      <c r="AV152" s="12">
        <f t="shared" si="81"/>
        <v>273.14054154435985</v>
      </c>
      <c r="AW152" s="12">
        <f>AU152-'Surv-rate CEA'!AK150*'Unit cost and utilities'!$H$8-('Surv-rate CEA'!AJ149-'Surv-rate CEA'!AJ150)*'Unit cost and utilities'!$G$14</f>
        <v>91.053920684007224</v>
      </c>
      <c r="AX152" s="12">
        <f t="shared" si="82"/>
        <v>71.033949675261056</v>
      </c>
      <c r="AY152" s="12">
        <f>'Surv-rate CEA'!AO150*'Unit cost and utilities'!$H$5+'Surv-rate CEA'!AN150*'Unit cost and utilities'!$H$5+('Surv-rate CEA'!AM149-'Surv-rate CEA'!AM150)*'Unit cost and utilities'!$G$14</f>
        <v>292.68657437044186</v>
      </c>
      <c r="AZ152" s="12">
        <f t="shared" si="83"/>
        <v>228.33375255313098</v>
      </c>
      <c r="BA152" s="12">
        <f>AY152-'Surv-rate CEA'!AN150*'Unit cost and utilities'!$H$5-('Surv-rate CEA'!AM149-'Surv-rate CEA'!AM150)*'Unit cost and utilities'!$G$14</f>
        <v>38.136209464540144</v>
      </c>
      <c r="BB152" s="12">
        <f t="shared" si="84"/>
        <v>29.751223929286152</v>
      </c>
    </row>
    <row r="153" spans="1:54">
      <c r="A153" s="12">
        <v>148</v>
      </c>
      <c r="B153" s="12">
        <f t="shared" si="85"/>
        <v>8.4575342465753423</v>
      </c>
      <c r="C153" s="12">
        <f>'Surv-rate CEA'!D151*'Unit cost and utilities'!$H$7+'Surv-rate CEA'!E151*'Unit cost and utilities'!$H$7+'Unit cost and utilities'!$G$14*('Surv-rate CEA'!C150-'Surv-rate CEA'!C151)</f>
        <v>187.47577171582131</v>
      </c>
      <c r="D153" s="12">
        <f t="shared" si="59"/>
        <v>146.007068847493</v>
      </c>
      <c r="E153" s="12">
        <f>C153-'Surv-rate CEA'!E151*'Unit cost and utilities'!$H$7-'Unit cost and utilities'!$G$14*('Surv-rate CEA'!C150-'Surv-rate CEA'!C151)</f>
        <v>5.6293896327975919</v>
      </c>
      <c r="F153" s="12">
        <f t="shared" si="60"/>
        <v>4.3841968066739661</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132.52313070725279</v>
      </c>
      <c r="L153" s="12">
        <f t="shared" si="63"/>
        <v>103.20967713304928</v>
      </c>
      <c r="M153" s="12">
        <f>K153-'Surv-rate CEA'!J151*'Unit cost and utilities'!$H$10-('Surv-rate CEA'!I150-'Surv-rate CEA'!I151)*'Unit cost and utilities'!$G$14</f>
        <v>12.378167901775623</v>
      </c>
      <c r="N153" s="12">
        <f t="shared" si="64"/>
        <v>9.6401790828732512</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132.52313070725279</v>
      </c>
      <c r="T153" s="12">
        <f t="shared" si="67"/>
        <v>103.20967713304928</v>
      </c>
      <c r="U153" s="12">
        <f>S153-'Surv-rate CEA'!P151*'Unit cost and utilities'!$H$11-('Surv-rate CEA'!O150-'Surv-rate CEA'!O151)*'Unit cost and utilities'!$G$14</f>
        <v>12.378167901775623</v>
      </c>
      <c r="V153" s="12">
        <f t="shared" si="68"/>
        <v>9.6401790828732512</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266.37268203335663</v>
      </c>
      <c r="AB153" s="12">
        <f t="shared" si="71"/>
        <v>207.45237727939161</v>
      </c>
      <c r="AC153" s="12">
        <f>AA153-'Surv-rate CEA'!V151*'Unit cost and utilities'!$H$6-('Surv-rate CEA'!U150-'Surv-rate CEA'!U151)*'Unit cost and utilities'!$G$14</f>
        <v>84.646001299433664</v>
      </c>
      <c r="AD153" s="12">
        <f t="shared" si="72"/>
        <v>65.922729248050388</v>
      </c>
      <c r="AE153" s="12">
        <f>'Surv-rate CEA'!Z151*'Unit cost and utilities'!$H$12+'Surv-rate CEA'!Y151*'Unit cost and utilities'!$H$12+('Surv-rate CEA'!X150-'Surv-rate CEA'!X151)*'Unit cost and utilities'!$G$14</f>
        <v>132.52313070725279</v>
      </c>
      <c r="AF153" s="12">
        <f t="shared" si="73"/>
        <v>103.20967713304928</v>
      </c>
      <c r="AG153" s="12">
        <f>AE153-'Surv-rate CEA'!Y151*'Unit cost and utilities'!$H$12-('Surv-rate CEA'!X150-'Surv-rate CEA'!X151)*'Unit cost and utilities'!$G$14</f>
        <v>12.378167901775623</v>
      </c>
      <c r="AH153" s="12">
        <f t="shared" si="74"/>
        <v>9.6401790828732512</v>
      </c>
      <c r="AI153" s="12">
        <f>'Surv-rate CEA'!AC151*'Unit cost and utilities'!$H$5+'Surv-rate CEA'!AB151*'Unit cost and utilities'!$H$5+('Surv-rate CEA'!AA150-'Surv-rate CEA'!AA151)*'Unit cost and utilities'!$G$14</f>
        <v>289.66621355429794</v>
      </c>
      <c r="AJ153" s="12">
        <f t="shared" si="75"/>
        <v>225.59349615225935</v>
      </c>
      <c r="AK153" s="12">
        <f>AI153-'Surv-rate CEA'!AB151*'Unit cost and utilities'!$H$5-('Surv-rate CEA'!AA150-'Surv-rate CEA'!AA151)*'Unit cost and utilities'!$G$14</f>
        <v>37.509363745881558</v>
      </c>
      <c r="AL153" s="12">
        <f t="shared" si="76"/>
        <v>29.21248012341643</v>
      </c>
      <c r="AM153" s="12">
        <f>'Surv-rate CEA'!AF151*'Unit cost and utilities'!$H$9+'Surv-rate CEA'!AE151*'Unit cost and utilities'!$H$9+('Surv-rate CEA'!AD150-'Surv-rate CEA'!AD151)*'Unit cost and utilities'!G160</f>
        <v>407.87845800134892</v>
      </c>
      <c r="AN153" s="12">
        <f t="shared" si="77"/>
        <v>317.65778347659665</v>
      </c>
      <c r="AO153" s="12">
        <f>AM153-'Surv-rate CEA'!AE151*'Unit cost and utilities'!$H$9-('Surv-rate CEA'!AD150-'Surv-rate CEA'!AD151)*'Unit cost and utilities'!G160</f>
        <v>30.675065183866195</v>
      </c>
      <c r="AP153" s="12">
        <f t="shared" si="78"/>
        <v>23.889894215190033</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347.92376947559268</v>
      </c>
      <c r="AV153" s="12">
        <f t="shared" si="81"/>
        <v>270.96477213335362</v>
      </c>
      <c r="AW153" s="12">
        <f>AU153-'Surv-rate CEA'!AK151*'Unit cost and utilities'!$H$8-('Surv-rate CEA'!AJ150-'Surv-rate CEA'!AJ151)*'Unit cost and utilities'!$G$14</f>
        <v>90.123041164084484</v>
      </c>
      <c r="AX153" s="12">
        <f t="shared" si="82"/>
        <v>70.188275293171955</v>
      </c>
      <c r="AY153" s="12">
        <f>'Surv-rate CEA'!AO151*'Unit cost and utilities'!$H$5+'Surv-rate CEA'!AN151*'Unit cost and utilities'!$H$5+('Surv-rate CEA'!AM150-'Surv-rate CEA'!AM151)*'Unit cost and utilities'!$G$14</f>
        <v>289.66621355429794</v>
      </c>
      <c r="AZ153" s="12">
        <f t="shared" si="83"/>
        <v>225.59349615225935</v>
      </c>
      <c r="BA153" s="12">
        <f>AY153-'Surv-rate CEA'!AN151*'Unit cost and utilities'!$H$5-('Surv-rate CEA'!AM150-'Surv-rate CEA'!AM151)*'Unit cost and utilities'!$G$14</f>
        <v>37.509363745881558</v>
      </c>
      <c r="BB153" s="12">
        <f t="shared" si="84"/>
        <v>29.21248012341643</v>
      </c>
    </row>
    <row r="154" spans="1:54">
      <c r="A154" s="12">
        <v>149</v>
      </c>
      <c r="B154" s="12">
        <f t="shared" si="85"/>
        <v>8.5150684931506841</v>
      </c>
      <c r="C154" s="12">
        <f>'Surv-rate CEA'!D152*'Unit cost and utilities'!$H$7+'Surv-rate CEA'!E152*'Unit cost and utilities'!$H$7+'Unit cost and utilities'!$G$14*('Surv-rate CEA'!C151-'Surv-rate CEA'!C152)</f>
        <v>185.8554143338078</v>
      </c>
      <c r="D154" s="12">
        <f t="shared" si="59"/>
        <v>144.49917576278048</v>
      </c>
      <c r="E154" s="12">
        <f>C154-'Surv-rate CEA'!E152*'Unit cost and utilities'!$H$7-'Unit cost and utilities'!$G$14*('Surv-rate CEA'!C151-'Surv-rate CEA'!C152)</f>
        <v>5.5188808689867876</v>
      </c>
      <c r="F154" s="12">
        <f t="shared" si="60"/>
        <v>4.2908286506480593</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131.20011224819984</v>
      </c>
      <c r="L154" s="12">
        <f t="shared" si="63"/>
        <v>102.00568085575847</v>
      </c>
      <c r="M154" s="12">
        <f>K154-'Surv-rate CEA'!J152*'Unit cost and utilities'!$H$10-('Surv-rate CEA'!I151-'Surv-rate CEA'!I152)*'Unit cost and utilities'!$G$14</f>
        <v>12.168319034468492</v>
      </c>
      <c r="N154" s="12">
        <f t="shared" si="64"/>
        <v>9.4606448631150055</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131.20011224819984</v>
      </c>
      <c r="T154" s="12">
        <f t="shared" si="67"/>
        <v>102.00568085575847</v>
      </c>
      <c r="U154" s="12">
        <f>S154-'Surv-rate CEA'!P152*'Unit cost and utilities'!$H$11-('Surv-rate CEA'!O151-'Surv-rate CEA'!O152)*'Unit cost and utilities'!$G$14</f>
        <v>12.168319034468492</v>
      </c>
      <c r="V154" s="12">
        <f t="shared" si="68"/>
        <v>9.4606448631150055</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264.43257077559338</v>
      </c>
      <c r="AB154" s="12">
        <f t="shared" si="71"/>
        <v>205.5914736671503</v>
      </c>
      <c r="AC154" s="12">
        <f>AA154-'Surv-rate CEA'!V152*'Unit cost and utilities'!$H$6-('Surv-rate CEA'!U151-'Surv-rate CEA'!U152)*'Unit cost and utilities'!$G$14</f>
        <v>83.76659150146665</v>
      </c>
      <c r="AD154" s="12">
        <f t="shared" si="72"/>
        <v>65.126988480839017</v>
      </c>
      <c r="AE154" s="12">
        <f>'Surv-rate CEA'!Z152*'Unit cost and utilities'!$H$12+'Surv-rate CEA'!Y152*'Unit cost and utilities'!$H$12+('Surv-rate CEA'!X151-'Surv-rate CEA'!X152)*'Unit cost and utilities'!$G$14</f>
        <v>131.20011224819984</v>
      </c>
      <c r="AF154" s="12">
        <f t="shared" si="73"/>
        <v>102.00568085575847</v>
      </c>
      <c r="AG154" s="12">
        <f>AE154-'Surv-rate CEA'!Y152*'Unit cost and utilities'!$H$12-('Surv-rate CEA'!X151-'Surv-rate CEA'!X152)*'Unit cost and utilities'!$G$14</f>
        <v>12.168319034468492</v>
      </c>
      <c r="AH154" s="12">
        <f t="shared" si="74"/>
        <v>9.4606448631150055</v>
      </c>
      <c r="AI154" s="12">
        <f>'Surv-rate CEA'!AC152*'Unit cost and utilities'!$H$5+'Surv-rate CEA'!AB152*'Unit cost and utilities'!$H$5+('Surv-rate CEA'!AA151-'Surv-rate CEA'!AA152)*'Unit cost and utilities'!$G$14</f>
        <v>286.69066564494409</v>
      </c>
      <c r="AJ154" s="12">
        <f t="shared" si="75"/>
        <v>222.89673417946616</v>
      </c>
      <c r="AK154" s="12">
        <f>AI154-'Surv-rate CEA'!AB152*'Unit cost and utilities'!$H$5-('Surv-rate CEA'!AA151-'Surv-rate CEA'!AA152)*'Unit cost and utilities'!$G$14</f>
        <v>36.895762439743926</v>
      </c>
      <c r="AL154" s="12">
        <f t="shared" si="76"/>
        <v>28.685778570361233</v>
      </c>
      <c r="AM154" s="12">
        <f>'Surv-rate CEA'!AF152*'Unit cost and utilities'!$H$9+'Surv-rate CEA'!AE152*'Unit cost and utilities'!$H$9+('Surv-rate CEA'!AD151-'Surv-rate CEA'!AD152)*'Unit cost and utilities'!G161</f>
        <v>405.6915109539371</v>
      </c>
      <c r="AN154" s="12">
        <f t="shared" si="77"/>
        <v>315.41770874380899</v>
      </c>
      <c r="AO154" s="12">
        <f>AM154-'Surv-rate CEA'!AE152*'Unit cost and utilities'!$H$9-('Surv-rate CEA'!AD151-'Surv-rate CEA'!AD152)*'Unit cost and utilities'!G161</f>
        <v>30.24990327526649</v>
      </c>
      <c r="AP154" s="12">
        <f t="shared" si="78"/>
        <v>23.518744965530573</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345.74995816428805</v>
      </c>
      <c r="AV154" s="12">
        <f t="shared" si="81"/>
        <v>268.81425087257969</v>
      </c>
      <c r="AW154" s="12">
        <f>AU154-'Surv-rate CEA'!AK152*'Unit cost and utilities'!$H$8-('Surv-rate CEA'!AJ151-'Surv-rate CEA'!AJ152)*'Unit cost and utilities'!$G$14</f>
        <v>89.206087155085513</v>
      </c>
      <c r="AX154" s="12">
        <f t="shared" si="82"/>
        <v>69.356096582588705</v>
      </c>
      <c r="AY154" s="12">
        <f>'Surv-rate CEA'!AO152*'Unit cost and utilities'!$H$5+'Surv-rate CEA'!AN152*'Unit cost and utilities'!$H$5+('Surv-rate CEA'!AM151-'Surv-rate CEA'!AM152)*'Unit cost and utilities'!$G$14</f>
        <v>286.69066564494409</v>
      </c>
      <c r="AZ154" s="12">
        <f t="shared" si="83"/>
        <v>222.89673417946616</v>
      </c>
      <c r="BA154" s="12">
        <f>AY154-'Surv-rate CEA'!AN152*'Unit cost and utilities'!$H$5-('Surv-rate CEA'!AM151-'Surv-rate CEA'!AM152)*'Unit cost and utilities'!$G$14</f>
        <v>36.895762439743926</v>
      </c>
      <c r="BB154" s="12">
        <f t="shared" si="84"/>
        <v>28.685778570361233</v>
      </c>
    </row>
    <row r="155" spans="1:54">
      <c r="A155" s="12">
        <v>150</v>
      </c>
      <c r="B155" s="12">
        <f t="shared" si="85"/>
        <v>8.5726027397260278</v>
      </c>
      <c r="C155" s="12">
        <f>'Surv-rate CEA'!D153*'Unit cost and utilities'!$H$7+'Surv-rate CEA'!E153*'Unit cost and utilities'!$H$7+'Unit cost and utilities'!$G$14*('Surv-rate CEA'!C152-'Surv-rate CEA'!C153)</f>
        <v>184.25649228848073</v>
      </c>
      <c r="D155" s="12">
        <f t="shared" si="59"/>
        <v>143.01262279685386</v>
      </c>
      <c r="E155" s="12">
        <f>C155-'Surv-rate CEA'!E153*'Unit cost and utilities'!$H$7-'Unit cost and utilities'!$G$14*('Surv-rate CEA'!C152-'Surv-rate CEA'!C153)</f>
        <v>5.4110543085866247</v>
      </c>
      <c r="F155" s="12">
        <f t="shared" si="60"/>
        <v>4.1998469587471305</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129.89635455657384</v>
      </c>
      <c r="L155" s="12">
        <f t="shared" si="63"/>
        <v>100.82042768838198</v>
      </c>
      <c r="M155" s="12">
        <f>K155-'Surv-rate CEA'!J153*'Unit cost and utilities'!$H$10-('Surv-rate CEA'!I152-'Surv-rate CEA'!I153)*'Unit cost and utilities'!$G$14</f>
        <v>11.963005606446973</v>
      </c>
      <c r="N155" s="12">
        <f t="shared" si="64"/>
        <v>9.2852131670500047</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129.89635455657384</v>
      </c>
      <c r="T155" s="12">
        <f t="shared" si="67"/>
        <v>100.82042768838198</v>
      </c>
      <c r="U155" s="12">
        <f>S155-'Surv-rate CEA'!P153*'Unit cost and utilities'!$H$11-('Surv-rate CEA'!O152-'Surv-rate CEA'!O153)*'Unit cost and utilities'!$G$14</f>
        <v>11.963005606446973</v>
      </c>
      <c r="V155" s="12">
        <f t="shared" si="68"/>
        <v>9.2852131670500047</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262.5155085108164</v>
      </c>
      <c r="AB155" s="12">
        <f t="shared" si="71"/>
        <v>203.75418489028061</v>
      </c>
      <c r="AC155" s="12">
        <f>AA155-'Surv-rate CEA'!V153*'Unit cost and utilities'!$H$6-('Surv-rate CEA'!U152-'Surv-rate CEA'!U153)*'Unit cost and utilities'!$G$14</f>
        <v>82.900457022892638</v>
      </c>
      <c r="AD155" s="12">
        <f t="shared" si="72"/>
        <v>64.344065398464863</v>
      </c>
      <c r="AE155" s="12">
        <f>'Surv-rate CEA'!Z153*'Unit cost and utilities'!$H$12+'Surv-rate CEA'!Y153*'Unit cost and utilities'!$H$12+('Surv-rate CEA'!X152-'Surv-rate CEA'!X153)*'Unit cost and utilities'!$G$14</f>
        <v>129.89635455657384</v>
      </c>
      <c r="AF155" s="12">
        <f t="shared" si="73"/>
        <v>100.82042768838198</v>
      </c>
      <c r="AG155" s="12">
        <f>AE155-'Surv-rate CEA'!Y153*'Unit cost and utilities'!$H$12-('Surv-rate CEA'!X152-'Surv-rate CEA'!X153)*'Unit cost and utilities'!$G$14</f>
        <v>11.963005606446973</v>
      </c>
      <c r="AH155" s="12">
        <f t="shared" si="74"/>
        <v>9.2852131670500047</v>
      </c>
      <c r="AI155" s="12">
        <f>'Surv-rate CEA'!AC153*'Unit cost and utilities'!$H$5+'Surv-rate CEA'!AB153*'Unit cost and utilities'!$H$5+('Surv-rate CEA'!AA152-'Surv-rate CEA'!AA153)*'Unit cost and utilities'!$G$14</f>
        <v>283.75904697050447</v>
      </c>
      <c r="AJ155" s="12">
        <f t="shared" si="75"/>
        <v>220.24258166193545</v>
      </c>
      <c r="AK155" s="12">
        <f>AI155-'Surv-rate CEA'!AB153*'Unit cost and utilities'!$H$5-('Surv-rate CEA'!AA152-'Surv-rate CEA'!AA153)*'Unit cost and utilities'!$G$14</f>
        <v>36.295060617197102</v>
      </c>
      <c r="AL155" s="12">
        <f t="shared" si="76"/>
        <v>28.170794683909556</v>
      </c>
      <c r="AM155" s="12">
        <f>'Surv-rate CEA'!AF153*'Unit cost and utilities'!$H$9+'Surv-rate CEA'!AE153*'Unit cost and utilities'!$H$9+('Surv-rate CEA'!AD152-'Surv-rate CEA'!AD153)*'Unit cost and utilities'!G162</f>
        <v>403.52605208696269</v>
      </c>
      <c r="AN155" s="12">
        <f t="shared" si="77"/>
        <v>313.20100778573351</v>
      </c>
      <c r="AO155" s="12">
        <f>AM155-'Surv-rate CEA'!AE153*'Unit cost and utilities'!$H$9-('Surv-rate CEA'!AD152-'Surv-rate CEA'!AD153)*'Unit cost and utilities'!G162</f>
        <v>29.832624681360812</v>
      </c>
      <c r="AP155" s="12">
        <f t="shared" si="78"/>
        <v>23.154906769395254</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343.59973964475182</v>
      </c>
      <c r="AV155" s="12">
        <f t="shared" si="81"/>
        <v>266.6885673801799</v>
      </c>
      <c r="AW155" s="12">
        <f>AU155-'Surv-rate CEA'!AK153*'Unit cost and utilities'!$H$8-('Surv-rate CEA'!AJ152-'Surv-rate CEA'!AJ153)*'Unit cost and utilities'!$G$14</f>
        <v>88.3027796663836</v>
      </c>
      <c r="AX155" s="12">
        <f t="shared" si="82"/>
        <v>68.53713518311514</v>
      </c>
      <c r="AY155" s="12">
        <f>'Surv-rate CEA'!AO153*'Unit cost and utilities'!$H$5+'Surv-rate CEA'!AN153*'Unit cost and utilities'!$H$5+('Surv-rate CEA'!AM152-'Surv-rate CEA'!AM153)*'Unit cost and utilities'!$G$14</f>
        <v>283.75904697050447</v>
      </c>
      <c r="AZ155" s="12">
        <f t="shared" si="83"/>
        <v>220.24258166193545</v>
      </c>
      <c r="BA155" s="12">
        <f>AY155-'Surv-rate CEA'!AN153*'Unit cost and utilities'!$H$5-('Surv-rate CEA'!AM152-'Surv-rate CEA'!AM153)*'Unit cost and utilities'!$G$14</f>
        <v>36.295060617197102</v>
      </c>
      <c r="BB155" s="12">
        <f t="shared" si="84"/>
        <v>28.170794683909556</v>
      </c>
    </row>
    <row r="156" spans="1:54">
      <c r="A156" s="12">
        <v>151</v>
      </c>
      <c r="B156" s="12">
        <f t="shared" si="85"/>
        <v>8.6301369863013697</v>
      </c>
      <c r="C156" s="12">
        <f>'Surv-rate CEA'!D154*'Unit cost and utilities'!$H$7+'Surv-rate CEA'!E154*'Unit cost and utilities'!$H$7+'Unit cost and utilities'!$G$14*('Surv-rate CEA'!C153-'Surv-rate CEA'!C154)</f>
        <v>182.67861467282358</v>
      </c>
      <c r="D156" s="12">
        <f t="shared" si="59"/>
        <v>141.54701062016531</v>
      </c>
      <c r="E156" s="12">
        <f>C156-'Surv-rate CEA'!E154*'Unit cost and utilities'!$H$7-'Unit cost and utilities'!$G$14*('Surv-rate CEA'!C153-'Surv-rate CEA'!C154)</f>
        <v>5.3058319090692549</v>
      </c>
      <c r="F156" s="12">
        <f t="shared" si="60"/>
        <v>4.1111798823683818</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128.61148183906178</v>
      </c>
      <c r="L156" s="12">
        <f t="shared" si="63"/>
        <v>99.653540828263701</v>
      </c>
      <c r="M156" s="12">
        <f>K156-'Surv-rate CEA'!J154*'Unit cost and utilities'!$H$10-('Surv-rate CEA'!I153-'Surv-rate CEA'!I154)*'Unit cost and utilities'!$G$14</f>
        <v>11.762107489881302</v>
      </c>
      <c r="N156" s="12">
        <f t="shared" si="64"/>
        <v>9.1137715094214276</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128.61148183906178</v>
      </c>
      <c r="T156" s="12">
        <f t="shared" si="67"/>
        <v>99.653540828263701</v>
      </c>
      <c r="U156" s="12">
        <f>S156-'Surv-rate CEA'!P154*'Unit cost and utilities'!$H$11-('Surv-rate CEA'!O153-'Surv-rate CEA'!O154)*'Unit cost and utilities'!$G$14</f>
        <v>11.762107489881302</v>
      </c>
      <c r="V156" s="12">
        <f t="shared" si="68"/>
        <v>9.1137715094214276</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260.62110446039799</v>
      </c>
      <c r="AB156" s="12">
        <f t="shared" si="71"/>
        <v>201.940102879394</v>
      </c>
      <c r="AC156" s="12">
        <f>AA156-'Surv-rate CEA'!V154*'Unit cost and utilities'!$H$6-('Surv-rate CEA'!U153-'Surv-rate CEA'!U154)*'Unit cost and utilities'!$G$14</f>
        <v>82.047330592421346</v>
      </c>
      <c r="AD156" s="12">
        <f t="shared" si="72"/>
        <v>63.573694137770268</v>
      </c>
      <c r="AE156" s="12">
        <f>'Surv-rate CEA'!Z154*'Unit cost and utilities'!$H$12+'Surv-rate CEA'!Y154*'Unit cost and utilities'!$H$12+('Surv-rate CEA'!X153-'Surv-rate CEA'!X154)*'Unit cost and utilities'!$G$14</f>
        <v>128.61148183906178</v>
      </c>
      <c r="AF156" s="12">
        <f t="shared" si="73"/>
        <v>99.653540828263701</v>
      </c>
      <c r="AG156" s="12">
        <f>AE156-'Surv-rate CEA'!Y154*'Unit cost and utilities'!$H$12-('Surv-rate CEA'!X153-'Surv-rate CEA'!X154)*'Unit cost and utilities'!$G$14</f>
        <v>11.762107489881302</v>
      </c>
      <c r="AH156" s="12">
        <f t="shared" si="74"/>
        <v>9.1137715094214276</v>
      </c>
      <c r="AI156" s="12">
        <f>'Surv-rate CEA'!AC154*'Unit cost and utilities'!$H$5+'Surv-rate CEA'!AB154*'Unit cost and utilities'!$H$5+('Surv-rate CEA'!AA153-'Surv-rate CEA'!AA154)*'Unit cost and utilities'!$G$14</f>
        <v>280.87049579601052</v>
      </c>
      <c r="AJ156" s="12">
        <f t="shared" si="75"/>
        <v>217.63017593784832</v>
      </c>
      <c r="AK156" s="12">
        <f>AI156-'Surv-rate CEA'!AB154*'Unit cost and utilities'!$H$5-('Surv-rate CEA'!AA153-'Surv-rate CEA'!AA154)*'Unit cost and utilities'!$G$14</f>
        <v>35.706924078510994</v>
      </c>
      <c r="AL156" s="12">
        <f t="shared" si="76"/>
        <v>27.667214199135966</v>
      </c>
      <c r="AM156" s="12">
        <f>'Surv-rate CEA'!AF154*'Unit cost and utilities'!$H$9+'Surv-rate CEA'!AE154*'Unit cost and utilities'!$H$9+('Surv-rate CEA'!AD153-'Surv-rate CEA'!AD154)*'Unit cost and utilities'!G163</f>
        <v>401.38176240568606</v>
      </c>
      <c r="AN156" s="12">
        <f t="shared" si="77"/>
        <v>311.00733212660157</v>
      </c>
      <c r="AO156" s="12">
        <f>AM156-'Surv-rate CEA'!AE154*'Unit cost and utilities'!$H$9-('Surv-rate CEA'!AD153-'Surv-rate CEA'!AD154)*'Unit cost and utilities'!G163</f>
        <v>29.423044283762636</v>
      </c>
      <c r="AP156" s="12">
        <f t="shared" si="78"/>
        <v>22.798202018174806</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341.47273674096778</v>
      </c>
      <c r="AV156" s="12">
        <f t="shared" si="81"/>
        <v>264.58732008964165</v>
      </c>
      <c r="AW156" s="12">
        <f>AU156-'Surv-rate CEA'!AK154*'Unit cost and utilities'!$H$8-('Surv-rate CEA'!AJ153-'Surv-rate CEA'!AJ154)*'Unit cost and utilities'!$G$14</f>
        <v>87.41284676682352</v>
      </c>
      <c r="AX156" s="12">
        <f t="shared" si="82"/>
        <v>67.731119878495235</v>
      </c>
      <c r="AY156" s="12">
        <f>'Surv-rate CEA'!AO154*'Unit cost and utilities'!$H$5+'Surv-rate CEA'!AN154*'Unit cost and utilities'!$H$5+('Surv-rate CEA'!AM153-'Surv-rate CEA'!AM154)*'Unit cost and utilities'!$G$14</f>
        <v>280.87049579601052</v>
      </c>
      <c r="AZ156" s="12">
        <f t="shared" si="83"/>
        <v>217.63017593784832</v>
      </c>
      <c r="BA156" s="12">
        <f>AY156-'Surv-rate CEA'!AN154*'Unit cost and utilities'!$H$5-('Surv-rate CEA'!AM153-'Surv-rate CEA'!AM154)*'Unit cost and utilities'!$G$14</f>
        <v>35.706924078510994</v>
      </c>
      <c r="BB156" s="12">
        <f t="shared" si="84"/>
        <v>27.667214199135966</v>
      </c>
    </row>
    <row r="157" spans="1:54">
      <c r="A157" s="12">
        <v>152</v>
      </c>
      <c r="B157" s="12">
        <f t="shared" si="85"/>
        <v>8.6876712328767116</v>
      </c>
      <c r="C157" s="12">
        <f>'Surv-rate CEA'!D155*'Unit cost and utilities'!$H$7+'Surv-rate CEA'!E155*'Unit cost and utilities'!$H$7+'Unit cost and utilities'!$G$14*('Surv-rate CEA'!C154-'Surv-rate CEA'!C155)</f>
        <v>181.12139975952692</v>
      </c>
      <c r="D157" s="12">
        <f t="shared" si="59"/>
        <v>140.10194937674632</v>
      </c>
      <c r="E157" s="12">
        <f>C157-'Surv-rate CEA'!E155*'Unit cost and utilities'!$H$7-'Unit cost and utilities'!$G$14*('Surv-rate CEA'!C154-'Surv-rate CEA'!C155)</f>
        <v>5.203138285157257</v>
      </c>
      <c r="F157" s="12">
        <f t="shared" si="60"/>
        <v>4.0247580771524438</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127.34512758002501</v>
      </c>
      <c r="L157" s="12">
        <f t="shared" si="63"/>
        <v>98.504652908379029</v>
      </c>
      <c r="M157" s="12">
        <f>K157-'Surv-rate CEA'!J155*'Unit cost and utilities'!$H$10-('Surv-rate CEA'!I154-'Surv-rate CEA'!I155)*'Unit cost and utilities'!$G$14</f>
        <v>11.565508341315791</v>
      </c>
      <c r="N157" s="12">
        <f t="shared" si="64"/>
        <v>8.9462110291919412</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127.34512758002501</v>
      </c>
      <c r="T157" s="12">
        <f t="shared" si="67"/>
        <v>98.504652908379029</v>
      </c>
      <c r="U157" s="12">
        <f>S157-'Surv-rate CEA'!P155*'Unit cost and utilities'!$H$11-('Surv-rate CEA'!O154-'Surv-rate CEA'!O155)*'Unit cost and utilities'!$G$14</f>
        <v>11.565508341315791</v>
      </c>
      <c r="V157" s="12">
        <f t="shared" si="68"/>
        <v>8.9462110291919412</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258.74897655264277</v>
      </c>
      <c r="AB157" s="12">
        <f t="shared" si="71"/>
        <v>200.14882869938992</v>
      </c>
      <c r="AC157" s="12">
        <f>AA157-'Surv-rate CEA'!V155*'Unit cost and utilities'!$H$6-('Surv-rate CEA'!U154-'Surv-rate CEA'!U155)*'Unit cost and utilities'!$G$14</f>
        <v>81.206951717105767</v>
      </c>
      <c r="AD157" s="12">
        <f t="shared" si="72"/>
        <v>62.8156156788502</v>
      </c>
      <c r="AE157" s="12">
        <f>'Surv-rate CEA'!Z155*'Unit cost and utilities'!$H$12+'Surv-rate CEA'!Y155*'Unit cost and utilities'!$H$12+('Surv-rate CEA'!X154-'Surv-rate CEA'!X155)*'Unit cost and utilities'!$G$14</f>
        <v>127.34512758002501</v>
      </c>
      <c r="AF157" s="12">
        <f t="shared" si="73"/>
        <v>98.504652908379029</v>
      </c>
      <c r="AG157" s="12">
        <f>AE157-'Surv-rate CEA'!Y155*'Unit cost and utilities'!$H$12-('Surv-rate CEA'!X154-'Surv-rate CEA'!X155)*'Unit cost and utilities'!$G$14</f>
        <v>11.565508341315791</v>
      </c>
      <c r="AH157" s="12">
        <f t="shared" si="74"/>
        <v>8.9462110291919412</v>
      </c>
      <c r="AI157" s="12">
        <f>'Surv-rate CEA'!AC155*'Unit cost and utilities'!$H$5+'Surv-rate CEA'!AB155*'Unit cost and utilities'!$H$5+('Surv-rate CEA'!AA154-'Surv-rate CEA'!AA155)*'Unit cost and utilities'!$G$14</f>
        <v>278.02417166391791</v>
      </c>
      <c r="AJ157" s="12">
        <f t="shared" si="75"/>
        <v>215.05867598023136</v>
      </c>
      <c r="AK157" s="12">
        <f>AI157-'Surv-rate CEA'!AB155*'Unit cost and utilities'!$H$5-('Surv-rate CEA'!AA154-'Surv-rate CEA'!AA155)*'Unit cost and utilities'!$G$14</f>
        <v>35.131028964086369</v>
      </c>
      <c r="AL157" s="12">
        <f t="shared" si="76"/>
        <v>27.174732792559183</v>
      </c>
      <c r="AM157" s="12">
        <f>'Surv-rate CEA'!AF155*'Unit cost and utilities'!$H$9+'Surv-rate CEA'!AE155*'Unit cost and utilities'!$H$9+('Surv-rate CEA'!AD154-'Surv-rate CEA'!AD155)*'Unit cost and utilities'!G164</f>
        <v>399.25832933733756</v>
      </c>
      <c r="AN157" s="12">
        <f t="shared" si="77"/>
        <v>308.83634026310972</v>
      </c>
      <c r="AO157" s="12">
        <f>AM157-'Surv-rate CEA'!AE155*'Unit cost and utilities'!$H$9-('Surv-rate CEA'!AD154-'Surv-rate CEA'!AD155)*'Unit cost and utilities'!G164</f>
        <v>29.020982255956369</v>
      </c>
      <c r="AP157" s="12">
        <f t="shared" si="78"/>
        <v>22.448458284254109</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339.36858034211537</v>
      </c>
      <c r="AV157" s="12">
        <f t="shared" si="81"/>
        <v>262.51011601211081</v>
      </c>
      <c r="AW157" s="12">
        <f>AU157-'Surv-rate CEA'!AK155*'Unit cost and utilities'!$H$8-('Surv-rate CEA'!AJ154-'Surv-rate CEA'!AJ155)*'Unit cost and utilities'!$G$14</f>
        <v>86.536023368129307</v>
      </c>
      <c r="AX157" s="12">
        <f t="shared" si="82"/>
        <v>66.937786375786203</v>
      </c>
      <c r="AY157" s="12">
        <f>'Surv-rate CEA'!AO155*'Unit cost and utilities'!$H$5+'Surv-rate CEA'!AN155*'Unit cost and utilities'!$H$5+('Surv-rate CEA'!AM154-'Surv-rate CEA'!AM155)*'Unit cost and utilities'!$G$14</f>
        <v>278.02417166391791</v>
      </c>
      <c r="AZ157" s="12">
        <f t="shared" si="83"/>
        <v>215.05867598023136</v>
      </c>
      <c r="BA157" s="12">
        <f>AY157-'Surv-rate CEA'!AN155*'Unit cost and utilities'!$H$5-('Surv-rate CEA'!AM154-'Surv-rate CEA'!AM155)*'Unit cost and utilities'!$G$14</f>
        <v>35.131028964086369</v>
      </c>
      <c r="BB157" s="12">
        <f t="shared" si="84"/>
        <v>27.174732792559183</v>
      </c>
    </row>
    <row r="158" spans="1:54">
      <c r="A158" s="12">
        <v>153</v>
      </c>
      <c r="B158" s="12">
        <f t="shared" si="85"/>
        <v>8.7452054794520553</v>
      </c>
      <c r="C158" s="12">
        <f>'Surv-rate CEA'!D156*'Unit cost and utilities'!$H$7+'Surv-rate CEA'!E156*'Unit cost and utilities'!$H$7+'Unit cost and utilities'!$G$14*('Surv-rate CEA'!C155-'Surv-rate CEA'!C156)</f>
        <v>179.58447473604195</v>
      </c>
      <c r="D158" s="12">
        <f t="shared" si="59"/>
        <v>138.67705840966934</v>
      </c>
      <c r="E158" s="12">
        <f>C158-'Surv-rate CEA'!E156*'Unit cost and utilities'!$H$7-'Unit cost and utilities'!$G$14*('Surv-rate CEA'!C155-'Surv-rate CEA'!C156)</f>
        <v>5.1029006049607339</v>
      </c>
      <c r="F158" s="12">
        <f t="shared" si="60"/>
        <v>3.9405146034645107</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126.096934263199</v>
      </c>
      <c r="L158" s="12">
        <f t="shared" si="63"/>
        <v>97.37340571227206</v>
      </c>
      <c r="M158" s="12">
        <f>K158-'Surv-rate CEA'!J156*'Unit cost and utilities'!$H$10-('Surv-rate CEA'!I155-'Surv-rate CEA'!I156)*'Unit cost and utilities'!$G$14</f>
        <v>11.373095463115009</v>
      </c>
      <c r="N158" s="12">
        <f t="shared" si="64"/>
        <v>8.7824263548134525</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126.096934263199</v>
      </c>
      <c r="T158" s="12">
        <f t="shared" si="67"/>
        <v>97.37340571227206</v>
      </c>
      <c r="U158" s="12">
        <f>S158-'Surv-rate CEA'!P156*'Unit cost and utilities'!$H$11-('Surv-rate CEA'!O155-'Surv-rate CEA'!O156)*'Unit cost and utilities'!$G$14</f>
        <v>11.373095463115009</v>
      </c>
      <c r="V158" s="12">
        <f t="shared" si="68"/>
        <v>8.7824263548134525</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256.8987511812598</v>
      </c>
      <c r="AB158" s="12">
        <f t="shared" si="71"/>
        <v>198.37997229603877</v>
      </c>
      <c r="AC158" s="12">
        <f>AA158-'Surv-rate CEA'!V156*'Unit cost and utilities'!$H$6-('Surv-rate CEA'!U155-'Surv-rate CEA'!U156)*'Unit cost and utilities'!$G$14</f>
        <v>80.379066474266665</v>
      </c>
      <c r="AD158" s="12">
        <f t="shared" si="72"/>
        <v>62.06957763331345</v>
      </c>
      <c r="AE158" s="12">
        <f>'Surv-rate CEA'!Z156*'Unit cost and utilities'!$H$12+'Surv-rate CEA'!Y156*'Unit cost and utilities'!$H$12+('Surv-rate CEA'!X155-'Surv-rate CEA'!X156)*'Unit cost and utilities'!$G$14</f>
        <v>126.096934263199</v>
      </c>
      <c r="AF158" s="12">
        <f t="shared" si="73"/>
        <v>97.37340571227206</v>
      </c>
      <c r="AG158" s="12">
        <f>AE158-'Surv-rate CEA'!Y156*'Unit cost and utilities'!$H$12-('Surv-rate CEA'!X155-'Surv-rate CEA'!X156)*'Unit cost and utilities'!$G$14</f>
        <v>11.373095463115009</v>
      </c>
      <c r="AH158" s="12">
        <f t="shared" si="74"/>
        <v>8.7824263548134525</v>
      </c>
      <c r="AI158" s="12">
        <f>'Surv-rate CEA'!AC156*'Unit cost and utilities'!$H$5+'Surv-rate CEA'!AB156*'Unit cost and utilities'!$H$5+('Surv-rate CEA'!AA155-'Surv-rate CEA'!AA156)*'Unit cost and utilities'!$G$14</f>
        <v>275.21925475792057</v>
      </c>
      <c r="AJ158" s="12">
        <f t="shared" si="75"/>
        <v>212.52726174480338</v>
      </c>
      <c r="AK158" s="12">
        <f>AI158-'Surv-rate CEA'!AB156*'Unit cost and utilities'!$H$5-('Surv-rate CEA'!AA155-'Surv-rate CEA'!AA156)*'Unit cost and utilities'!$G$14</f>
        <v>34.567061381524951</v>
      </c>
      <c r="AL158" s="12">
        <f t="shared" si="76"/>
        <v>26.693055718219561</v>
      </c>
      <c r="AM158" s="12">
        <f>'Surv-rate CEA'!AF156*'Unit cost and utilities'!$H$9+'Surv-rate CEA'!AE156*'Unit cost and utilities'!$H$9+('Surv-rate CEA'!AD155-'Surv-rate CEA'!AD156)*'Unit cost and utilities'!G165</f>
        <v>397.15544656707499</v>
      </c>
      <c r="AN158" s="12">
        <f t="shared" si="77"/>
        <v>306.68769748750975</v>
      </c>
      <c r="AO158" s="12">
        <f>AM158-'Surv-rate CEA'!AE156*'Unit cost and utilities'!$H$9-('Surv-rate CEA'!AD155-'Surv-rate CEA'!AD156)*'Unit cost and utilities'!G165</f>
        <v>28.626263884477794</v>
      </c>
      <c r="AP158" s="12">
        <f t="shared" si="78"/>
        <v>22.10550814369261</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337.28690918555139</v>
      </c>
      <c r="AV158" s="12">
        <f t="shared" si="81"/>
        <v>260.45657050639352</v>
      </c>
      <c r="AW158" s="12">
        <f>AU158-'Surv-rate CEA'!AK156*'Unit cost and utilities'!$H$8-('Surv-rate CEA'!AJ155-'Surv-rate CEA'!AJ156)*'Unit cost and utilities'!$G$14</f>
        <v>85.672051016135825</v>
      </c>
      <c r="AX158" s="12">
        <f t="shared" si="82"/>
        <v>66.156877092540881</v>
      </c>
      <c r="AY158" s="12">
        <f>'Surv-rate CEA'!AO156*'Unit cost and utilities'!$H$5+'Surv-rate CEA'!AN156*'Unit cost and utilities'!$H$5+('Surv-rate CEA'!AM155-'Surv-rate CEA'!AM156)*'Unit cost and utilities'!$G$14</f>
        <v>275.21925475792057</v>
      </c>
      <c r="AZ158" s="12">
        <f t="shared" si="83"/>
        <v>212.52726174480338</v>
      </c>
      <c r="BA158" s="12">
        <f>AY158-'Surv-rate CEA'!AN156*'Unit cost and utilities'!$H$5-('Surv-rate CEA'!AM155-'Surv-rate CEA'!AM156)*'Unit cost and utilities'!$G$14</f>
        <v>34.567061381524951</v>
      </c>
      <c r="BB158" s="12">
        <f t="shared" si="84"/>
        <v>26.693055718219561</v>
      </c>
    </row>
    <row r="159" spans="1:54">
      <c r="A159" s="12">
        <v>154</v>
      </c>
      <c r="B159" s="12">
        <f t="shared" si="85"/>
        <v>8.8027397260273972</v>
      </c>
      <c r="C159" s="12">
        <f>'Surv-rate CEA'!D157*'Unit cost and utilities'!$H$7+'Surv-rate CEA'!E157*'Unit cost and utilities'!$H$7+'Unit cost and utilities'!$G$14*('Surv-rate CEA'!C156-'Surv-rate CEA'!C157)</f>
        <v>178.06747544876248</v>
      </c>
      <c r="D159" s="12">
        <f t="shared" si="59"/>
        <v>137.2719659959719</v>
      </c>
      <c r="E159" s="12">
        <f>C159-'Surv-rate CEA'!E157*'Unit cost and utilities'!$H$7-'Unit cost and utilities'!$G$14*('Surv-rate CEA'!C156-'Surv-rate CEA'!C157)</f>
        <v>5.0050484907027712</v>
      </c>
      <c r="F159" s="12">
        <f t="shared" si="60"/>
        <v>3.8583848313255578</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124.86655310327316</v>
      </c>
      <c r="L159" s="12">
        <f t="shared" si="63"/>
        <v>96.259449899141345</v>
      </c>
      <c r="M159" s="12">
        <f>K159-'Surv-rate CEA'!J157*'Unit cost and utilities'!$H$10-('Surv-rate CEA'!I156-'Surv-rate CEA'!I157)*'Unit cost and utilities'!$G$14</f>
        <v>11.184759670698504</v>
      </c>
      <c r="N159" s="12">
        <f t="shared" si="64"/>
        <v>8.6223154751864222</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124.86655310327316</v>
      </c>
      <c r="T159" s="12">
        <f t="shared" si="67"/>
        <v>96.259449899141345</v>
      </c>
      <c r="U159" s="12">
        <f>S159-'Surv-rate CEA'!P157*'Unit cost and utilities'!$H$11-('Surv-rate CEA'!O156-'Surv-rate CEA'!O157)*'Unit cost and utilities'!$G$14</f>
        <v>11.184759670698504</v>
      </c>
      <c r="V159" s="12">
        <f t="shared" si="68"/>
        <v>8.6223154751864222</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255.07006297192183</v>
      </c>
      <c r="AB159" s="12">
        <f t="shared" si="71"/>
        <v>196.6331522510244</v>
      </c>
      <c r="AC159" s="12">
        <f>AA159-'Surv-rate CEA'!V157*'Unit cost and utilities'!$H$6-('Surv-rate CEA'!U156-'Surv-rate CEA'!U157)*'Unit cost and utilities'!$G$14</f>
        <v>79.563427310926102</v>
      </c>
      <c r="AD159" s="12">
        <f t="shared" si="72"/>
        <v>61.335334040219493</v>
      </c>
      <c r="AE159" s="12">
        <f>'Surv-rate CEA'!Z157*'Unit cost and utilities'!$H$12+'Surv-rate CEA'!Y157*'Unit cost and utilities'!$H$12+('Surv-rate CEA'!X156-'Surv-rate CEA'!X157)*'Unit cost and utilities'!$G$14</f>
        <v>124.86655310327316</v>
      </c>
      <c r="AF159" s="12">
        <f t="shared" si="73"/>
        <v>96.259449899141345</v>
      </c>
      <c r="AG159" s="12">
        <f>AE159-'Surv-rate CEA'!Y157*'Unit cost and utilities'!$H$12-('Surv-rate CEA'!X156-'Surv-rate CEA'!X157)*'Unit cost and utilities'!$G$14</f>
        <v>11.184759670698504</v>
      </c>
      <c r="AH159" s="12">
        <f t="shared" si="74"/>
        <v>8.6223154751864222</v>
      </c>
      <c r="AI159" s="12">
        <f>'Surv-rate CEA'!AC157*'Unit cost and utilities'!$H$5+'Surv-rate CEA'!AB157*'Unit cost and utilities'!$H$5+('Surv-rate CEA'!AA156-'Surv-rate CEA'!AA157)*'Unit cost and utilities'!$G$14</f>
        <v>272.45494528917862</v>
      </c>
      <c r="AJ159" s="12">
        <f t="shared" si="75"/>
        <v>210.03513354089299</v>
      </c>
      <c r="AK159" s="12">
        <f>AI159-'Surv-rate CEA'!AB157*'Unit cost and utilities'!$H$5-('Surv-rate CEA'!AA156-'Surv-rate CEA'!AA157)*'Unit cost and utilities'!$G$14</f>
        <v>34.014717048082119</v>
      </c>
      <c r="AL159" s="12">
        <f t="shared" si="76"/>
        <v>26.221897458924101</v>
      </c>
      <c r="AM159" s="12">
        <f>'Surv-rate CEA'!AF157*'Unit cost and utilities'!$H$9+'Surv-rate CEA'!AE157*'Unit cost and utilities'!$H$9+('Surv-rate CEA'!AD156-'Surv-rate CEA'!AD157)*'Unit cost and utilities'!G166</f>
        <v>395.07281387902202</v>
      </c>
      <c r="AN159" s="12">
        <f t="shared" si="77"/>
        <v>304.56107571614893</v>
      </c>
      <c r="AO159" s="12">
        <f>AM159-'Surv-rate CEA'!AE157*'Unit cost and utilities'!$H$9-('Surv-rate CEA'!AD156-'Surv-rate CEA'!AD157)*'Unit cost and utilities'!G166</f>
        <v>28.238719397078455</v>
      </c>
      <c r="AP159" s="12">
        <f t="shared" si="78"/>
        <v>21.769189005888641</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335.2273696468979</v>
      </c>
      <c r="AV159" s="12">
        <f t="shared" si="81"/>
        <v>258.42630705644609</v>
      </c>
      <c r="AW159" s="12">
        <f>AU159-'Surv-rate CEA'!AK157*'Unit cost and utilities'!$H$8-('Surv-rate CEA'!AJ156-'Surv-rate CEA'!AJ157)*'Unit cost and utilities'!$G$14</f>
        <v>84.820677689515279</v>
      </c>
      <c r="AX159" s="12">
        <f t="shared" si="82"/>
        <v>65.388140951662791</v>
      </c>
      <c r="AY159" s="12">
        <f>'Surv-rate CEA'!AO157*'Unit cost and utilities'!$H$5+'Surv-rate CEA'!AN157*'Unit cost and utilities'!$H$5+('Surv-rate CEA'!AM156-'Surv-rate CEA'!AM157)*'Unit cost and utilities'!$G$14</f>
        <v>272.45494528917862</v>
      </c>
      <c r="AZ159" s="12">
        <f t="shared" si="83"/>
        <v>210.03513354089299</v>
      </c>
      <c r="BA159" s="12">
        <f>AY159-'Surv-rate CEA'!AN157*'Unit cost and utilities'!$H$5-('Surv-rate CEA'!AM156-'Surv-rate CEA'!AM157)*'Unit cost and utilities'!$G$14</f>
        <v>34.014717048082119</v>
      </c>
      <c r="BB159" s="12">
        <f t="shared" si="84"/>
        <v>26.221897458924101</v>
      </c>
    </row>
    <row r="160" spans="1:54">
      <c r="A160" s="12">
        <v>155</v>
      </c>
      <c r="B160" s="12">
        <f t="shared" si="85"/>
        <v>8.8602739726027391</v>
      </c>
      <c r="C160" s="12">
        <f>'Surv-rate CEA'!D158*'Unit cost and utilities'!$H$7+'Surv-rate CEA'!E158*'Unit cost and utilities'!$H$7+'Unit cost and utilities'!$G$14*('Surv-rate CEA'!C157-'Surv-rate CEA'!C158)</f>
        <v>176.57004615591899</v>
      </c>
      <c r="D160" s="12">
        <f t="shared" si="59"/>
        <v>135.8863090906251</v>
      </c>
      <c r="E160" s="12">
        <f>C160-'Surv-rate CEA'!E158*'Unit cost and utilities'!$H$7-'Unit cost and utilities'!$G$14*('Surv-rate CEA'!C157-'Surv-rate CEA'!C158)</f>
        <v>4.9095139238074825</v>
      </c>
      <c r="F160" s="12">
        <f t="shared" si="60"/>
        <v>3.7783063495725746</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123.65364378689017</v>
      </c>
      <c r="L160" s="12">
        <f t="shared" si="63"/>
        <v>95.162444738615406</v>
      </c>
      <c r="M160" s="12">
        <f>K160-'Surv-rate CEA'!J158*'Unit cost and utilities'!$H$10-('Surv-rate CEA'!I157-'Surv-rate CEA'!I158)*'Unit cost and utilities'!$G$14</f>
        <v>11.000395165292135</v>
      </c>
      <c r="N160" s="12">
        <f t="shared" si="64"/>
        <v>8.4657796160393435</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123.65364378689017</v>
      </c>
      <c r="T160" s="12">
        <f t="shared" si="67"/>
        <v>95.162444738615406</v>
      </c>
      <c r="U160" s="12">
        <f>S160-'Surv-rate CEA'!P158*'Unit cost and utilities'!$H$11-('Surv-rate CEA'!O157-'Surv-rate CEA'!O158)*'Unit cost and utilities'!$G$14</f>
        <v>11.000395165292135</v>
      </c>
      <c r="V160" s="12">
        <f t="shared" si="68"/>
        <v>8.4657796160393435</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253.26255455651176</v>
      </c>
      <c r="AB160" s="12">
        <f t="shared" si="71"/>
        <v>194.90799554505188</v>
      </c>
      <c r="AC160" s="12">
        <f>AA160-'Surv-rate CEA'!V158*'Unit cost and utilities'!$H$6-('Surv-rate CEA'!U157-'Surv-rate CEA'!U158)*'Unit cost and utilities'!$G$14</f>
        <v>78.759792850438018</v>
      </c>
      <c r="AD160" s="12">
        <f t="shared" si="72"/>
        <v>60.612645169371277</v>
      </c>
      <c r="AE160" s="12">
        <f>'Surv-rate CEA'!Z158*'Unit cost and utilities'!$H$12+'Surv-rate CEA'!Y158*'Unit cost and utilities'!$H$12+('Surv-rate CEA'!X157-'Surv-rate CEA'!X158)*'Unit cost and utilities'!$G$14</f>
        <v>123.65364378689017</v>
      </c>
      <c r="AF160" s="12">
        <f t="shared" si="73"/>
        <v>95.162444738615406</v>
      </c>
      <c r="AG160" s="12">
        <f>AE160-'Surv-rate CEA'!Y158*'Unit cost and utilities'!$H$12-('Surv-rate CEA'!X157-'Surv-rate CEA'!X158)*'Unit cost and utilities'!$G$14</f>
        <v>11.000395165292135</v>
      </c>
      <c r="AH160" s="12">
        <f t="shared" si="74"/>
        <v>8.4657796160393435</v>
      </c>
      <c r="AI160" s="12">
        <f>'Surv-rate CEA'!AC158*'Unit cost and utilities'!$H$5+'Surv-rate CEA'!AB158*'Unit cost and utilities'!$H$5+('Surv-rate CEA'!AA157-'Surv-rate CEA'!AA158)*'Unit cost and utilities'!$G$14</f>
        <v>269.73046290400282</v>
      </c>
      <c r="AJ160" s="12">
        <f t="shared" si="75"/>
        <v>207.58151142445089</v>
      </c>
      <c r="AK160" s="12">
        <f>AI160-'Surv-rate CEA'!AB158*'Unit cost and utilities'!$H$5-('Surv-rate CEA'!AA157-'Surv-rate CEA'!AA158)*'Unit cost and utilities'!$G$14</f>
        <v>33.473700947787982</v>
      </c>
      <c r="AL160" s="12">
        <f t="shared" si="76"/>
        <v>25.760981391949358</v>
      </c>
      <c r="AM160" s="12">
        <f>'Surv-rate CEA'!AF158*'Unit cost and utilities'!$H$9+'Surv-rate CEA'!AE158*'Unit cost and utilities'!$H$9+('Surv-rate CEA'!AD157-'Surv-rate CEA'!AD158)*'Unit cost and utilities'!G167</f>
        <v>393.01013700220938</v>
      </c>
      <c r="AN160" s="12">
        <f t="shared" si="77"/>
        <v>302.45615332326804</v>
      </c>
      <c r="AO160" s="12">
        <f>AM160-'Surv-rate CEA'!AE158*'Unit cost and utilities'!$H$9-('Surv-rate CEA'!AD157-'Surv-rate CEA'!AD158)*'Unit cost and utilities'!G167</f>
        <v>27.858183797563697</v>
      </c>
      <c r="AP160" s="12">
        <f t="shared" si="78"/>
        <v>21.439342949915662</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333.18961553687717</v>
      </c>
      <c r="AV160" s="12">
        <f t="shared" si="81"/>
        <v>256.41895705600064</v>
      </c>
      <c r="AW160" s="12">
        <f>AU160-'Surv-rate CEA'!AK158*'Unit cost and utilities'!$H$8-('Surv-rate CEA'!AJ157-'Surv-rate CEA'!AJ158)*'Unit cost and utilities'!$G$14</f>
        <v>83.981657605691922</v>
      </c>
      <c r="AX160" s="12">
        <f t="shared" si="82"/>
        <v>64.631333183618509</v>
      </c>
      <c r="AY160" s="12">
        <f>'Surv-rate CEA'!AO158*'Unit cost and utilities'!$H$5+'Surv-rate CEA'!AN158*'Unit cost and utilities'!$H$5+('Surv-rate CEA'!AM157-'Surv-rate CEA'!AM158)*'Unit cost and utilities'!$G$14</f>
        <v>269.73046290400282</v>
      </c>
      <c r="AZ160" s="12">
        <f t="shared" si="83"/>
        <v>207.58151142445089</v>
      </c>
      <c r="BA160" s="12">
        <f>AY160-'Surv-rate CEA'!AN158*'Unit cost and utilities'!$H$5-('Surv-rate CEA'!AM157-'Surv-rate CEA'!AM158)*'Unit cost and utilities'!$G$14</f>
        <v>33.473700947787982</v>
      </c>
      <c r="BB160" s="12">
        <f t="shared" si="84"/>
        <v>25.760981391949358</v>
      </c>
    </row>
    <row r="161" spans="1:54">
      <c r="A161" s="12">
        <v>156</v>
      </c>
      <c r="B161" s="12">
        <f t="shared" si="85"/>
        <v>8.9178082191780828</v>
      </c>
      <c r="C161" s="12">
        <f>'Surv-rate CEA'!D159*'Unit cost and utilities'!$H$7+'Surv-rate CEA'!E159*'Unit cost and utilities'!$H$7+'Unit cost and utilities'!$G$14*('Surv-rate CEA'!C158-'Surv-rate CEA'!C159)</f>
        <v>175.09183928883147</v>
      </c>
      <c r="D161" s="12">
        <f t="shared" si="59"/>
        <v>134.51973307918249</v>
      </c>
      <c r="E161" s="12">
        <f>C161-'Surv-rate CEA'!E159*'Unit cost and utilities'!$H$7-'Unit cost and utilities'!$G$14*('Surv-rate CEA'!C158-'Surv-rate CEA'!C159)</f>
        <v>4.8162311541363412</v>
      </c>
      <c r="F161" s="12">
        <f t="shared" si="60"/>
        <v>3.7002188790382395</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122.45787422270035</v>
      </c>
      <c r="L161" s="12">
        <f t="shared" si="63"/>
        <v>94.082057854837501</v>
      </c>
      <c r="M161" s="12">
        <f>K161-'Surv-rate CEA'!J159*'Unit cost and utilities'!$H$10-('Surv-rate CEA'!I158-'Surv-rate CEA'!I159)*'Unit cost and utilities'!$G$14</f>
        <v>10.819899411938355</v>
      </c>
      <c r="N161" s="12">
        <f t="shared" si="64"/>
        <v>8.3127231214732689</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122.45787422270035</v>
      </c>
      <c r="T161" s="12">
        <f t="shared" si="67"/>
        <v>94.082057854837501</v>
      </c>
      <c r="U161" s="12">
        <f>S161-'Surv-rate CEA'!P159*'Unit cost and utilities'!$H$11-('Surv-rate CEA'!O158-'Surv-rate CEA'!O159)*'Unit cost and utilities'!$G$14</f>
        <v>10.819899411938355</v>
      </c>
      <c r="V161" s="12">
        <f t="shared" si="68"/>
        <v>8.3127231214732689</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251.47587635478402</v>
      </c>
      <c r="AB161" s="12">
        <f t="shared" si="71"/>
        <v>193.20413732872842</v>
      </c>
      <c r="AC161" s="12">
        <f>AA161-'Surv-rate CEA'!V159*'Unit cost and utilities'!$H$6-('Surv-rate CEA'!U158-'Surv-rate CEA'!U159)*'Unit cost and utilities'!$G$14</f>
        <v>77.967927706020205</v>
      </c>
      <c r="AD161" s="12">
        <f t="shared" si="72"/>
        <v>59.901277331660559</v>
      </c>
      <c r="AE161" s="12">
        <f>'Surv-rate CEA'!Z159*'Unit cost and utilities'!$H$12+'Surv-rate CEA'!Y159*'Unit cost and utilities'!$H$12+('Surv-rate CEA'!X158-'Surv-rate CEA'!X159)*'Unit cost and utilities'!$G$14</f>
        <v>122.45787422270035</v>
      </c>
      <c r="AF161" s="12">
        <f t="shared" si="73"/>
        <v>94.082057854837501</v>
      </c>
      <c r="AG161" s="12">
        <f>AE161-'Surv-rate CEA'!Y159*'Unit cost and utilities'!$H$12-('Surv-rate CEA'!X158-'Surv-rate CEA'!X159)*'Unit cost and utilities'!$G$14</f>
        <v>10.819899411938355</v>
      </c>
      <c r="AH161" s="12">
        <f t="shared" si="74"/>
        <v>8.3127231214732689</v>
      </c>
      <c r="AI161" s="12">
        <f>'Surv-rate CEA'!AC159*'Unit cost and utilities'!$H$5+'Surv-rate CEA'!AB159*'Unit cost and utilities'!$H$5+('Surv-rate CEA'!AA158-'Surv-rate CEA'!AA159)*'Unit cost and utilities'!$G$14</f>
        <v>267.04504611214242</v>
      </c>
      <c r="AJ161" s="12">
        <f t="shared" si="75"/>
        <v>205.16563461227386</v>
      </c>
      <c r="AK161" s="12">
        <f>AI161-'Surv-rate CEA'!AB159*'Unit cost and utilities'!$H$5-('Surv-rate CEA'!AA158-'Surv-rate CEA'!AA159)*'Unit cost and utilities'!$G$14</f>
        <v>32.94372700255991</v>
      </c>
      <c r="AL161" s="12">
        <f t="shared" si="76"/>
        <v>25.310039468529883</v>
      </c>
      <c r="AM161" s="12">
        <f>'Surv-rate CEA'!AF159*'Unit cost and utilities'!$H$9+'Surv-rate CEA'!AE159*'Unit cost and utilities'!$H$9+('Surv-rate CEA'!AD158-'Surv-rate CEA'!AD159)*'Unit cost and utilities'!G168</f>
        <v>390.96712746124217</v>
      </c>
      <c r="AN161" s="12">
        <f t="shared" si="77"/>
        <v>300.37261497986748</v>
      </c>
      <c r="AO161" s="12">
        <f>AM161-'Surv-rate CEA'!AE159*'Unit cost and utilities'!$H$9-('Surv-rate CEA'!AD158-'Surv-rate CEA'!AD159)*'Unit cost and utilities'!G168</f>
        <v>27.484496707010805</v>
      </c>
      <c r="AP161" s="12">
        <f t="shared" si="78"/>
        <v>21.115816567235044</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331.17330790465797</v>
      </c>
      <c r="AV161" s="12">
        <f t="shared" si="81"/>
        <v>254.43415960007087</v>
      </c>
      <c r="AW161" s="12">
        <f>AU161-'Surv-rate CEA'!AK159*'Unit cost and utilities'!$H$8-('Surv-rate CEA'!AJ158-'Surv-rate CEA'!AJ159)*'Unit cost and utilities'!$G$14</f>
        <v>83.154751033647884</v>
      </c>
      <c r="AX161" s="12">
        <f t="shared" si="82"/>
        <v>63.886215135702798</v>
      </c>
      <c r="AY161" s="12">
        <f>'Surv-rate CEA'!AO159*'Unit cost and utilities'!$H$5+'Surv-rate CEA'!AN159*'Unit cost and utilities'!$H$5+('Surv-rate CEA'!AM158-'Surv-rate CEA'!AM159)*'Unit cost and utilities'!$G$14</f>
        <v>267.04504611214242</v>
      </c>
      <c r="AZ161" s="12">
        <f t="shared" si="83"/>
        <v>205.16563461227386</v>
      </c>
      <c r="BA161" s="12">
        <f>AY161-'Surv-rate CEA'!AN159*'Unit cost and utilities'!$H$5-('Surv-rate CEA'!AM158-'Surv-rate CEA'!AM159)*'Unit cost and utilities'!$G$14</f>
        <v>32.94372700255991</v>
      </c>
      <c r="BB161" s="12">
        <f t="shared" si="84"/>
        <v>25.310039468529883</v>
      </c>
    </row>
    <row r="162" spans="1:54">
      <c r="A162" s="12">
        <v>157</v>
      </c>
      <c r="B162" s="12">
        <f t="shared" si="85"/>
        <v>8.9753424657534246</v>
      </c>
      <c r="C162" s="12">
        <f>'Surv-rate CEA'!D160*'Unit cost and utilities'!$H$7+'Surv-rate CEA'!E160*'Unit cost and utilities'!$H$7+'Unit cost and utilities'!$G$14*('Surv-rate CEA'!C159-'Surv-rate CEA'!C160)</f>
        <v>173.63251522125924</v>
      </c>
      <c r="D162" s="12">
        <f t="shared" si="59"/>
        <v>133.17189153881895</v>
      </c>
      <c r="E162" s="12">
        <f>C162-'Surv-rate CEA'!E160*'Unit cost and utilities'!$H$7-'Unit cost and utilities'!$G$14*('Surv-rate CEA'!C159-'Surv-rate CEA'!C160)</f>
        <v>4.7251366131707524</v>
      </c>
      <c r="F162" s="12">
        <f t="shared" si="60"/>
        <v>3.6240641895524011</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121.27892030013344</v>
      </c>
      <c r="L162" s="12">
        <f t="shared" si="63"/>
        <v>93.017964979504882</v>
      </c>
      <c r="M162" s="12">
        <f>K162-'Surv-rate CEA'!J160*'Unit cost and utilities'!$H$10-('Surv-rate CEA'!I159-'Surv-rate CEA'!I160)*'Unit cost and utilities'!$G$14</f>
        <v>10.643173022520996</v>
      </c>
      <c r="N162" s="12">
        <f t="shared" si="64"/>
        <v>8.1630533404293484</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121.27892030013344</v>
      </c>
      <c r="T162" s="12">
        <f t="shared" si="67"/>
        <v>93.017964979504882</v>
      </c>
      <c r="U162" s="12">
        <f>S162-'Surv-rate CEA'!P160*'Unit cost and utilities'!$H$11-('Surv-rate CEA'!O159-'Surv-rate CEA'!O160)*'Unit cost and utilities'!$G$14</f>
        <v>10.643173022520996</v>
      </c>
      <c r="V162" s="12">
        <f t="shared" si="68"/>
        <v>8.1630533404293484</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249.70968636319407</v>
      </c>
      <c r="AB162" s="12">
        <f t="shared" si="71"/>
        <v>191.52122070094958</v>
      </c>
      <c r="AC162" s="12">
        <f>AA162-'Surv-rate CEA'!V160*'Unit cost and utilities'!$H$6-('Surv-rate CEA'!U159-'Surv-rate CEA'!U160)*'Unit cost and utilities'!$G$14</f>
        <v>77.187602300902554</v>
      </c>
      <c r="AD162" s="12">
        <f t="shared" si="72"/>
        <v>59.201002696174271</v>
      </c>
      <c r="AE162" s="12">
        <f>'Surv-rate CEA'!Z160*'Unit cost and utilities'!$H$12+'Surv-rate CEA'!Y160*'Unit cost and utilities'!$H$12+('Surv-rate CEA'!X159-'Surv-rate CEA'!X160)*'Unit cost and utilities'!$G$14</f>
        <v>121.27892030013344</v>
      </c>
      <c r="AF162" s="12">
        <f t="shared" si="73"/>
        <v>93.017964979504882</v>
      </c>
      <c r="AG162" s="12">
        <f>AE162-'Surv-rate CEA'!Y160*'Unit cost and utilities'!$H$12-('Surv-rate CEA'!X159-'Surv-rate CEA'!X160)*'Unit cost and utilities'!$G$14</f>
        <v>10.643173022520996</v>
      </c>
      <c r="AH162" s="12">
        <f t="shared" si="74"/>
        <v>8.1630533404293484</v>
      </c>
      <c r="AI162" s="12">
        <f>'Surv-rate CEA'!AC160*'Unit cost and utilities'!$H$5+'Surv-rate CEA'!AB160*'Unit cost and utilities'!$H$5+('Surv-rate CEA'!AA159-'Surv-rate CEA'!AA160)*'Unit cost and utilities'!$G$14</f>
        <v>264.39795173488159</v>
      </c>
      <c r="AJ162" s="12">
        <f t="shared" si="75"/>
        <v>202.78676091661228</v>
      </c>
      <c r="AK162" s="12">
        <f>AI162-'Surv-rate CEA'!AB160*'Unit cost and utilities'!$H$5-('Surv-rate CEA'!AA159-'Surv-rate CEA'!AA160)*'Unit cost and utilities'!$G$14</f>
        <v>32.424517756662659</v>
      </c>
      <c r="AL162" s="12">
        <f t="shared" si="76"/>
        <v>24.868811906493061</v>
      </c>
      <c r="AM162" s="12">
        <f>'Surv-rate CEA'!AF160*'Unit cost and utilities'!$H$9+'Surv-rate CEA'!AE160*'Unit cost and utilities'!$H$9+('Surv-rate CEA'!AD159-'Surv-rate CEA'!AD160)*'Unit cost and utilities'!G169</f>
        <v>388.94350243151462</v>
      </c>
      <c r="AN162" s="12">
        <f t="shared" si="77"/>
        <v>298.31015149745514</v>
      </c>
      <c r="AO162" s="12">
        <f>AM162-'Surv-rate CEA'!AE160*'Unit cost and utilities'!$H$9-('Surv-rate CEA'!AD159-'Surv-rate CEA'!AD160)*'Unit cost and utilities'!G169</f>
        <v>27.117502211086844</v>
      </c>
      <c r="AP162" s="12">
        <f t="shared" si="78"/>
        <v>20.798460810503659</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329.17811484752201</v>
      </c>
      <c r="AV162" s="12">
        <f t="shared" si="81"/>
        <v>252.47156128312389</v>
      </c>
      <c r="AW162" s="12">
        <f>AU162-'Surv-rate CEA'!AK160*'Unit cost and utilities'!$H$8-('Surv-rate CEA'!AJ159-'Surv-rate CEA'!AJ160)*'Unit cost and utilities'!$G$14</f>
        <v>82.339724113338207</v>
      </c>
      <c r="AX162" s="12">
        <f t="shared" si="82"/>
        <v>63.152554088067355</v>
      </c>
      <c r="AY162" s="12">
        <f>'Surv-rate CEA'!AO160*'Unit cost and utilities'!$H$5+'Surv-rate CEA'!AN160*'Unit cost and utilities'!$H$5+('Surv-rate CEA'!AM159-'Surv-rate CEA'!AM160)*'Unit cost and utilities'!$G$14</f>
        <v>264.39795173488159</v>
      </c>
      <c r="AZ162" s="12">
        <f t="shared" si="83"/>
        <v>202.78676091661228</v>
      </c>
      <c r="BA162" s="12">
        <f>AY162-'Surv-rate CEA'!AN160*'Unit cost and utilities'!$H$5-('Surv-rate CEA'!AM159-'Surv-rate CEA'!AM160)*'Unit cost and utilities'!$G$14</f>
        <v>32.424517756662659</v>
      </c>
      <c r="BB162" s="12">
        <f t="shared" si="84"/>
        <v>24.868811906493061</v>
      </c>
    </row>
    <row r="163" spans="1:54">
      <c r="A163" s="12">
        <v>158</v>
      </c>
      <c r="B163" s="12">
        <f t="shared" si="85"/>
        <v>9.0328767123287665</v>
      </c>
      <c r="C163" s="12">
        <f>'Surv-rate CEA'!D161*'Unit cost and utilities'!$H$7+'Surv-rate CEA'!E161*'Unit cost and utilities'!$H$7+'Unit cost and utilities'!$G$14*('Surv-rate CEA'!C160-'Surv-rate CEA'!C161)</f>
        <v>172.19174204643323</v>
      </c>
      <c r="D163" s="12">
        <f t="shared" si="59"/>
        <v>131.84244600735647</v>
      </c>
      <c r="E163" s="12">
        <f>C163-'Surv-rate CEA'!E161*'Unit cost and utilities'!$H$7-'Unit cost and utilities'!$G$14*('Surv-rate CEA'!C160-'Surv-rate CEA'!C161)</f>
        <v>4.6361688309490638</v>
      </c>
      <c r="F163" s="12">
        <f t="shared" si="60"/>
        <v>3.5497860205779372</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120.11646565648196</v>
      </c>
      <c r="L163" s="12">
        <f t="shared" si="63"/>
        <v>91.969849713459269</v>
      </c>
      <c r="M163" s="12">
        <f>K163-'Surv-rate CEA'!J161*'Unit cost and utilities'!$H$10-('Surv-rate CEA'!I160-'Surv-rate CEA'!I161)*'Unit cost and utilities'!$G$14</f>
        <v>10.470119643572852</v>
      </c>
      <c r="N163" s="12">
        <f t="shared" si="64"/>
        <v>8.0166805178501281</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120.11646565648196</v>
      </c>
      <c r="T163" s="12">
        <f t="shared" si="67"/>
        <v>91.969849713459269</v>
      </c>
      <c r="U163" s="12">
        <f>S163-'Surv-rate CEA'!P161*'Unit cost and utilities'!$H$11-('Surv-rate CEA'!O160-'Surv-rate CEA'!O161)*'Unit cost and utilities'!$G$14</f>
        <v>10.470119643572852</v>
      </c>
      <c r="V163" s="12">
        <f t="shared" si="68"/>
        <v>8.0166805178501281</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247.96364995054969</v>
      </c>
      <c r="AB163" s="12">
        <f t="shared" si="71"/>
        <v>189.85889649444761</v>
      </c>
      <c r="AC163" s="12">
        <f>AA163-'Surv-rate CEA'!V161*'Unit cost and utilities'!$H$6-('Surv-rate CEA'!U160-'Surv-rate CEA'!U161)*'Unit cost and utilities'!$G$14</f>
        <v>76.418592694823261</v>
      </c>
      <c r="AD163" s="12">
        <f t="shared" si="72"/>
        <v>58.511599113786296</v>
      </c>
      <c r="AE163" s="12">
        <f>'Surv-rate CEA'!Z161*'Unit cost and utilities'!$H$12+'Surv-rate CEA'!Y161*'Unit cost and utilities'!$H$12+('Surv-rate CEA'!X160-'Surv-rate CEA'!X161)*'Unit cost and utilities'!$G$14</f>
        <v>120.11646565648196</v>
      </c>
      <c r="AF163" s="12">
        <f t="shared" si="73"/>
        <v>91.969849713459269</v>
      </c>
      <c r="AG163" s="12">
        <f>AE163-'Surv-rate CEA'!Y161*'Unit cost and utilities'!$H$12-('Surv-rate CEA'!X160-'Surv-rate CEA'!X161)*'Unit cost and utilities'!$G$14</f>
        <v>10.470119643572852</v>
      </c>
      <c r="AH163" s="12">
        <f t="shared" si="74"/>
        <v>8.0166805178501281</v>
      </c>
      <c r="AI163" s="12">
        <f>'Surv-rate CEA'!AC161*'Unit cost and utilities'!$H$5+'Surv-rate CEA'!AB161*'Unit cost and utilities'!$H$5+('Surv-rate CEA'!AA160-'Surv-rate CEA'!AA161)*'Unit cost and utilities'!$G$14</f>
        <v>261.78845437209867</v>
      </c>
      <c r="AJ163" s="12">
        <f t="shared" si="75"/>
        <v>200.44416619930269</v>
      </c>
      <c r="AK163" s="12">
        <f>AI163-'Surv-rate CEA'!AB161*'Unit cost and utilities'!$H$5-('Surv-rate CEA'!AA160-'Surv-rate CEA'!AA161)*'Unit cost and utilities'!$G$14</f>
        <v>31.91580407390602</v>
      </c>
      <c r="AL163" s="12">
        <f t="shared" si="76"/>
        <v>24.437046895434921</v>
      </c>
      <c r="AM163" s="12">
        <f>'Surv-rate CEA'!AF161*'Unit cost and utilities'!$H$9+'Surv-rate CEA'!AE161*'Unit cost and utilities'!$H$9+('Surv-rate CEA'!AD160-'Surv-rate CEA'!AD161)*'Unit cost and utilities'!G170</f>
        <v>386.9389845988207</v>
      </c>
      <c r="AN163" s="12">
        <f t="shared" si="77"/>
        <v>296.26845967650792</v>
      </c>
      <c r="AO163" s="12">
        <f>AM163-'Surv-rate CEA'!AE161*'Unit cost and utilities'!$H$9-('Surv-rate CEA'!AD160-'Surv-rate CEA'!AD161)*'Unit cost and utilities'!G170</f>
        <v>26.757048713200163</v>
      </c>
      <c r="AP163" s="12">
        <f t="shared" si="78"/>
        <v>20.487130848208828</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327.20371132651576</v>
      </c>
      <c r="AV163" s="12">
        <f t="shared" si="81"/>
        <v>250.53081600359121</v>
      </c>
      <c r="AW163" s="12">
        <f>AU163-'Surv-rate CEA'!AK161*'Unit cost and utilities'!$H$8-('Surv-rate CEA'!AJ160-'Surv-rate CEA'!AJ161)*'Unit cost and utilities'!$G$14</f>
        <v>81.536348681448146</v>
      </c>
      <c r="AX163" s="12">
        <f t="shared" si="82"/>
        <v>62.430123076238964</v>
      </c>
      <c r="AY163" s="12">
        <f>'Surv-rate CEA'!AO161*'Unit cost and utilities'!$H$5+'Surv-rate CEA'!AN161*'Unit cost and utilities'!$H$5+('Surv-rate CEA'!AM160-'Surv-rate CEA'!AM161)*'Unit cost and utilities'!$G$14</f>
        <v>261.78845437209867</v>
      </c>
      <c r="AZ163" s="12">
        <f t="shared" si="83"/>
        <v>200.44416619930269</v>
      </c>
      <c r="BA163" s="12">
        <f>AY163-'Surv-rate CEA'!AN161*'Unit cost and utilities'!$H$5-('Surv-rate CEA'!AM160-'Surv-rate CEA'!AM161)*'Unit cost and utilities'!$G$14</f>
        <v>31.91580407390602</v>
      </c>
      <c r="BB163" s="12">
        <f t="shared" si="84"/>
        <v>24.437046895434921</v>
      </c>
    </row>
    <row r="164" spans="1:54">
      <c r="A164" s="12">
        <v>159</v>
      </c>
      <c r="B164" s="12">
        <f t="shared" si="85"/>
        <v>9.0904109589041102</v>
      </c>
      <c r="C164" s="12">
        <f>'Surv-rate CEA'!D162*'Unit cost and utilities'!$H$7+'Surv-rate CEA'!E162*'Unit cost and utilities'!$H$7+'Unit cost and utilities'!$G$14*('Surv-rate CEA'!C161-'Surv-rate CEA'!C162)</f>
        <v>170.76919536155785</v>
      </c>
      <c r="D164" s="12">
        <f t="shared" si="59"/>
        <v>130.53106576003171</v>
      </c>
      <c r="E164" s="12">
        <f>C164-'Surv-rate CEA'!E162*'Unit cost and utilities'!$H$7-'Unit cost and utilities'!$G$14*('Surv-rate CEA'!C161-'Surv-rate CEA'!C162)</f>
        <v>4.5492683565773859</v>
      </c>
      <c r="F164" s="12">
        <f t="shared" si="60"/>
        <v>3.4773300053044003</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118.97020145201741</v>
      </c>
      <c r="L164" s="12">
        <f t="shared" si="63"/>
        <v>90.937403296527634</v>
      </c>
      <c r="M164" s="12">
        <f>K164-'Surv-rate CEA'!J162*'Unit cost and utilities'!$H$10-('Surv-rate CEA'!I161-'Surv-rate CEA'!I162)*'Unit cost and utilities'!$G$14</f>
        <v>10.300645848646269</v>
      </c>
      <c r="N164" s="12">
        <f t="shared" si="64"/>
        <v>7.8735176903171062</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118.97020145201741</v>
      </c>
      <c r="T164" s="12">
        <f t="shared" si="67"/>
        <v>90.937403296527634</v>
      </c>
      <c r="U164" s="12">
        <f>S164-'Surv-rate CEA'!P162*'Unit cost and utilities'!$H$11-('Surv-rate CEA'!O161-'Surv-rate CEA'!O162)*'Unit cost and utilities'!$G$14</f>
        <v>10.300645848646269</v>
      </c>
      <c r="V164" s="12">
        <f t="shared" si="68"/>
        <v>7.8735176903171062</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246.23743966028781</v>
      </c>
      <c r="AB164" s="12">
        <f t="shared" si="71"/>
        <v>188.21682306827995</v>
      </c>
      <c r="AC164" s="12">
        <f>AA164-'Surv-rate CEA'!V162*'Unit cost and utilities'!$H$6-('Surv-rate CEA'!U161-'Surv-rate CEA'!U162)*'Unit cost and utilities'!$G$14</f>
        <v>75.660680416614611</v>
      </c>
      <c r="AD164" s="12">
        <f t="shared" si="72"/>
        <v>57.832849946970491</v>
      </c>
      <c r="AE164" s="12">
        <f>'Surv-rate CEA'!Z162*'Unit cost and utilities'!$H$12+'Surv-rate CEA'!Y162*'Unit cost and utilities'!$H$12+('Surv-rate CEA'!X161-'Surv-rate CEA'!X162)*'Unit cost and utilities'!$G$14</f>
        <v>118.97020145201741</v>
      </c>
      <c r="AF164" s="12">
        <f t="shared" si="73"/>
        <v>90.937403296527634</v>
      </c>
      <c r="AG164" s="12">
        <f>AE164-'Surv-rate CEA'!Y162*'Unit cost and utilities'!$H$12-('Surv-rate CEA'!X161-'Surv-rate CEA'!X162)*'Unit cost and utilities'!$G$14</f>
        <v>10.300645848646269</v>
      </c>
      <c r="AH164" s="12">
        <f t="shared" si="74"/>
        <v>7.8735176903171062</v>
      </c>
      <c r="AI164" s="12">
        <f>'Surv-rate CEA'!AC162*'Unit cost and utilities'!$H$5+'Surv-rate CEA'!AB162*'Unit cost and utilities'!$H$5+('Surv-rate CEA'!AA161-'Surv-rate CEA'!AA162)*'Unit cost and utilities'!$G$14</f>
        <v>259.2158458875939</v>
      </c>
      <c r="AJ164" s="12">
        <f t="shared" si="75"/>
        <v>198.13714384469472</v>
      </c>
      <c r="AK164" s="12">
        <f>AI164-'Surv-rate CEA'!AB162*'Unit cost and utilities'!$H$5-('Surv-rate CEA'!AA161-'Surv-rate CEA'!AA162)*'Unit cost and utilities'!$G$14</f>
        <v>31.41732484700135</v>
      </c>
      <c r="AL164" s="12">
        <f t="shared" si="76"/>
        <v>24.014500313862698</v>
      </c>
      <c r="AM164" s="12">
        <f>'Surv-rate CEA'!AF162*'Unit cost and utilities'!$H$9+'Surv-rate CEA'!AE162*'Unit cost and utilities'!$H$9+('Surv-rate CEA'!AD161-'Surv-rate CEA'!AD162)*'Unit cost and utilities'!G171</f>
        <v>384.95330202319622</v>
      </c>
      <c r="AN164" s="12">
        <f t="shared" si="77"/>
        <v>294.24724215947595</v>
      </c>
      <c r="AO164" s="12">
        <f>AM164-'Surv-rate CEA'!AE162*'Unit cost and utilities'!$H$9-('Surv-rate CEA'!AD161-'Surv-rate CEA'!AD162)*'Unit cost and utilities'!G171</f>
        <v>26.402988793233078</v>
      </c>
      <c r="AP164" s="12">
        <f t="shared" si="78"/>
        <v>20.181685924876792</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325.24977898795299</v>
      </c>
      <c r="AV164" s="12">
        <f t="shared" si="81"/>
        <v>248.61158477455373</v>
      </c>
      <c r="AW164" s="12">
        <f>AU164-'Surv-rate CEA'!AK162*'Unit cost and utilities'!$H$8-('Surv-rate CEA'!AJ161-'Surv-rate CEA'!AJ162)*'Unit cost and utilities'!$G$14</f>
        <v>80.744402103235188</v>
      </c>
      <c r="AX164" s="12">
        <f t="shared" si="82"/>
        <v>61.718700719863165</v>
      </c>
      <c r="AY164" s="12">
        <f>'Surv-rate CEA'!AO162*'Unit cost and utilities'!$H$5+'Surv-rate CEA'!AN162*'Unit cost and utilities'!$H$5+('Surv-rate CEA'!AM161-'Surv-rate CEA'!AM162)*'Unit cost and utilities'!$G$14</f>
        <v>259.2158458875939</v>
      </c>
      <c r="AZ164" s="12">
        <f t="shared" si="83"/>
        <v>198.13714384469472</v>
      </c>
      <c r="BA164" s="12">
        <f>AY164-'Surv-rate CEA'!AN162*'Unit cost and utilities'!$H$5-('Surv-rate CEA'!AM161-'Surv-rate CEA'!AM162)*'Unit cost and utilities'!$G$14</f>
        <v>31.41732484700135</v>
      </c>
      <c r="BB164" s="12">
        <f t="shared" si="84"/>
        <v>24.014500313862698</v>
      </c>
    </row>
    <row r="165" spans="1:54">
      <c r="A165" s="12">
        <v>160</v>
      </c>
      <c r="B165" s="12">
        <f t="shared" si="85"/>
        <v>9.1479452054794521</v>
      </c>
      <c r="C165" s="12">
        <f>'Surv-rate CEA'!D163*'Unit cost and utilities'!$H$7+'Surv-rate CEA'!E163*'Unit cost and utilities'!$H$7+'Unit cost and utilities'!$G$14*('Surv-rate CEA'!C162-'Surv-rate CEA'!C163)</f>
        <v>169.36455805947125</v>
      </c>
      <c r="D165" s="12">
        <f t="shared" si="59"/>
        <v>129.23742759368903</v>
      </c>
      <c r="E165" s="12">
        <f>C165-'Surv-rate CEA'!E163*'Unit cost and utilities'!$H$7-'Unit cost and utilities'!$G$14*('Surv-rate CEA'!C162-'Surv-rate CEA'!C163)</f>
        <v>4.4643776821420609</v>
      </c>
      <c r="F165" s="12">
        <f t="shared" si="60"/>
        <v>3.4066435980314043</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117.83982615281167</v>
      </c>
      <c r="L165" s="12">
        <f t="shared" si="63"/>
        <v>89.920324385277979</v>
      </c>
      <c r="M165" s="12">
        <f>K165-'Surv-rate CEA'!J163*'Unit cost and utilities'!$H$10-('Surv-rate CEA'!I162-'Surv-rate CEA'!I163)*'Unit cost and utilities'!$G$14</f>
        <v>10.134661035037958</v>
      </c>
      <c r="N165" s="12">
        <f t="shared" si="64"/>
        <v>7.7334805859581301</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117.83982615281167</v>
      </c>
      <c r="T165" s="12">
        <f t="shared" si="67"/>
        <v>89.920324385277979</v>
      </c>
      <c r="U165" s="12">
        <f>S165-'Surv-rate CEA'!P163*'Unit cost and utilities'!$H$11-('Surv-rate CEA'!O162-'Surv-rate CEA'!O163)*'Unit cost and utilities'!$G$14</f>
        <v>10.134661035037958</v>
      </c>
      <c r="V165" s="12">
        <f t="shared" si="68"/>
        <v>7.7334805859581301</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244.53073501913309</v>
      </c>
      <c r="AB165" s="12">
        <f t="shared" si="71"/>
        <v>186.59466610700068</v>
      </c>
      <c r="AC165" s="12">
        <f>AA165-'Surv-rate CEA'!V163*'Unit cost and utilities'!$H$6-('Surv-rate CEA'!U162-'Surv-rate CEA'!U163)*'Unit cost and utilities'!$G$14</f>
        <v>74.913652302632471</v>
      </c>
      <c r="AD165" s="12">
        <f t="shared" si="72"/>
        <v>57.164543905582725</v>
      </c>
      <c r="AE165" s="12">
        <f>'Surv-rate CEA'!Z163*'Unit cost and utilities'!$H$12+'Surv-rate CEA'!Y163*'Unit cost and utilities'!$H$12+('Surv-rate CEA'!X162-'Surv-rate CEA'!X163)*'Unit cost and utilities'!$G$14</f>
        <v>117.83982615281167</v>
      </c>
      <c r="AF165" s="12">
        <f t="shared" si="73"/>
        <v>89.920324385277979</v>
      </c>
      <c r="AG165" s="12">
        <f>AE165-'Surv-rate CEA'!Y163*'Unit cost and utilities'!$H$12-('Surv-rate CEA'!X162-'Surv-rate CEA'!X163)*'Unit cost and utilities'!$G$14</f>
        <v>10.134661035037958</v>
      </c>
      <c r="AH165" s="12">
        <f t="shared" si="74"/>
        <v>7.7334805859581301</v>
      </c>
      <c r="AI165" s="12">
        <f>'Surv-rate CEA'!AC163*'Unit cost and utilities'!$H$5+'Surv-rate CEA'!AB163*'Unit cost and utilities'!$H$5+('Surv-rate CEA'!AA162-'Surv-rate CEA'!AA163)*'Unit cost and utilities'!$G$14</f>
        <v>256.67943491194376</v>
      </c>
      <c r="AJ165" s="12">
        <f t="shared" si="75"/>
        <v>195.86500425061192</v>
      </c>
      <c r="AK165" s="12">
        <f>AI165-'Surv-rate CEA'!AB163*'Unit cost and utilities'!$H$5-('Surv-rate CEA'!AA162-'Surv-rate CEA'!AA163)*'Unit cost and utilities'!$G$14</f>
        <v>30.928826718526619</v>
      </c>
      <c r="AL165" s="12">
        <f t="shared" si="76"/>
        <v>23.600935457758293</v>
      </c>
      <c r="AM165" s="12">
        <f>'Surv-rate CEA'!AF163*'Unit cost and utilities'!$H$9+'Surv-rate CEA'!AE163*'Unit cost and utilities'!$H$9+('Surv-rate CEA'!AD162-'Surv-rate CEA'!AD163)*'Unit cost and utilities'!G172</f>
        <v>382.98618800683874</v>
      </c>
      <c r="AN165" s="12">
        <f t="shared" si="77"/>
        <v>292.24620728816558</v>
      </c>
      <c r="AO165" s="12">
        <f>AM165-'Surv-rate CEA'!AE163*'Unit cost and utilities'!$H$9-('Surv-rate CEA'!AD162-'Surv-rate CEA'!AD163)*'Unit cost and utilities'!G172</f>
        <v>26.05517907161385</v>
      </c>
      <c r="AP165" s="12">
        <f t="shared" si="78"/>
        <v>19.881989226611921</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323.31600599054156</v>
      </c>
      <c r="AV165" s="12">
        <f t="shared" si="81"/>
        <v>246.71353554036364</v>
      </c>
      <c r="AW165" s="12">
        <f>AU165-'Surv-rate CEA'!AK163*'Unit cost and utilities'!$H$8-('Surv-rate CEA'!AJ162-'Surv-rate CEA'!AJ163)*'Unit cost and utilities'!$G$14</f>
        <v>79.96366711021146</v>
      </c>
      <c r="AX165" s="12">
        <f t="shared" si="82"/>
        <v>61.018071057422681</v>
      </c>
      <c r="AY165" s="12">
        <f>'Surv-rate CEA'!AO163*'Unit cost and utilities'!$H$5+'Surv-rate CEA'!AN163*'Unit cost and utilities'!$H$5+('Surv-rate CEA'!AM162-'Surv-rate CEA'!AM163)*'Unit cost and utilities'!$G$14</f>
        <v>256.67943491194376</v>
      </c>
      <c r="AZ165" s="12">
        <f t="shared" si="83"/>
        <v>195.86500425061192</v>
      </c>
      <c r="BA165" s="12">
        <f>AY165-'Surv-rate CEA'!AN163*'Unit cost and utilities'!$H$5-('Surv-rate CEA'!AM162-'Surv-rate CEA'!AM163)*'Unit cost and utilities'!$G$14</f>
        <v>30.928826718526619</v>
      </c>
      <c r="BB165" s="12">
        <f t="shared" si="84"/>
        <v>23.600935457758293</v>
      </c>
    </row>
    <row r="166" spans="1:54">
      <c r="A166" s="12">
        <v>161</v>
      </c>
      <c r="B166" s="12">
        <f t="shared" si="85"/>
        <v>9.205479452054794</v>
      </c>
      <c r="C166" s="12">
        <f>'Surv-rate CEA'!D164*'Unit cost and utilities'!$H$7+'Surv-rate CEA'!E164*'Unit cost and utilities'!$H$7+'Unit cost and utilities'!$G$14*('Surv-rate CEA'!C163-'Surv-rate CEA'!C164)</f>
        <v>167.97752012713309</v>
      </c>
      <c r="D166" s="12">
        <f t="shared" si="59"/>
        <v>127.9612156180705</v>
      </c>
      <c r="E166" s="12">
        <f>C166-'Surv-rate CEA'!E164*'Unit cost and utilities'!$H$7-'Unit cost and utilities'!$G$14*('Surv-rate CEA'!C163-'Surv-rate CEA'!C164)</f>
        <v>4.3814411698618434</v>
      </c>
      <c r="F166" s="12">
        <f t="shared" si="60"/>
        <v>3.337676004683563</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116.72504532091286</v>
      </c>
      <c r="L166" s="12">
        <f t="shared" si="63"/>
        <v>88.918318838341705</v>
      </c>
      <c r="M166" s="12">
        <f>K166-'Surv-rate CEA'!J164*'Unit cost and utilities'!$H$10-('Surv-rate CEA'!I163-'Surv-rate CEA'!I164)*'Unit cost and utilities'!$G$14</f>
        <v>9.9720773246702201</v>
      </c>
      <c r="N166" s="12">
        <f t="shared" si="64"/>
        <v>7.596487528428999</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116.72504532091286</v>
      </c>
      <c r="T166" s="12">
        <f t="shared" si="67"/>
        <v>88.918318838341705</v>
      </c>
      <c r="U166" s="12">
        <f>S166-'Surv-rate CEA'!P164*'Unit cost and utilities'!$H$11-('Surv-rate CEA'!O163-'Surv-rate CEA'!O164)*'Unit cost and utilities'!$G$14</f>
        <v>9.9720773246702201</v>
      </c>
      <c r="V166" s="12">
        <f t="shared" si="68"/>
        <v>7.596487528428999</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242.84322235180906</v>
      </c>
      <c r="AB166" s="12">
        <f t="shared" si="71"/>
        <v>184.99209842619572</v>
      </c>
      <c r="AC166" s="12">
        <f>AA166-'Surv-rate CEA'!V164*'Unit cost and utilities'!$H$6-('Surv-rate CEA'!U163-'Surv-rate CEA'!U164)*'Unit cost and utilities'!$G$14</f>
        <v>74.177300340795711</v>
      </c>
      <c r="AD166" s="12">
        <f t="shared" si="72"/>
        <v>56.506474888372509</v>
      </c>
      <c r="AE166" s="12">
        <f>'Surv-rate CEA'!Z164*'Unit cost and utilities'!$H$12+'Surv-rate CEA'!Y164*'Unit cost and utilities'!$H$12+('Surv-rate CEA'!X163-'Surv-rate CEA'!X164)*'Unit cost and utilities'!$G$14</f>
        <v>116.72504532091286</v>
      </c>
      <c r="AF166" s="12">
        <f t="shared" si="73"/>
        <v>88.918318838341705</v>
      </c>
      <c r="AG166" s="12">
        <f>AE166-'Surv-rate CEA'!Y164*'Unit cost and utilities'!$H$12-('Surv-rate CEA'!X163-'Surv-rate CEA'!X164)*'Unit cost and utilities'!$G$14</f>
        <v>9.9720773246702201</v>
      </c>
      <c r="AH166" s="12">
        <f t="shared" si="74"/>
        <v>7.596487528428999</v>
      </c>
      <c r="AI166" s="12">
        <f>'Surv-rate CEA'!AC164*'Unit cost and utilities'!$H$5+'Surv-rate CEA'!AB164*'Unit cost and utilities'!$H$5+('Surv-rate CEA'!AA163-'Surv-rate CEA'!AA164)*'Unit cost and utilities'!$G$14</f>
        <v>254.17854636216518</v>
      </c>
      <c r="AJ166" s="12">
        <f t="shared" si="75"/>
        <v>193.62707433661564</v>
      </c>
      <c r="AK166" s="12">
        <f>AI166-'Surv-rate CEA'!AB164*'Unit cost and utilities'!$H$5-('Surv-rate CEA'!AA163-'Surv-rate CEA'!AA164)*'Unit cost and utilities'!$G$14</f>
        <v>30.450063812978378</v>
      </c>
      <c r="AL166" s="12">
        <f t="shared" si="76"/>
        <v>23.196122780045432</v>
      </c>
      <c r="AM166" s="12">
        <f>'Surv-rate CEA'!AF164*'Unit cost and utilities'!$H$9+'Surv-rate CEA'!AE164*'Unit cost and utilities'!$H$9+('Surv-rate CEA'!AD163-'Surv-rate CEA'!AD164)*'Unit cost and utilities'!G173</f>
        <v>381.03738096597442</v>
      </c>
      <c r="AN166" s="12">
        <f t="shared" si="77"/>
        <v>290.26506896535699</v>
      </c>
      <c r="AO166" s="12">
        <f>AM166-'Surv-rate CEA'!AE164*'Unit cost and utilities'!$H$9-('Surv-rate CEA'!AD163-'Surv-rate CEA'!AD164)*'Unit cost and utilities'!G173</f>
        <v>25.713480078500538</v>
      </c>
      <c r="AP166" s="12">
        <f t="shared" si="78"/>
        <v>19.587907751737831</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321.40208683783885</v>
      </c>
      <c r="AV166" s="12">
        <f t="shared" si="81"/>
        <v>244.83634299891864</v>
      </c>
      <c r="AW166" s="12">
        <f>AU166-'Surv-rate CEA'!AK164*'Unit cost and utilities'!$H$8-('Surv-rate CEA'!AJ163-'Surv-rate CEA'!AJ164)*'Unit cost and utilities'!$G$14</f>
        <v>79.193931643432933</v>
      </c>
      <c r="AX166" s="12">
        <f t="shared" si="82"/>
        <v>60.328023386691086</v>
      </c>
      <c r="AY166" s="12">
        <f>'Surv-rate CEA'!AO164*'Unit cost and utilities'!$H$5+'Surv-rate CEA'!AN164*'Unit cost and utilities'!$H$5+('Surv-rate CEA'!AM163-'Surv-rate CEA'!AM164)*'Unit cost and utilities'!$G$14</f>
        <v>254.17854636216518</v>
      </c>
      <c r="AZ166" s="12">
        <f t="shared" si="83"/>
        <v>193.62707433661564</v>
      </c>
      <c r="BA166" s="12">
        <f>AY166-'Surv-rate CEA'!AN164*'Unit cost and utilities'!$H$5-('Surv-rate CEA'!AM163-'Surv-rate CEA'!AM164)*'Unit cost and utilities'!$G$14</f>
        <v>30.450063812978378</v>
      </c>
      <c r="BB166" s="12">
        <f t="shared" si="84"/>
        <v>23.196122780045432</v>
      </c>
    </row>
    <row r="167" spans="1:54">
      <c r="A167" s="12">
        <v>162</v>
      </c>
      <c r="B167" s="12">
        <f t="shared" si="85"/>
        <v>9.2630136986301377</v>
      </c>
      <c r="C167" s="12">
        <f>'Surv-rate CEA'!D165*'Unit cost and utilities'!$H$7+'Surv-rate CEA'!E165*'Unit cost and utilities'!$H$7+'Unit cost and utilities'!$G$14*('Surv-rate CEA'!C164-'Surv-rate CEA'!C165)</f>
        <v>166.60777845076541</v>
      </c>
      <c r="D167" s="12">
        <f t="shared" si="59"/>
        <v>126.70212105399781</v>
      </c>
      <c r="E167" s="12">
        <f>C167-'Surv-rate CEA'!E165*'Unit cost and utilities'!$H$7-'Unit cost and utilities'!$G$14*('Surv-rate CEA'!C164-'Surv-rate CEA'!C165)</f>
        <v>4.3004049823254871</v>
      </c>
      <c r="F167" s="12">
        <f t="shared" si="60"/>
        <v>3.2703781163064658</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115.62557141165573</v>
      </c>
      <c r="L167" s="12">
        <f t="shared" si="63"/>
        <v>87.931099509057574</v>
      </c>
      <c r="M167" s="12">
        <f>K167-'Surv-rate CEA'!J165*'Unit cost and utilities'!$H$10-('Surv-rate CEA'!I164-'Surv-rate CEA'!I165)*'Unit cost and utilities'!$G$14</f>
        <v>9.8128094689404701</v>
      </c>
      <c r="N167" s="12">
        <f t="shared" si="64"/>
        <v>7.462459344783368</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115.62557141165573</v>
      </c>
      <c r="T167" s="12">
        <f t="shared" si="67"/>
        <v>87.931099509057574</v>
      </c>
      <c r="U167" s="12">
        <f>S167-'Surv-rate CEA'!P165*'Unit cost and utilities'!$H$11-('Surv-rate CEA'!O164-'Surv-rate CEA'!O165)*'Unit cost and utilities'!$G$14</f>
        <v>9.8128094689404701</v>
      </c>
      <c r="V167" s="12">
        <f t="shared" si="68"/>
        <v>7.462459344783368</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241.17459460169545</v>
      </c>
      <c r="AB167" s="12">
        <f t="shared" si="71"/>
        <v>183.40879978423649</v>
      </c>
      <c r="AC167" s="12">
        <f>AA167-'Surv-rate CEA'!V165*'Unit cost and utilities'!$H$6-('Surv-rate CEA'!U164-'Surv-rate CEA'!U165)*'Unit cost and utilities'!$G$14</f>
        <v>73.451421520010285</v>
      </c>
      <c r="AD167" s="12">
        <f t="shared" si="72"/>
        <v>55.85844182999373</v>
      </c>
      <c r="AE167" s="12">
        <f>'Surv-rate CEA'!Z165*'Unit cost and utilities'!$H$12+'Surv-rate CEA'!Y165*'Unit cost and utilities'!$H$12+('Surv-rate CEA'!X164-'Surv-rate CEA'!X165)*'Unit cost and utilities'!$G$14</f>
        <v>115.62557141165573</v>
      </c>
      <c r="AF167" s="12">
        <f t="shared" si="73"/>
        <v>87.931099509057574</v>
      </c>
      <c r="AG167" s="12">
        <f>AE167-'Surv-rate CEA'!Y165*'Unit cost and utilities'!$H$12-('Surv-rate CEA'!X164-'Surv-rate CEA'!X165)*'Unit cost and utilities'!$G$14</f>
        <v>9.8128094689404701</v>
      </c>
      <c r="AH167" s="12">
        <f t="shared" si="74"/>
        <v>7.462459344783368</v>
      </c>
      <c r="AI167" s="12">
        <f>'Surv-rate CEA'!AC165*'Unit cost and utilities'!$H$5+'Surv-rate CEA'!AB165*'Unit cost and utilities'!$H$5+('Surv-rate CEA'!AA164-'Surv-rate CEA'!AA165)*'Unit cost and utilities'!$G$14</f>
        <v>251.71252097759276</v>
      </c>
      <c r="AJ167" s="12">
        <f t="shared" si="75"/>
        <v>191.4226970689399</v>
      </c>
      <c r="AK167" s="12">
        <f>AI167-'Surv-rate CEA'!AB165*'Unit cost and utilities'!$H$5-('Surv-rate CEA'!AA164-'Surv-rate CEA'!AA165)*'Unit cost and utilities'!$G$14</f>
        <v>29.980797479414054</v>
      </c>
      <c r="AL167" s="12">
        <f t="shared" si="76"/>
        <v>22.799839640468242</v>
      </c>
      <c r="AM167" s="12">
        <f>'Surv-rate CEA'!AF165*'Unit cost and utilities'!$H$9+'Surv-rate CEA'!AE165*'Unit cost and utilities'!$H$9+('Surv-rate CEA'!AD164-'Surv-rate CEA'!AD165)*'Unit cost and utilities'!G174</f>
        <v>379.10662430652087</v>
      </c>
      <c r="AN167" s="12">
        <f t="shared" si="77"/>
        <v>288.30354652049925</v>
      </c>
      <c r="AO167" s="12">
        <f>AM167-'Surv-rate CEA'!AE165*'Unit cost and utilities'!$H$9-('Surv-rate CEA'!AD164-'Surv-rate CEA'!AD165)*'Unit cost and utilities'!G174</f>
        <v>25.377756127856287</v>
      </c>
      <c r="AP167" s="12">
        <f t="shared" si="78"/>
        <v>19.299312186319533</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319.50772221597123</v>
      </c>
      <c r="AV167" s="12">
        <f t="shared" si="81"/>
        <v>242.97968842948168</v>
      </c>
      <c r="AW167" s="12">
        <f>AU167-'Surv-rate CEA'!AK165*'Unit cost and utilities'!$H$8-('Surv-rate CEA'!AJ164-'Surv-rate CEA'!AJ165)*'Unit cost and utilities'!$G$14</f>
        <v>78.434988702173399</v>
      </c>
      <c r="AX167" s="12">
        <f t="shared" si="82"/>
        <v>59.648352110693843</v>
      </c>
      <c r="AY167" s="12">
        <f>'Surv-rate CEA'!AO165*'Unit cost and utilities'!$H$5+'Surv-rate CEA'!AN165*'Unit cost and utilities'!$H$5+('Surv-rate CEA'!AM164-'Surv-rate CEA'!AM165)*'Unit cost and utilities'!$G$14</f>
        <v>251.71252097759276</v>
      </c>
      <c r="AZ167" s="12">
        <f t="shared" si="83"/>
        <v>191.4226970689399</v>
      </c>
      <c r="BA167" s="12">
        <f>AY167-'Surv-rate CEA'!AN165*'Unit cost and utilities'!$H$5-('Surv-rate CEA'!AM164-'Surv-rate CEA'!AM165)*'Unit cost and utilities'!$G$14</f>
        <v>29.980797479414054</v>
      </c>
      <c r="BB167" s="12">
        <f t="shared" si="84"/>
        <v>22.799839640468242</v>
      </c>
    </row>
    <row r="168" spans="1:54">
      <c r="A168" s="12">
        <v>163</v>
      </c>
      <c r="B168" s="12">
        <f t="shared" si="85"/>
        <v>9.3205479452054796</v>
      </c>
      <c r="C168" s="12">
        <f>'Surv-rate CEA'!D166*'Unit cost and utilities'!$H$7+'Surv-rate CEA'!E166*'Unit cost and utilities'!$H$7+'Unit cost and utilities'!$G$14*('Surv-rate CEA'!C165-'Surv-rate CEA'!C166)</f>
        <v>165.25503662734073</v>
      </c>
      <c r="D168" s="12">
        <f t="shared" si="59"/>
        <v>125.45984203814336</v>
      </c>
      <c r="E168" s="12">
        <f>C168-'Surv-rate CEA'!E166*'Unit cost and utilities'!$H$7-'Unit cost and utilities'!$G$14*('Surv-rate CEA'!C165-'Surv-rate CEA'!C166)</f>
        <v>4.2212170156696223</v>
      </c>
      <c r="F168" s="12">
        <f t="shared" si="60"/>
        <v>3.204702445401987</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114.5411235777858</v>
      </c>
      <c r="L168" s="12">
        <f t="shared" si="63"/>
        <v>86.958386045118331</v>
      </c>
      <c r="M168" s="12">
        <f>K168-'Surv-rate CEA'!J166*'Unit cost and utilities'!$H$10-('Surv-rate CEA'!I165-'Surv-rate CEA'!I166)*'Unit cost and utilities'!$G$14</f>
        <v>9.6567747573602265</v>
      </c>
      <c r="N168" s="12">
        <f t="shared" si="64"/>
        <v>7.3313192770543409</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114.5411235777858</v>
      </c>
      <c r="T168" s="12">
        <f t="shared" si="67"/>
        <v>86.958386045118331</v>
      </c>
      <c r="U168" s="12">
        <f>S168-'Surv-rate CEA'!P166*'Unit cost and utilities'!$H$11-('Surv-rate CEA'!O165-'Surv-rate CEA'!O166)*'Unit cost and utilities'!$G$14</f>
        <v>9.6567747573602265</v>
      </c>
      <c r="V168" s="12">
        <f t="shared" si="68"/>
        <v>7.3313192770543409</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239.52455115713457</v>
      </c>
      <c r="AB168" s="12">
        <f t="shared" si="71"/>
        <v>181.84445669996319</v>
      </c>
      <c r="AC168" s="12">
        <f>AA168-'Surv-rate CEA'!V166*'Unit cost and utilities'!$H$6-('Surv-rate CEA'!U165-'Surv-rate CEA'!U166)*'Unit cost and utilities'!$G$14</f>
        <v>72.735817684765678</v>
      </c>
      <c r="AD168" s="12">
        <f t="shared" si="72"/>
        <v>55.220248553296649</v>
      </c>
      <c r="AE168" s="12">
        <f>'Surv-rate CEA'!Z166*'Unit cost and utilities'!$H$12+'Surv-rate CEA'!Y166*'Unit cost and utilities'!$H$12+('Surv-rate CEA'!X165-'Surv-rate CEA'!X166)*'Unit cost and utilities'!$G$14</f>
        <v>114.5411235777858</v>
      </c>
      <c r="AF168" s="12">
        <f t="shared" si="73"/>
        <v>86.958386045118331</v>
      </c>
      <c r="AG168" s="12">
        <f>AE168-'Surv-rate CEA'!Y166*'Unit cost and utilities'!$H$12-('Surv-rate CEA'!X165-'Surv-rate CEA'!X166)*'Unit cost and utilities'!$G$14</f>
        <v>9.6567747573602265</v>
      </c>
      <c r="AH168" s="12">
        <f t="shared" si="74"/>
        <v>7.3313192770543409</v>
      </c>
      <c r="AI168" s="12">
        <f>'Surv-rate CEA'!AC166*'Unit cost and utilities'!$H$5+'Surv-rate CEA'!AB166*'Unit cost and utilities'!$H$5+('Surv-rate CEA'!AA165-'Surv-rate CEA'!AA166)*'Unit cost and utilities'!$G$14</f>
        <v>249.28071487129563</v>
      </c>
      <c r="AJ168" s="12">
        <f t="shared" si="75"/>
        <v>189.25123100141528</v>
      </c>
      <c r="AK168" s="12">
        <f>AI168-'Surv-rate CEA'!AB166*'Unit cost and utilities'!$H$5-('Surv-rate CEA'!AA165-'Surv-rate CEA'!AA166)*'Unit cost and utilities'!$G$14</f>
        <v>29.520796044213512</v>
      </c>
      <c r="AL168" s="12">
        <f t="shared" si="76"/>
        <v>22.411870065414501</v>
      </c>
      <c r="AM168" s="12">
        <f>'Surv-rate CEA'!AF166*'Unit cost and utilities'!$H$9+'Surv-rate CEA'!AE166*'Unit cost and utilities'!$H$9+('Surv-rate CEA'!AD165-'Surv-rate CEA'!AD166)*'Unit cost and utilities'!G175</f>
        <v>377.19366630341824</v>
      </c>
      <c r="AN168" s="12">
        <f t="shared" si="77"/>
        <v>286.36136457934549</v>
      </c>
      <c r="AO168" s="12">
        <f>AM168-'Surv-rate CEA'!AE166*'Unit cost and utilities'!$H$9-('Surv-rate CEA'!AD165-'Surv-rate CEA'!AD166)*'Unit cost and utilities'!G175</f>
        <v>25.047875196210498</v>
      </c>
      <c r="AP168" s="12">
        <f t="shared" si="78"/>
        <v>19.016076784359775</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317.63261883633345</v>
      </c>
      <c r="AV168" s="12">
        <f t="shared" si="81"/>
        <v>241.14325952577448</v>
      </c>
      <c r="AW168" s="12">
        <f>AU168-'Surv-rate CEA'!AK166*'Unit cost and utilities'!$H$8-('Surv-rate CEA'!AJ165-'Surv-rate CEA'!AJ166)*'Unit cost and utilities'!$G$14</f>
        <v>77.686636197768678</v>
      </c>
      <c r="AX168" s="12">
        <f t="shared" si="82"/>
        <v>58.978856588957022</v>
      </c>
      <c r="AY168" s="12">
        <f>'Surv-rate CEA'!AO166*'Unit cost and utilities'!$H$5+'Surv-rate CEA'!AN166*'Unit cost and utilities'!$H$5+('Surv-rate CEA'!AM165-'Surv-rate CEA'!AM166)*'Unit cost and utilities'!$G$14</f>
        <v>249.28071487129563</v>
      </c>
      <c r="AZ168" s="12">
        <f t="shared" si="83"/>
        <v>189.25123100141528</v>
      </c>
      <c r="BA168" s="12">
        <f>AY168-'Surv-rate CEA'!AN166*'Unit cost and utilities'!$H$5-('Surv-rate CEA'!AM165-'Surv-rate CEA'!AM166)*'Unit cost and utilities'!$G$14</f>
        <v>29.520796044213512</v>
      </c>
      <c r="BB168" s="12">
        <f t="shared" si="84"/>
        <v>22.411870065414501</v>
      </c>
    </row>
    <row r="169" spans="1:54">
      <c r="A169" s="12">
        <v>164</v>
      </c>
      <c r="B169" s="12">
        <f t="shared" si="85"/>
        <v>9.3780821917808215</v>
      </c>
      <c r="C169" s="12">
        <f>'Surv-rate CEA'!D167*'Unit cost and utilities'!$H$7+'Surv-rate CEA'!E167*'Unit cost and utilities'!$H$7+'Unit cost and utilities'!$G$14*('Surv-rate CEA'!C166-'Surv-rate CEA'!C167)</f>
        <v>163.91900478216957</v>
      </c>
      <c r="D169" s="12">
        <f t="shared" si="59"/>
        <v>124.23408343413554</v>
      </c>
      <c r="E169" s="12">
        <f>C169-'Surv-rate CEA'!E167*'Unit cost and utilities'!$H$7-'Unit cost and utilities'!$G$14*('Surv-rate CEA'!C166-'Surv-rate CEA'!C167)</f>
        <v>4.1438268355576469</v>
      </c>
      <c r="F169" s="12">
        <f t="shared" si="60"/>
        <v>3.1406030649673449</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113.47142748013053</v>
      </c>
      <c r="L169" s="12">
        <f t="shared" si="63"/>
        <v>85.999904694946096</v>
      </c>
      <c r="M169" s="12">
        <f>K169-'Surv-rate CEA'!J167*'Unit cost and utilities'!$H$10-('Surv-rate CEA'!I166-'Surv-rate CEA'!I167)*'Unit cost and utilities'!$G$14</f>
        <v>9.5038929298145511</v>
      </c>
      <c r="N169" s="12">
        <f t="shared" si="64"/>
        <v>7.2029928973806481</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113.47142748013053</v>
      </c>
      <c r="T169" s="12">
        <f t="shared" si="67"/>
        <v>85.999904694946096</v>
      </c>
      <c r="U169" s="12">
        <f>S169-'Surv-rate CEA'!P167*'Unit cost and utilities'!$H$11-('Surv-rate CEA'!O166-'Surv-rate CEA'!O167)*'Unit cost and utilities'!$G$14</f>
        <v>9.5038929298145511</v>
      </c>
      <c r="V169" s="12">
        <f t="shared" si="68"/>
        <v>7.2029928973806481</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237.89279768318499</v>
      </c>
      <c r="AB169" s="12">
        <f t="shared" si="71"/>
        <v>180.2987622760844</v>
      </c>
      <c r="AC169" s="12">
        <f>AA169-'Surv-rate CEA'!V167*'Unit cost and utilities'!$H$6-('Surv-rate CEA'!U166-'Surv-rate CEA'!U167)*'Unit cost and utilities'!$G$14</f>
        <v>72.030295394698996</v>
      </c>
      <c r="AD169" s="12">
        <f t="shared" si="72"/>
        <v>54.591703626691725</v>
      </c>
      <c r="AE169" s="12">
        <f>'Surv-rate CEA'!Z167*'Unit cost and utilities'!$H$12+'Surv-rate CEA'!Y167*'Unit cost and utilities'!$H$12+('Surv-rate CEA'!X166-'Surv-rate CEA'!X167)*'Unit cost and utilities'!$G$14</f>
        <v>113.47142748013053</v>
      </c>
      <c r="AF169" s="12">
        <f t="shared" si="73"/>
        <v>85.999904694946096</v>
      </c>
      <c r="AG169" s="12">
        <f>AE169-'Surv-rate CEA'!Y167*'Unit cost and utilities'!$H$12-('Surv-rate CEA'!X166-'Surv-rate CEA'!X167)*'Unit cost and utilities'!$G$14</f>
        <v>9.5038929298145511</v>
      </c>
      <c r="AH169" s="12">
        <f t="shared" si="74"/>
        <v>7.2029928973806481</v>
      </c>
      <c r="AI169" s="12">
        <f>'Surv-rate CEA'!AC167*'Unit cost and utilities'!$H$5+'Surv-rate CEA'!AB167*'Unit cost and utilities'!$H$5+('Surv-rate CEA'!AA166-'Surv-rate CEA'!AA167)*'Unit cost and utilities'!$G$14</f>
        <v>246.88249909644387</v>
      </c>
      <c r="AJ169" s="12">
        <f t="shared" si="75"/>
        <v>187.11204983177026</v>
      </c>
      <c r="AK169" s="12">
        <f>AI169-'Surv-rate CEA'!AB167*'Unit cost and utilities'!$H$5-('Surv-rate CEA'!AA166-'Surv-rate CEA'!AA167)*'Unit cost and utilities'!$G$14</f>
        <v>29.069834573512217</v>
      </c>
      <c r="AL169" s="12">
        <f t="shared" si="76"/>
        <v>22.032004517239937</v>
      </c>
      <c r="AM169" s="12">
        <f>'Surv-rate CEA'!AF167*'Unit cost and utilities'!$H$9+'Surv-rate CEA'!AE167*'Unit cost and utilities'!$H$9+('Surv-rate CEA'!AD166-'Surv-rate CEA'!AD167)*'Unit cost and utilities'!G176</f>
        <v>375.29825998350503</v>
      </c>
      <c r="AN169" s="12">
        <f t="shared" si="77"/>
        <v>284.43825293739405</v>
      </c>
      <c r="AO169" s="12">
        <f>AM169-'Surv-rate CEA'!AE167*'Unit cost and utilities'!$H$9-('Surv-rate CEA'!AD166-'Surv-rate CEA'!AD167)*'Unit cost and utilities'!G176</f>
        <v>24.723708805906995</v>
      </c>
      <c r="AP169" s="12">
        <f t="shared" si="78"/>
        <v>18.738079252470115</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315.77648928310595</v>
      </c>
      <c r="AV169" s="12">
        <f t="shared" si="81"/>
        <v>239.32675023416866</v>
      </c>
      <c r="AW169" s="12">
        <f>AU169-'Surv-rate CEA'!AK167*'Unit cost and utilities'!$H$8-('Surv-rate CEA'!AJ166-'Surv-rate CEA'!AJ167)*'Unit cost and utilities'!$G$14</f>
        <v>76.948676812430747</v>
      </c>
      <c r="AX169" s="12">
        <f t="shared" si="82"/>
        <v>58.319340993837656</v>
      </c>
      <c r="AY169" s="12">
        <f>'Surv-rate CEA'!AO167*'Unit cost and utilities'!$H$5+'Surv-rate CEA'!AN167*'Unit cost and utilities'!$H$5+('Surv-rate CEA'!AM166-'Surv-rate CEA'!AM167)*'Unit cost and utilities'!$G$14</f>
        <v>246.88249909644387</v>
      </c>
      <c r="AZ169" s="12">
        <f t="shared" si="83"/>
        <v>187.11204983177026</v>
      </c>
      <c r="BA169" s="12">
        <f>AY169-'Surv-rate CEA'!AN167*'Unit cost and utilities'!$H$5-('Surv-rate CEA'!AM166-'Surv-rate CEA'!AM167)*'Unit cost and utilities'!$G$14</f>
        <v>29.069834573512217</v>
      </c>
      <c r="BB169" s="12">
        <f t="shared" si="84"/>
        <v>22.032004517239937</v>
      </c>
    </row>
    <row r="170" spans="1:54">
      <c r="A170" s="12">
        <v>165</v>
      </c>
      <c r="B170" s="12">
        <f t="shared" si="85"/>
        <v>9.4356164383561651</v>
      </c>
      <c r="C170" s="12">
        <f>'Surv-rate CEA'!D168*'Unit cost and utilities'!$H$7+'Surv-rate CEA'!E168*'Unit cost and utilities'!$H$7+'Unit cost and utilities'!$G$14*('Surv-rate CEA'!C167-'Surv-rate CEA'!C168)</f>
        <v>162.59939939241715</v>
      </c>
      <c r="D170" s="12">
        <f t="shared" si="59"/>
        <v>123.0245566498043</v>
      </c>
      <c r="E170" s="12">
        <f>C170-'Surv-rate CEA'!E168*'Unit cost and utilities'!$H$7-'Unit cost and utilities'!$G$14*('Surv-rate CEA'!C167-'Surv-rate CEA'!C168)</f>
        <v>4.0681856158296528</v>
      </c>
      <c r="F170" s="12">
        <f t="shared" si="60"/>
        <v>3.0780355501109824</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112.41621510460634</v>
      </c>
      <c r="L170" s="12">
        <f t="shared" si="63"/>
        <v>85.055388120567613</v>
      </c>
      <c r="M170" s="12">
        <f>K170-'Surv-rate CEA'!J168*'Unit cost and utilities'!$H$10-('Surv-rate CEA'!I167-'Surv-rate CEA'!I168)*'Unit cost and utilities'!$G$14</f>
        <v>9.3540860922799816</v>
      </c>
      <c r="N170" s="12">
        <f t="shared" si="64"/>
        <v>7.0774080265176673</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112.41621510460634</v>
      </c>
      <c r="T170" s="12">
        <f t="shared" si="67"/>
        <v>85.055388120567613</v>
      </c>
      <c r="U170" s="12">
        <f>S170-'Surv-rate CEA'!P168*'Unit cost and utilities'!$H$11-('Surv-rate CEA'!O167-'Surv-rate CEA'!O168)*'Unit cost and utilities'!$G$14</f>
        <v>9.3540860922799816</v>
      </c>
      <c r="V170" s="12">
        <f t="shared" si="68"/>
        <v>7.0774080265176673</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236.2790459586808</v>
      </c>
      <c r="AB170" s="12">
        <f t="shared" si="71"/>
        <v>178.77141602812731</v>
      </c>
      <c r="AC170" s="12">
        <f>AA170-'Surv-rate CEA'!V168*'Unit cost and utilities'!$H$6-('Surv-rate CEA'!U167-'Surv-rate CEA'!U168)*'Unit cost and utilities'!$G$14</f>
        <v>71.334665788930181</v>
      </c>
      <c r="AD170" s="12">
        <f t="shared" si="72"/>
        <v>53.972620226384201</v>
      </c>
      <c r="AE170" s="12">
        <f>'Surv-rate CEA'!Z168*'Unit cost and utilities'!$H$12+'Surv-rate CEA'!Y168*'Unit cost and utilities'!$H$12+('Surv-rate CEA'!X167-'Surv-rate CEA'!X168)*'Unit cost and utilities'!$G$14</f>
        <v>112.41621510460634</v>
      </c>
      <c r="AF170" s="12">
        <f t="shared" si="73"/>
        <v>85.055388120567613</v>
      </c>
      <c r="AG170" s="12">
        <f>AE170-'Surv-rate CEA'!Y168*'Unit cost and utilities'!$H$12-('Surv-rate CEA'!X167-'Surv-rate CEA'!X168)*'Unit cost and utilities'!$G$14</f>
        <v>9.3540860922799816</v>
      </c>
      <c r="AH170" s="12">
        <f t="shared" si="74"/>
        <v>7.0774080265176673</v>
      </c>
      <c r="AI170" s="12">
        <f>'Surv-rate CEA'!AC168*'Unit cost and utilities'!$H$5+'Surv-rate CEA'!AB168*'Unit cost and utilities'!$H$5+('Surv-rate CEA'!AA167-'Surv-rate CEA'!AA168)*'Unit cost and utilities'!$G$14</f>
        <v>244.51725922707737</v>
      </c>
      <c r="AJ170" s="12">
        <f t="shared" si="75"/>
        <v>185.00454197273822</v>
      </c>
      <c r="AK170" s="12">
        <f>AI170-'Surv-rate CEA'!AB168*'Unit cost and utilities'!$H$5-('Surv-rate CEA'!AA167-'Surv-rate CEA'!AA168)*'Unit cost and utilities'!$G$14</f>
        <v>28.627694644878993</v>
      </c>
      <c r="AL170" s="12">
        <f t="shared" si="76"/>
        <v>21.660039672670891</v>
      </c>
      <c r="AM170" s="12">
        <f>'Surv-rate CEA'!AF168*'Unit cost and utilities'!$H$9+'Surv-rate CEA'!AE168*'Unit cost and utilities'!$H$9+('Surv-rate CEA'!AD167-'Surv-rate CEA'!AD168)*'Unit cost and utilities'!G177</f>
        <v>373.42016301180513</v>
      </c>
      <c r="AN170" s="12">
        <f t="shared" si="77"/>
        <v>282.53394643699642</v>
      </c>
      <c r="AO170" s="12">
        <f>AM170-'Surv-rate CEA'!AE168*'Unit cost and utilities'!$H$9-('Surv-rate CEA'!AD167-'Surv-rate CEA'!AD168)*'Unit cost and utilities'!G177</f>
        <v>24.405131912650177</v>
      </c>
      <c r="AP170" s="12">
        <f t="shared" si="78"/>
        <v>18.465200638827188</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313.9390518654763</v>
      </c>
      <c r="AV170" s="12">
        <f t="shared" si="81"/>
        <v>237.52986059683619</v>
      </c>
      <c r="AW170" s="12">
        <f>AU170-'Surv-rate CEA'!AK168*'Unit cost and utilities'!$H$8-('Surv-rate CEA'!AJ167-'Surv-rate CEA'!AJ168)*'Unit cost and utilities'!$G$14</f>
        <v>76.220917862833005</v>
      </c>
      <c r="AX170" s="12">
        <f t="shared" si="82"/>
        <v>57.669614171732782</v>
      </c>
      <c r="AY170" s="12">
        <f>'Surv-rate CEA'!AO168*'Unit cost and utilities'!$H$5+'Surv-rate CEA'!AN168*'Unit cost and utilities'!$H$5+('Surv-rate CEA'!AM167-'Surv-rate CEA'!AM168)*'Unit cost and utilities'!$G$14</f>
        <v>244.51725922707737</v>
      </c>
      <c r="AZ170" s="12">
        <f t="shared" si="83"/>
        <v>185.00454197273822</v>
      </c>
      <c r="BA170" s="12">
        <f>AY170-'Surv-rate CEA'!AN168*'Unit cost and utilities'!$H$5-('Surv-rate CEA'!AM167-'Surv-rate CEA'!AM168)*'Unit cost and utilities'!$G$14</f>
        <v>28.627694644878993</v>
      </c>
      <c r="BB170" s="12">
        <f t="shared" si="84"/>
        <v>21.660039672670891</v>
      </c>
    </row>
    <row r="171" spans="1:54">
      <c r="A171" s="12">
        <v>166</v>
      </c>
      <c r="B171" s="12">
        <f t="shared" si="85"/>
        <v>9.493150684931507</v>
      </c>
      <c r="C171" s="12">
        <f>'Surv-rate CEA'!D169*'Unit cost and utilities'!$H$7+'Surv-rate CEA'!E169*'Unit cost and utilities'!$H$7+'Unit cost and utilities'!$G$14*('Surv-rate CEA'!C168-'Surv-rate CEA'!C169)</f>
        <v>161.2959431162331</v>
      </c>
      <c r="D171" s="12">
        <f t="shared" si="59"/>
        <v>121.83097946026624</v>
      </c>
      <c r="E171" s="12">
        <f>C171-'Surv-rate CEA'!E169*'Unit cost and utilities'!$H$7-'Unit cost and utilities'!$G$14*('Surv-rate CEA'!C168-'Surv-rate CEA'!C169)</f>
        <v>3.9942460796986392</v>
      </c>
      <c r="F171" s="12">
        <f t="shared" si="60"/>
        <v>3.0169569221238475</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111.37522458524538</v>
      </c>
      <c r="L171" s="12">
        <f t="shared" si="63"/>
        <v>84.124575216684207</v>
      </c>
      <c r="M171" s="12">
        <f>K171-'Surv-rate CEA'!J169*'Unit cost and utilities'!$H$10-('Surv-rate CEA'!I168-'Surv-rate CEA'!I169)*'Unit cost and utilities'!$G$14</f>
        <v>9.2072786358481657</v>
      </c>
      <c r="N171" s="12">
        <f t="shared" si="64"/>
        <v>6.9544946555824003</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111.37522458524538</v>
      </c>
      <c r="T171" s="12">
        <f t="shared" si="67"/>
        <v>84.124575216684207</v>
      </c>
      <c r="U171" s="12">
        <f>S171-'Surv-rate CEA'!P169*'Unit cost and utilities'!$H$11-('Surv-rate CEA'!O168-'Surv-rate CEA'!O169)*'Unit cost and utilities'!$G$14</f>
        <v>9.2072786358481657</v>
      </c>
      <c r="V171" s="12">
        <f t="shared" si="68"/>
        <v>6.9544946555824003</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234.68301371828858</v>
      </c>
      <c r="AB171" s="12">
        <f t="shared" si="71"/>
        <v>177.26212371865091</v>
      </c>
      <c r="AC171" s="12">
        <f>AA171-'Surv-rate CEA'!V169*'Unit cost and utilities'!$H$6-('Surv-rate CEA'!U168-'Surv-rate CEA'!U169)*'Unit cost and utilities'!$G$14</f>
        <v>70.64874445498485</v>
      </c>
      <c r="AD171" s="12">
        <f t="shared" si="72"/>
        <v>53.362816003291115</v>
      </c>
      <c r="AE171" s="12">
        <f>'Surv-rate CEA'!Z169*'Unit cost and utilities'!$H$12+'Surv-rate CEA'!Y169*'Unit cost and utilities'!$H$12+('Surv-rate CEA'!X168-'Surv-rate CEA'!X169)*'Unit cost and utilities'!$G$14</f>
        <v>111.37522458524538</v>
      </c>
      <c r="AF171" s="12">
        <f t="shared" si="73"/>
        <v>84.124575216684207</v>
      </c>
      <c r="AG171" s="12">
        <f>AE171-'Surv-rate CEA'!Y169*'Unit cost and utilities'!$H$12-('Surv-rate CEA'!X168-'Surv-rate CEA'!X169)*'Unit cost and utilities'!$G$14</f>
        <v>9.2072786358481657</v>
      </c>
      <c r="AH171" s="12">
        <f t="shared" si="74"/>
        <v>6.9544946555824003</v>
      </c>
      <c r="AI171" s="12">
        <f>'Surv-rate CEA'!AC169*'Unit cost and utilities'!$H$5+'Surv-rate CEA'!AB169*'Unit cost and utilities'!$H$5+('Surv-rate CEA'!AA168-'Surv-rate CEA'!AA169)*'Unit cost and utilities'!$G$14</f>
        <v>242.18439495267179</v>
      </c>
      <c r="AJ171" s="12">
        <f t="shared" si="75"/>
        <v>182.92811013736198</v>
      </c>
      <c r="AK171" s="12">
        <f>AI171-'Surv-rate CEA'!AB169*'Unit cost and utilities'!$H$5-('Surv-rate CEA'!AA168-'Surv-rate CEA'!AA169)*'Unit cost and utilities'!$G$14</f>
        <v>28.194164127834647</v>
      </c>
      <c r="AL171" s="12">
        <f t="shared" si="76"/>
        <v>21.295778209885437</v>
      </c>
      <c r="AM171" s="12">
        <f>'Surv-rate CEA'!AF169*'Unit cost and utilities'!$H$9+'Surv-rate CEA'!AE169*'Unit cost and utilities'!$H$9+('Surv-rate CEA'!AD168-'Surv-rate CEA'!AD169)*'Unit cost and utilities'!G178</f>
        <v>371.55913758112632</v>
      </c>
      <c r="AN171" s="12">
        <f t="shared" si="77"/>
        <v>280.64818484802078</v>
      </c>
      <c r="AO171" s="12">
        <f>AM171-'Surv-rate CEA'!AE169*'Unit cost and utilities'!$H$9-('Surv-rate CEA'!AD168-'Surv-rate CEA'!AD169)*'Unit cost and utilities'!G178</f>
        <v>24.092022797170955</v>
      </c>
      <c r="AP171" s="12">
        <f t="shared" si="78"/>
        <v>18.197325226235037</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312.12003047426794</v>
      </c>
      <c r="AV171" s="12">
        <f t="shared" si="81"/>
        <v>235.75229659958643</v>
      </c>
      <c r="AW171" s="12">
        <f>AU171-'Surv-rate CEA'!AK169*'Unit cost and utilities'!$H$8-('Surv-rate CEA'!AJ168-'Surv-rate CEA'!AJ169)*'Unit cost and utilities'!$G$14</f>
        <v>75.503171168285661</v>
      </c>
      <c r="AX171" s="12">
        <f t="shared" si="82"/>
        <v>57.029489508980774</v>
      </c>
      <c r="AY171" s="12">
        <f>'Surv-rate CEA'!AO169*'Unit cost and utilities'!$H$5+'Surv-rate CEA'!AN169*'Unit cost and utilities'!$H$5+('Surv-rate CEA'!AM168-'Surv-rate CEA'!AM169)*'Unit cost and utilities'!$G$14</f>
        <v>242.18439495267179</v>
      </c>
      <c r="AZ171" s="12">
        <f t="shared" si="83"/>
        <v>182.92811013736198</v>
      </c>
      <c r="BA171" s="12">
        <f>AY171-'Surv-rate CEA'!AN169*'Unit cost and utilities'!$H$5-('Surv-rate CEA'!AM168-'Surv-rate CEA'!AM169)*'Unit cost and utilities'!$G$14</f>
        <v>28.194164127834647</v>
      </c>
      <c r="BB171" s="12">
        <f t="shared" si="84"/>
        <v>21.295778209885437</v>
      </c>
    </row>
    <row r="172" spans="1:54">
      <c r="A172" s="12">
        <v>167</v>
      </c>
      <c r="B172" s="12">
        <f t="shared" si="85"/>
        <v>9.5506849315068489</v>
      </c>
      <c r="C172" s="12">
        <f>'Surv-rate CEA'!D170*'Unit cost and utilities'!$H$7+'Surv-rate CEA'!E170*'Unit cost and utilities'!$H$7+'Unit cost and utilities'!$G$14*('Surv-rate CEA'!C169-'Surv-rate CEA'!C170)</f>
        <v>160.00836462739909</v>
      </c>
      <c r="D172" s="12">
        <f t="shared" si="59"/>
        <v>120.65307583671725</v>
      </c>
      <c r="E172" s="12">
        <f>C172-'Surv-rate CEA'!E170*'Unit cost and utilities'!$H$7-'Unit cost and utilities'!$G$14*('Surv-rate CEA'!C169-'Surv-rate CEA'!C170)</f>
        <v>3.9219624433749365</v>
      </c>
      <c r="F172" s="12">
        <f t="shared" si="60"/>
        <v>2.9573255948910879</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110.34820003310779</v>
      </c>
      <c r="L172" s="12">
        <f t="shared" si="63"/>
        <v>83.207210935771272</v>
      </c>
      <c r="M172" s="12">
        <f>K172-'Surv-rate CEA'!J170*'Unit cost and utilities'!$H$10-('Surv-rate CEA'!I169-'Surv-rate CEA'!I170)*'Unit cost and utilities'!$G$14</f>
        <v>9.0633971589094759</v>
      </c>
      <c r="N172" s="12">
        <f t="shared" si="64"/>
        <v>6.8341848708885706</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110.34820003310779</v>
      </c>
      <c r="T172" s="12">
        <f t="shared" si="67"/>
        <v>83.207210935771272</v>
      </c>
      <c r="U172" s="12">
        <f>S172-'Surv-rate CEA'!P170*'Unit cost and utilities'!$H$11-('Surv-rate CEA'!O169-'Surv-rate CEA'!O170)*'Unit cost and utilities'!$G$14</f>
        <v>9.0633971589094759</v>
      </c>
      <c r="V172" s="12">
        <f t="shared" si="68"/>
        <v>6.8341848708885706</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233.10442449953635</v>
      </c>
      <c r="AB172" s="12">
        <f t="shared" si="71"/>
        <v>175.77059719664766</v>
      </c>
      <c r="AC172" s="12">
        <f>AA172-'Surv-rate CEA'!V170*'Unit cost and utilities'!$H$6-('Surv-rate CEA'!U169-'Surv-rate CEA'!U170)*'Unit cost and utilities'!$G$14</f>
        <v>69.972351302123627</v>
      </c>
      <c r="AD172" s="12">
        <f t="shared" si="72"/>
        <v>52.762112954455567</v>
      </c>
      <c r="AE172" s="12">
        <f>'Surv-rate CEA'!Z170*'Unit cost and utilities'!$H$12+'Surv-rate CEA'!Y170*'Unit cost and utilities'!$H$12+('Surv-rate CEA'!X169-'Surv-rate CEA'!X170)*'Unit cost and utilities'!$G$14</f>
        <v>110.34820003310779</v>
      </c>
      <c r="AF172" s="12">
        <f t="shared" si="73"/>
        <v>83.207210935771272</v>
      </c>
      <c r="AG172" s="12">
        <f>AE172-'Surv-rate CEA'!Y170*'Unit cost and utilities'!$H$12-('Surv-rate CEA'!X169-'Surv-rate CEA'!X170)*'Unit cost and utilities'!$G$14</f>
        <v>9.0633971589094759</v>
      </c>
      <c r="AH172" s="12">
        <f t="shared" si="74"/>
        <v>6.8341848708885706</v>
      </c>
      <c r="AI172" s="12">
        <f>'Surv-rate CEA'!AC170*'Unit cost and utilities'!$H$5+'Surv-rate CEA'!AB170*'Unit cost and utilities'!$H$5+('Surv-rate CEA'!AA169-'Surv-rate CEA'!AA170)*'Unit cost and utilities'!$G$14</f>
        <v>239.88331968605235</v>
      </c>
      <c r="AJ172" s="12">
        <f t="shared" si="75"/>
        <v>180.8821709380108</v>
      </c>
      <c r="AK172" s="12">
        <f>AI172-'Surv-rate CEA'!AB170*'Unit cost and utilities'!$H$5-('Surv-rate CEA'!AA169-'Surv-rate CEA'!AA170)*'Unit cost and utilities'!$G$14</f>
        <v>27.769036972824857</v>
      </c>
      <c r="AL172" s="12">
        <f t="shared" si="76"/>
        <v>20.939028603890453</v>
      </c>
      <c r="AM172" s="12">
        <f>'Surv-rate CEA'!AF170*'Unit cost and utilities'!$H$9+'Surv-rate CEA'!AE170*'Unit cost and utilities'!$H$9+('Surv-rate CEA'!AD169-'Surv-rate CEA'!AD170)*'Unit cost and utilities'!G179</f>
        <v>369.71495030483732</v>
      </c>
      <c r="AN172" s="12">
        <f t="shared" si="77"/>
        <v>278.78071275193417</v>
      </c>
      <c r="AO172" s="12">
        <f>AM172-'Surv-rate CEA'!AE170*'Unit cost and utilities'!$H$9-('Surv-rate CEA'!AD169-'Surv-rate CEA'!AD170)*'Unit cost and utilities'!G179</f>
        <v>23.784262960839897</v>
      </c>
      <c r="AP172" s="12">
        <f t="shared" si="78"/>
        <v>17.934340429120645</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310.31915444299068</v>
      </c>
      <c r="AV172" s="12">
        <f t="shared" si="81"/>
        <v>233.99377002435105</v>
      </c>
      <c r="AW172" s="12">
        <f>AU172-'Surv-rate CEA'!AK170*'Unit cost and utilities'!$H$8-('Surv-rate CEA'!AJ169-'Surv-rate CEA'!AJ170)*'Unit cost and utilities'!$G$14</f>
        <v>74.795252923319836</v>
      </c>
      <c r="AX172" s="12">
        <f t="shared" si="82"/>
        <v>56.398784802269525</v>
      </c>
      <c r="AY172" s="12">
        <f>'Surv-rate CEA'!AO170*'Unit cost and utilities'!$H$5+'Surv-rate CEA'!AN170*'Unit cost and utilities'!$H$5+('Surv-rate CEA'!AM169-'Surv-rate CEA'!AM170)*'Unit cost and utilities'!$G$14</f>
        <v>239.88331968605235</v>
      </c>
      <c r="AZ172" s="12">
        <f t="shared" si="83"/>
        <v>180.8821709380108</v>
      </c>
      <c r="BA172" s="12">
        <f>AY172-'Surv-rate CEA'!AN170*'Unit cost and utilities'!$H$5-('Surv-rate CEA'!AM169-'Surv-rate CEA'!AM170)*'Unit cost and utilities'!$G$14</f>
        <v>27.769036972824857</v>
      </c>
      <c r="BB172" s="12">
        <f t="shared" si="84"/>
        <v>20.939028603890453</v>
      </c>
    </row>
    <row r="173" spans="1:54">
      <c r="A173" s="12">
        <v>168</v>
      </c>
      <c r="B173" s="12">
        <f t="shared" si="85"/>
        <v>9.6082191780821926</v>
      </c>
      <c r="C173" s="12">
        <f>'Surv-rate CEA'!D171*'Unit cost and utilities'!$H$7+'Surv-rate CEA'!E171*'Unit cost and utilities'!$H$7+'Unit cost and utilities'!$G$14*('Surv-rate CEA'!C170-'Surv-rate CEA'!C171)</f>
        <v>158.73639845518184</v>
      </c>
      <c r="D173" s="12">
        <f t="shared" si="59"/>
        <v>119.49057578064006</v>
      </c>
      <c r="E173" s="12">
        <f>C173-'Surv-rate CEA'!E171*'Unit cost and utilities'!$H$7-'Unit cost and utilities'!$G$14*('Surv-rate CEA'!C170-'Surv-rate CEA'!C171)</f>
        <v>3.8512903620073917</v>
      </c>
      <c r="F173" s="12">
        <f t="shared" si="60"/>
        <v>2.8991013235356053</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109.33489137075827</v>
      </c>
      <c r="L173" s="12">
        <f t="shared" si="63"/>
        <v>82.303046118904547</v>
      </c>
      <c r="M173" s="12">
        <f>K173-'Surv-rate CEA'!J171*'Unit cost and utilities'!$H$10-('Surv-rate CEA'!I170-'Surv-rate CEA'!I171)*'Unit cost and utilities'!$G$14</f>
        <v>8.9223703923577951</v>
      </c>
      <c r="N173" s="12">
        <f t="shared" si="64"/>
        <v>6.7164127817350314</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109.33489137075827</v>
      </c>
      <c r="T173" s="12">
        <f t="shared" si="67"/>
        <v>82.303046118904547</v>
      </c>
      <c r="U173" s="12">
        <f>S173-'Surv-rate CEA'!P171*'Unit cost and utilities'!$H$11-('Surv-rate CEA'!O170-'Surv-rate CEA'!O171)*'Unit cost and utilities'!$G$14</f>
        <v>8.9223703923577951</v>
      </c>
      <c r="V173" s="12">
        <f t="shared" si="68"/>
        <v>6.7164127817350314</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231.54300749447745</v>
      </c>
      <c r="AB173" s="12">
        <f t="shared" si="71"/>
        <v>174.29655424182889</v>
      </c>
      <c r="AC173" s="12">
        <f>AA173-'Surv-rate CEA'!V171*'Unit cost and utilities'!$H$6-('Surv-rate CEA'!U170-'Surv-rate CEA'!U171)*'Unit cost and utilities'!$G$14</f>
        <v>69.305310438909004</v>
      </c>
      <c r="AD173" s="12">
        <f t="shared" si="72"/>
        <v>52.170337298785441</v>
      </c>
      <c r="AE173" s="12">
        <f>'Surv-rate CEA'!Z171*'Unit cost and utilities'!$H$12+'Surv-rate CEA'!Y171*'Unit cost and utilities'!$H$12+('Surv-rate CEA'!X170-'Surv-rate CEA'!X171)*'Unit cost and utilities'!$G$14</f>
        <v>109.33489137075827</v>
      </c>
      <c r="AF173" s="12">
        <f t="shared" si="73"/>
        <v>82.303046118904547</v>
      </c>
      <c r="AG173" s="12">
        <f>AE173-'Surv-rate CEA'!Y171*'Unit cost and utilities'!$H$12-('Surv-rate CEA'!X170-'Surv-rate CEA'!X171)*'Unit cost and utilities'!$G$14</f>
        <v>8.9223703923577951</v>
      </c>
      <c r="AH173" s="12">
        <f t="shared" si="74"/>
        <v>6.7164127817350314</v>
      </c>
      <c r="AI173" s="12">
        <f>'Surv-rate CEA'!AC171*'Unit cost and utilities'!$H$5+'Surv-rate CEA'!AB171*'Unit cost and utilities'!$H$5+('Surv-rate CEA'!AA170-'Surv-rate CEA'!AA171)*'Unit cost and utilities'!$G$14</f>
        <v>237.61346018407815</v>
      </c>
      <c r="AJ173" s="12">
        <f t="shared" si="75"/>
        <v>178.86615449853576</v>
      </c>
      <c r="AK173" s="12">
        <f>AI173-'Surv-rate CEA'!AB171*'Unit cost and utilities'!$H$5-('Surv-rate CEA'!AA170-'Surv-rate CEA'!AA171)*'Unit cost and utilities'!$G$14</f>
        <v>27.352113008281528</v>
      </c>
      <c r="AL173" s="12">
        <f t="shared" si="76"/>
        <v>20.589604929832667</v>
      </c>
      <c r="AM173" s="12">
        <f>'Surv-rate CEA'!AF171*'Unit cost and utilities'!$H$9+'Surv-rate CEA'!AE171*'Unit cost and utilities'!$H$9+('Surv-rate CEA'!AD170-'Surv-rate CEA'!AD171)*'Unit cost and utilities'!G180</f>
        <v>367.88737211273099</v>
      </c>
      <c r="AN173" s="12">
        <f t="shared" si="77"/>
        <v>276.93127942920012</v>
      </c>
      <c r="AO173" s="12">
        <f>AM173-'Surv-rate CEA'!AE171*'Unit cost and utilities'!$H$9-('Surv-rate CEA'!AD170-'Surv-rate CEA'!AD171)*'Unit cost and utilities'!G180</f>
        <v>23.481737025064831</v>
      </c>
      <c r="AP173" s="12">
        <f t="shared" si="78"/>
        <v>17.676136694299402</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308.5361584129891</v>
      </c>
      <c r="AV173" s="12">
        <f t="shared" si="81"/>
        <v>232.25399830602831</v>
      </c>
      <c r="AW173" s="12">
        <f>AU173-'Surv-rate CEA'!AK171*'Unit cost and utilities'!$H$8-('Surv-rate CEA'!AJ170-'Surv-rate CEA'!AJ171)*'Unit cost and utilities'!$G$14</f>
        <v>74.0969835745138</v>
      </c>
      <c r="AX173" s="12">
        <f t="shared" si="82"/>
        <v>55.777322133380267</v>
      </c>
      <c r="AY173" s="12">
        <f>'Surv-rate CEA'!AO171*'Unit cost and utilities'!$H$5+'Surv-rate CEA'!AN171*'Unit cost and utilities'!$H$5+('Surv-rate CEA'!AM170-'Surv-rate CEA'!AM171)*'Unit cost and utilities'!$G$14</f>
        <v>237.61346018407815</v>
      </c>
      <c r="AZ173" s="12">
        <f t="shared" si="83"/>
        <v>178.86615449853576</v>
      </c>
      <c r="BA173" s="12">
        <f>AY173-'Surv-rate CEA'!AN171*'Unit cost and utilities'!$H$5-('Surv-rate CEA'!AM170-'Surv-rate CEA'!AM171)*'Unit cost and utilities'!$G$14</f>
        <v>27.352113008281528</v>
      </c>
      <c r="BB173" s="12">
        <f t="shared" si="84"/>
        <v>20.589604929832667</v>
      </c>
    </row>
    <row r="174" spans="1:54">
      <c r="A174" s="12">
        <v>169</v>
      </c>
      <c r="B174" s="12">
        <f t="shared" si="85"/>
        <v>9.6657534246575345</v>
      </c>
      <c r="C174" s="12">
        <f>'Surv-rate CEA'!D172*'Unit cost and utilities'!$H$7+'Surv-rate CEA'!E172*'Unit cost and utilities'!$H$7+'Unit cost and utilities'!$G$14*('Surv-rate CEA'!C171-'Surv-rate CEA'!C172)</f>
        <v>157.47978482926658</v>
      </c>
      <c r="D174" s="12">
        <f t="shared" si="59"/>
        <v>118.34321516327692</v>
      </c>
      <c r="E174" s="12">
        <f>C174-'Surv-rate CEA'!E172*'Unit cost and utilities'!$H$7-'Unit cost and utilities'!$G$14*('Surv-rate CEA'!C171-'Surv-rate CEA'!C172)</f>
        <v>3.7821868778352012</v>
      </c>
      <c r="F174" s="12">
        <f t="shared" si="60"/>
        <v>2.8422451551901728</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108.3350541721646</v>
      </c>
      <c r="L174" s="12">
        <f t="shared" si="63"/>
        <v>81.411837332146845</v>
      </c>
      <c r="M174" s="12">
        <f>K174-'Surv-rate CEA'!J172*'Unit cost and utilities'!$H$10-('Surv-rate CEA'!I171-'Surv-rate CEA'!I172)*'Unit cost and utilities'!$G$14</f>
        <v>8.7841291276848992</v>
      </c>
      <c r="N174" s="12">
        <f t="shared" si="64"/>
        <v>6.6011144510176525</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108.3350541721646</v>
      </c>
      <c r="T174" s="12">
        <f t="shared" si="67"/>
        <v>81.411837332146845</v>
      </c>
      <c r="U174" s="12">
        <f>S174-'Surv-rate CEA'!P172*'Unit cost and utilities'!$H$11-('Surv-rate CEA'!O171-'Surv-rate CEA'!O172)*'Unit cost and utilities'!$G$14</f>
        <v>8.7841291276848992</v>
      </c>
      <c r="V174" s="12">
        <f t="shared" si="68"/>
        <v>6.6011144510176525</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229.99849740592828</v>
      </c>
      <c r="AB174" s="12">
        <f t="shared" si="71"/>
        <v>172.83971841369785</v>
      </c>
      <c r="AC174" s="12">
        <f>AA174-'Surv-rate CEA'!V172*'Unit cost and utilities'!$H$6-('Surv-rate CEA'!U171-'Surv-rate CEA'!U172)*'Unit cost and utilities'!$G$14</f>
        <v>68.647450054847184</v>
      </c>
      <c r="AD174" s="12">
        <f t="shared" si="72"/>
        <v>51.587319356949635</v>
      </c>
      <c r="AE174" s="12">
        <f>'Surv-rate CEA'!Z172*'Unit cost and utilities'!$H$12+'Surv-rate CEA'!Y172*'Unit cost and utilities'!$H$12+('Surv-rate CEA'!X171-'Surv-rate CEA'!X172)*'Unit cost and utilities'!$G$14</f>
        <v>108.3350541721646</v>
      </c>
      <c r="AF174" s="12">
        <f t="shared" si="73"/>
        <v>81.411837332146845</v>
      </c>
      <c r="AG174" s="12">
        <f>AE174-'Surv-rate CEA'!Y172*'Unit cost and utilities'!$H$12-('Surv-rate CEA'!X171-'Surv-rate CEA'!X172)*'Unit cost and utilities'!$G$14</f>
        <v>8.7841291276848992</v>
      </c>
      <c r="AH174" s="12">
        <f t="shared" si="74"/>
        <v>6.6011144510176525</v>
      </c>
      <c r="AI174" s="12">
        <f>'Surv-rate CEA'!AC172*'Unit cost and utilities'!$H$5+'Surv-rate CEA'!AB172*'Unit cost and utilities'!$H$5+('Surv-rate CEA'!AA171-'Surv-rate CEA'!AA172)*'Unit cost and utilities'!$G$14</f>
        <v>235.37425618066428</v>
      </c>
      <c r="AJ174" s="12">
        <f t="shared" si="75"/>
        <v>176.87950407910361</v>
      </c>
      <c r="AK174" s="12">
        <f>AI174-'Surv-rate CEA'!AB172*'Unit cost and utilities'!$H$5-('Surv-rate CEA'!AA171-'Surv-rate CEA'!AA172)*'Unit cost and utilities'!$G$14</f>
        <v>26.943197745423269</v>
      </c>
      <c r="AL174" s="12">
        <f t="shared" si="76"/>
        <v>20.247326673898108</v>
      </c>
      <c r="AM174" s="12">
        <f>'Surv-rate CEA'!AF172*'Unit cost and utilities'!$H$9+'Surv-rate CEA'!AE172*'Unit cost and utilities'!$H$9+('Surv-rate CEA'!AD171-'Surv-rate CEA'!AD172)*'Unit cost and utilities'!G181</f>
        <v>366.07617814986406</v>
      </c>
      <c r="AN174" s="12">
        <f t="shared" si="77"/>
        <v>275.09963874987614</v>
      </c>
      <c r="AO174" s="12">
        <f>AM174-'Surv-rate CEA'!AE172*'Unit cost and utilities'!$H$9-('Surv-rate CEA'!AD171-'Surv-rate CEA'!AD172)*'Unit cost and utilities'!G181</f>
        <v>23.184332634317798</v>
      </c>
      <c r="AP174" s="12">
        <f t="shared" si="78"/>
        <v>17.422607405354761</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306.77078220265741</v>
      </c>
      <c r="AV174" s="12">
        <f t="shared" si="81"/>
        <v>230.53270439361782</v>
      </c>
      <c r="AW174" s="12">
        <f>AU174-'Surv-rate CEA'!AK172*'Unit cost and utilities'!$H$8-('Surv-rate CEA'!AJ171-'Surv-rate CEA'!AJ172)*'Unit cost and utilities'!$G$14</f>
        <v>73.408187701396358</v>
      </c>
      <c r="AX174" s="12">
        <f t="shared" si="82"/>
        <v>55.164927748098371</v>
      </c>
      <c r="AY174" s="12">
        <f>'Surv-rate CEA'!AO172*'Unit cost and utilities'!$H$5+'Surv-rate CEA'!AN172*'Unit cost and utilities'!$H$5+('Surv-rate CEA'!AM171-'Surv-rate CEA'!AM172)*'Unit cost and utilities'!$G$14</f>
        <v>235.37425618066428</v>
      </c>
      <c r="AZ174" s="12">
        <f t="shared" si="83"/>
        <v>176.87950407910361</v>
      </c>
      <c r="BA174" s="12">
        <f>AY174-'Surv-rate CEA'!AN172*'Unit cost and utilities'!$H$5-('Surv-rate CEA'!AM171-'Surv-rate CEA'!AM172)*'Unit cost and utilities'!$G$14</f>
        <v>26.943197745423269</v>
      </c>
      <c r="BB174" s="12">
        <f t="shared" si="84"/>
        <v>20.247326673898108</v>
      </c>
    </row>
    <row r="175" spans="1:54">
      <c r="A175" s="12">
        <v>170</v>
      </c>
      <c r="B175" s="12">
        <f t="shared" si="85"/>
        <v>9.7232876712328764</v>
      </c>
      <c r="C175" s="12">
        <f>'Surv-rate CEA'!D173*'Unit cost and utilities'!$H$7+'Surv-rate CEA'!E173*'Unit cost and utilities'!$H$7+'Unit cost and utilities'!$G$14*('Surv-rate CEA'!C172-'Surv-rate CEA'!C173)</f>
        <v>156.23826952958217</v>
      </c>
      <c r="D175" s="12">
        <f t="shared" si="59"/>
        <v>117.21073557017311</v>
      </c>
      <c r="E175" s="12">
        <f>C175-'Surv-rate CEA'!E173*'Unit cost and utilities'!$H$7-'Unit cost and utilities'!$G$14*('Surv-rate CEA'!C172-'Surv-rate CEA'!C173)</f>
        <v>3.7146103704488116</v>
      </c>
      <c r="F175" s="12">
        <f t="shared" si="60"/>
        <v>2.7867193817994846</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107.34844950779896</v>
      </c>
      <c r="L175" s="12">
        <f t="shared" si="63"/>
        <v>80.533346708274649</v>
      </c>
      <c r="M175" s="12">
        <f>K175-'Surv-rate CEA'!J173*'Unit cost and utilities'!$H$10-('Surv-rate CEA'!I172-'Surv-rate CEA'!I173)*'Unit cost and utilities'!$G$14</f>
        <v>8.6486061478387839</v>
      </c>
      <c r="N175" s="12">
        <f t="shared" si="64"/>
        <v>6.488227828540877</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107.34844950779896</v>
      </c>
      <c r="T175" s="12">
        <f t="shared" si="67"/>
        <v>80.533346708274649</v>
      </c>
      <c r="U175" s="12">
        <f>S175-'Surv-rate CEA'!P173*'Unit cost and utilities'!$H$11-('Surv-rate CEA'!O172-'Surv-rate CEA'!O173)*'Unit cost and utilities'!$G$14</f>
        <v>8.6486061478387839</v>
      </c>
      <c r="V175" s="12">
        <f t="shared" si="68"/>
        <v>6.488227828540877</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228.47063430809678</v>
      </c>
      <c r="AB175" s="12">
        <f t="shared" si="71"/>
        <v>171.39981890522458</v>
      </c>
      <c r="AC175" s="12">
        <f>AA175-'Surv-rate CEA'!V173*'Unit cost and utilities'!$H$6-('Surv-rate CEA'!U172-'Surv-rate CEA'!U173)*'Unit cost and utilities'!$G$14</f>
        <v>67.998602305947742</v>
      </c>
      <c r="AD175" s="12">
        <f t="shared" si="72"/>
        <v>51.012893435271522</v>
      </c>
      <c r="AE175" s="12">
        <f>'Surv-rate CEA'!Z173*'Unit cost and utilities'!$H$12+'Surv-rate CEA'!Y173*'Unit cost and utilities'!$H$12+('Surv-rate CEA'!X172-'Surv-rate CEA'!X173)*'Unit cost and utilities'!$G$14</f>
        <v>107.34844950779896</v>
      </c>
      <c r="AF175" s="12">
        <f t="shared" si="73"/>
        <v>80.533346708274649</v>
      </c>
      <c r="AG175" s="12">
        <f>AE175-'Surv-rate CEA'!Y173*'Unit cost and utilities'!$H$12-('Surv-rate CEA'!X172-'Surv-rate CEA'!X173)*'Unit cost and utilities'!$G$14</f>
        <v>8.6486061478387839</v>
      </c>
      <c r="AH175" s="12">
        <f t="shared" si="74"/>
        <v>6.488227828540877</v>
      </c>
      <c r="AI175" s="12">
        <f>'Surv-rate CEA'!AC173*'Unit cost and utilities'!$H$5+'Surv-rate CEA'!AB173*'Unit cost and utilities'!$H$5+('Surv-rate CEA'!AA172-'Surv-rate CEA'!AA173)*'Unit cost and utilities'!$G$14</f>
        <v>233.16516003167479</v>
      </c>
      <c r="AJ175" s="12">
        <f t="shared" si="75"/>
        <v>174.92167571322958</v>
      </c>
      <c r="AK175" s="12">
        <f>AI175-'Surv-rate CEA'!AB173*'Unit cost and utilities'!$H$5-('Surv-rate CEA'!AA172-'Surv-rate CEA'!AA173)*'Unit cost and utilities'!$G$14</f>
        <v>26.542102190462643</v>
      </c>
      <c r="AL175" s="12">
        <f t="shared" si="76"/>
        <v>19.912018551471402</v>
      </c>
      <c r="AM175" s="12">
        <f>'Surv-rate CEA'!AF173*'Unit cost and utilities'!$H$9+'Surv-rate CEA'!AE173*'Unit cost and utilities'!$H$9+('Surv-rate CEA'!AD172-'Surv-rate CEA'!AD173)*'Unit cost and utilities'!G182</f>
        <v>364.28114767826901</v>
      </c>
      <c r="AN175" s="12">
        <f t="shared" si="77"/>
        <v>273.28554906730062</v>
      </c>
      <c r="AO175" s="12">
        <f>AM175-'Surv-rate CEA'!AE173*'Unit cost and utilities'!$H$9-('Surv-rate CEA'!AD172-'Surv-rate CEA'!AD173)*'Unit cost and utilities'!G182</f>
        <v>22.891940362641208</v>
      </c>
      <c r="AP175" s="12">
        <f t="shared" si="78"/>
        <v>17.173648790482012</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305.02277068054946</v>
      </c>
      <c r="AV175" s="12">
        <f t="shared" si="81"/>
        <v>228.82961661547435</v>
      </c>
      <c r="AW175" s="12">
        <f>AU175-'Surv-rate CEA'!AK173*'Unit cost and utilities'!$H$8-('Surv-rate CEA'!AJ172-'Surv-rate CEA'!AJ173)*'Unit cost and utilities'!$G$14</f>
        <v>72.728693901273559</v>
      </c>
      <c r="AX175" s="12">
        <f t="shared" si="82"/>
        <v>54.561431939133143</v>
      </c>
      <c r="AY175" s="12">
        <f>'Surv-rate CEA'!AO173*'Unit cost and utilities'!$H$5+'Surv-rate CEA'!AN173*'Unit cost and utilities'!$H$5+('Surv-rate CEA'!AM172-'Surv-rate CEA'!AM173)*'Unit cost and utilities'!$G$14</f>
        <v>233.16516003167479</v>
      </c>
      <c r="AZ175" s="12">
        <f t="shared" si="83"/>
        <v>174.92167571322958</v>
      </c>
      <c r="BA175" s="12">
        <f>AY175-'Surv-rate CEA'!AN173*'Unit cost and utilities'!$H$5-('Surv-rate CEA'!AM172-'Surv-rate CEA'!AM173)*'Unit cost and utilities'!$G$14</f>
        <v>26.542102190462643</v>
      </c>
      <c r="BB175" s="12">
        <f t="shared" si="84"/>
        <v>19.912018551471402</v>
      </c>
    </row>
    <row r="176" spans="1:54">
      <c r="A176" s="12">
        <v>171</v>
      </c>
      <c r="B176" s="12">
        <f t="shared" si="85"/>
        <v>9.7808219178082183</v>
      </c>
      <c r="C176" s="12">
        <f>'Surv-rate CEA'!D174*'Unit cost and utilities'!$H$7+'Surv-rate CEA'!E174*'Unit cost and utilities'!$H$7+'Unit cost and utilities'!$G$14*('Surv-rate CEA'!C173-'Surv-rate CEA'!C174)</f>
        <v>155.01160374080473</v>
      </c>
      <c r="D176" s="12">
        <f t="shared" si="59"/>
        <v>116.09288415057918</v>
      </c>
      <c r="E176" s="12">
        <f>C176-'Surv-rate CEA'!E174*'Unit cost and utilities'!$H$7-'Unit cost and utilities'!$G$14*('Surv-rate CEA'!C173-'Surv-rate CEA'!C174)</f>
        <v>3.6485205090651185</v>
      </c>
      <c r="F176" s="12">
        <f t="shared" si="60"/>
        <v>2.7324874948597837</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106.37484379472494</v>
      </c>
      <c r="L176" s="12">
        <f t="shared" si="63"/>
        <v>79.667341793626989</v>
      </c>
      <c r="M176" s="12">
        <f>K176-'Surv-rate CEA'!J174*'Unit cost and utilities'!$H$10-('Surv-rate CEA'!I173-'Surv-rate CEA'!I174)*'Unit cost and utilities'!$G$14</f>
        <v>8.5157361607269753</v>
      </c>
      <c r="N176" s="12">
        <f t="shared" si="64"/>
        <v>6.3776926869116357</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106.37484379472494</v>
      </c>
      <c r="T176" s="12">
        <f t="shared" si="67"/>
        <v>79.667341793626989</v>
      </c>
      <c r="U176" s="12">
        <f>S176-'Surv-rate CEA'!P174*'Unit cost and utilities'!$H$11-('Surv-rate CEA'!O173-'Surv-rate CEA'!O174)*'Unit cost and utilities'!$G$14</f>
        <v>8.5157361607269753</v>
      </c>
      <c r="V176" s="12">
        <f t="shared" si="68"/>
        <v>6.3776926869116357</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226.95916351141108</v>
      </c>
      <c r="AB176" s="12">
        <f t="shared" si="71"/>
        <v>169.97659040093367</v>
      </c>
      <c r="AC176" s="12">
        <f>AA176-'Surv-rate CEA'!V174*'Unit cost and utilities'!$H$6-('Surv-rate CEA'!U173-'Surv-rate CEA'!U174)*'Unit cost and utilities'!$G$14</f>
        <v>67.358603204053239</v>
      </c>
      <c r="AD176" s="12">
        <f t="shared" si="72"/>
        <v>50.446897713467834</v>
      </c>
      <c r="AE176" s="12">
        <f>'Surv-rate CEA'!Z174*'Unit cost and utilities'!$H$12+'Surv-rate CEA'!Y174*'Unit cost and utilities'!$H$12+('Surv-rate CEA'!X173-'Surv-rate CEA'!X174)*'Unit cost and utilities'!$G$14</f>
        <v>106.37484379472494</v>
      </c>
      <c r="AF176" s="12">
        <f t="shared" si="73"/>
        <v>79.667341793626989</v>
      </c>
      <c r="AG176" s="12">
        <f>AE176-'Surv-rate CEA'!Y174*'Unit cost and utilities'!$H$12-('Surv-rate CEA'!X173-'Surv-rate CEA'!X174)*'Unit cost and utilities'!$G$14</f>
        <v>8.5157361607269753</v>
      </c>
      <c r="AH176" s="12">
        <f t="shared" si="74"/>
        <v>6.3776926869116357</v>
      </c>
      <c r="AI176" s="12">
        <f>'Surv-rate CEA'!AC174*'Unit cost and utilities'!$H$5+'Surv-rate CEA'!AB174*'Unit cost and utilities'!$H$5+('Surv-rate CEA'!AA173-'Surv-rate CEA'!AA174)*'Unit cost and utilities'!$G$14</f>
        <v>230.98563637122183</v>
      </c>
      <c r="AJ176" s="12">
        <f t="shared" si="75"/>
        <v>172.99213785653626</v>
      </c>
      <c r="AK176" s="12">
        <f>AI176-'Surv-rate CEA'!AB174*'Unit cost and utilities'!$H$5-('Surv-rate CEA'!AA173-'Surv-rate CEA'!AA174)*'Unit cost and utilities'!$G$14</f>
        <v>26.148642663904081</v>
      </c>
      <c r="AL176" s="12">
        <f t="shared" si="76"/>
        <v>19.583510332242366</v>
      </c>
      <c r="AM176" s="12">
        <f>'Surv-rate CEA'!AF174*'Unit cost and utilities'!$H$9+'Surv-rate CEA'!AE174*'Unit cost and utilities'!$H$9+('Surv-rate CEA'!AD173-'Surv-rate CEA'!AD174)*'Unit cost and utilities'!G183</f>
        <v>362.50206398144763</v>
      </c>
      <c r="AN176" s="12">
        <f t="shared" si="77"/>
        <v>271.48877311477048</v>
      </c>
      <c r="AO176" s="12">
        <f>AM176-'Surv-rate CEA'!AE174*'Unit cost and utilities'!$H$9-('Surv-rate CEA'!AD173-'Surv-rate CEA'!AD174)*'Unit cost and utilities'!G183</f>
        <v>22.604453623493669</v>
      </c>
      <c r="AP176" s="12">
        <f t="shared" si="78"/>
        <v>16.929159833655731</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303.29187364221758</v>
      </c>
      <c r="AV176" s="12">
        <f t="shared" si="81"/>
        <v>227.14446854851482</v>
      </c>
      <c r="AW176" s="12">
        <f>AU176-'Surv-rate CEA'!AK174*'Unit cost and utilities'!$H$8-('Surv-rate CEA'!AJ173-'Surv-rate CEA'!AJ174)*'Unit cost and utilities'!$G$14</f>
        <v>72.058334677830075</v>
      </c>
      <c r="AX176" s="12">
        <f t="shared" si="82"/>
        <v>53.966668932894173</v>
      </c>
      <c r="AY176" s="12">
        <f>'Surv-rate CEA'!AO174*'Unit cost and utilities'!$H$5+'Surv-rate CEA'!AN174*'Unit cost and utilities'!$H$5+('Surv-rate CEA'!AM173-'Surv-rate CEA'!AM174)*'Unit cost and utilities'!$G$14</f>
        <v>230.98563637122183</v>
      </c>
      <c r="AZ176" s="12">
        <f t="shared" si="83"/>
        <v>172.99213785653626</v>
      </c>
      <c r="BA176" s="12">
        <f>AY176-'Surv-rate CEA'!AN174*'Unit cost and utilities'!$H$5-('Surv-rate CEA'!AM173-'Surv-rate CEA'!AM174)*'Unit cost and utilities'!$G$14</f>
        <v>26.148642663904081</v>
      </c>
      <c r="BB176" s="12">
        <f t="shared" si="84"/>
        <v>19.583510332242366</v>
      </c>
    </row>
    <row r="177" spans="1:54">
      <c r="A177" s="12">
        <v>172</v>
      </c>
      <c r="B177" s="12">
        <f t="shared" si="85"/>
        <v>9.838356164383562</v>
      </c>
      <c r="C177" s="12">
        <f>'Surv-rate CEA'!D175*'Unit cost and utilities'!$H$7+'Surv-rate CEA'!E175*'Unit cost and utilities'!$H$7+'Unit cost and utilities'!$G$14*('Surv-rate CEA'!C174-'Surv-rate CEA'!C175)</f>
        <v>153.79954391138011</v>
      </c>
      <c r="D177" s="12">
        <f t="shared" si="59"/>
        <v>114.98941347154415</v>
      </c>
      <c r="E177" s="12">
        <f>C177-'Surv-rate CEA'!E175*'Unit cost and utilities'!$H$7-'Unit cost and utilities'!$G$14*('Surv-rate CEA'!C174-'Surv-rate CEA'!C175)</f>
        <v>3.5838782067257151</v>
      </c>
      <c r="F177" s="12">
        <f t="shared" si="60"/>
        <v>2.6795141420074544</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105.41400865149888</v>
      </c>
      <c r="L177" s="12">
        <f t="shared" si="63"/>
        <v>78.81359539989657</v>
      </c>
      <c r="M177" s="12">
        <f>K177-'Surv-rate CEA'!J175*'Unit cost and utilities'!$H$10-('Surv-rate CEA'!I174-'Surv-rate CEA'!I175)*'Unit cost and utilities'!$G$14</f>
        <v>8.3854557352503374</v>
      </c>
      <c r="N177" s="12">
        <f t="shared" si="64"/>
        <v>6.2694505599030279</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105.41400865149888</v>
      </c>
      <c r="T177" s="12">
        <f t="shared" si="67"/>
        <v>78.81359539989657</v>
      </c>
      <c r="U177" s="12">
        <f>S177-'Surv-rate CEA'!P175*'Unit cost and utilities'!$H$11-('Surv-rate CEA'!O174-'Surv-rate CEA'!O175)*'Unit cost and utilities'!$G$14</f>
        <v>8.3854557352503374</v>
      </c>
      <c r="V177" s="12">
        <f t="shared" si="68"/>
        <v>6.2694505599030279</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225.46383543141087</v>
      </c>
      <c r="AB177" s="12">
        <f t="shared" si="71"/>
        <v>168.5697729392574</v>
      </c>
      <c r="AC177" s="12">
        <f>AA177-'Surv-rate CEA'!V175*'Unit cost and utilities'!$H$6-('Surv-rate CEA'!U174-'Surv-rate CEA'!U175)*'Unit cost and utilities'!$G$14</f>
        <v>66.727292509795703</v>
      </c>
      <c r="AD177" s="12">
        <f t="shared" si="72"/>
        <v>49.889174136086794</v>
      </c>
      <c r="AE177" s="12">
        <f>'Surv-rate CEA'!Z175*'Unit cost and utilities'!$H$12+'Surv-rate CEA'!Y175*'Unit cost and utilities'!$H$12+('Surv-rate CEA'!X174-'Surv-rate CEA'!X175)*'Unit cost and utilities'!$G$14</f>
        <v>105.41400865149888</v>
      </c>
      <c r="AF177" s="12">
        <f t="shared" si="73"/>
        <v>78.81359539989657</v>
      </c>
      <c r="AG177" s="12">
        <f>AE177-'Surv-rate CEA'!Y175*'Unit cost and utilities'!$H$12-('Surv-rate CEA'!X174-'Surv-rate CEA'!X175)*'Unit cost and utilities'!$G$14</f>
        <v>8.3854557352503374</v>
      </c>
      <c r="AH177" s="12">
        <f t="shared" si="74"/>
        <v>6.2694505599030279</v>
      </c>
      <c r="AI177" s="12">
        <f>'Surv-rate CEA'!AC175*'Unit cost and utilities'!$H$5+'Surv-rate CEA'!AB175*'Unit cost and utilities'!$H$5+('Surv-rate CEA'!AA174-'Surv-rate CEA'!AA175)*'Unit cost and utilities'!$G$14</f>
        <v>228.83516177896635</v>
      </c>
      <c r="AJ177" s="12">
        <f t="shared" si="75"/>
        <v>171.0903710468171</v>
      </c>
      <c r="AK177" s="12">
        <f>AI177-'Surv-rate CEA'!AB175*'Unit cost and utilities'!$H$5-('Surv-rate CEA'!AA174-'Surv-rate CEA'!AA175)*'Unit cost and utilities'!$G$14</f>
        <v>25.762640626631192</v>
      </c>
      <c r="AL177" s="12">
        <f t="shared" si="76"/>
        <v>19.261636671962172</v>
      </c>
      <c r="AM177" s="12">
        <f>'Surv-rate CEA'!AF175*'Unit cost and utilities'!$H$9+'Surv-rate CEA'!AE175*'Unit cost and utilities'!$H$9+('Surv-rate CEA'!AD174-'Surv-rate CEA'!AD175)*'Unit cost and utilities'!G184</f>
        <v>360.73871427155535</v>
      </c>
      <c r="AN177" s="12">
        <f t="shared" si="77"/>
        <v>269.70907790511194</v>
      </c>
      <c r="AO177" s="12">
        <f>AM177-'Surv-rate CEA'!AE175*'Unit cost and utilities'!$H$9-('Surv-rate CEA'!AD174-'Surv-rate CEA'!AD175)*'Unit cost and utilities'!G184</f>
        <v>22.321768582798086</v>
      </c>
      <c r="AP177" s="12">
        <f t="shared" si="78"/>
        <v>16.689042188983827</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301.57784569067388</v>
      </c>
      <c r="AV177" s="12">
        <f t="shared" si="81"/>
        <v>225.47699889125931</v>
      </c>
      <c r="AW177" s="12">
        <f>AU177-'Surv-rate CEA'!AK175*'Unit cost and utilities'!$H$8-('Surv-rate CEA'!AJ174-'Surv-rate CEA'!AJ175)*'Unit cost and utilities'!$G$14</f>
        <v>71.39694633336164</v>
      </c>
      <c r="AX177" s="12">
        <f t="shared" si="82"/>
        <v>53.380476779977592</v>
      </c>
      <c r="AY177" s="12">
        <f>'Surv-rate CEA'!AO175*'Unit cost and utilities'!$H$5+'Surv-rate CEA'!AN175*'Unit cost and utilities'!$H$5+('Surv-rate CEA'!AM174-'Surv-rate CEA'!AM175)*'Unit cost and utilities'!$G$14</f>
        <v>228.83516177896635</v>
      </c>
      <c r="AZ177" s="12">
        <f t="shared" si="83"/>
        <v>171.0903710468171</v>
      </c>
      <c r="BA177" s="12">
        <f>AY177-'Surv-rate CEA'!AN175*'Unit cost and utilities'!$H$5-('Surv-rate CEA'!AM174-'Surv-rate CEA'!AM175)*'Unit cost and utilities'!$G$14</f>
        <v>25.762640626631192</v>
      </c>
      <c r="BB177" s="12">
        <f t="shared" si="84"/>
        <v>19.261636671962172</v>
      </c>
    </row>
    <row r="178" spans="1:54">
      <c r="A178" s="12">
        <v>173</v>
      </c>
      <c r="B178" s="12">
        <f t="shared" si="85"/>
        <v>9.8958904109589039</v>
      </c>
      <c r="C178" s="12">
        <f>'Surv-rate CEA'!D176*'Unit cost and utilities'!$H$7+'Surv-rate CEA'!E176*'Unit cost and utilities'!$H$7+'Unit cost and utilities'!$G$14*('Surv-rate CEA'!C175-'Surv-rate CEA'!C176)</f>
        <v>152.60185161695128</v>
      </c>
      <c r="D178" s="12">
        <f t="shared" si="59"/>
        <v>113.90008137656636</v>
      </c>
      <c r="E178" s="12">
        <f>C178-'Surv-rate CEA'!E176*'Unit cost and utilities'!$H$7-'Unit cost and utilities'!$G$14*('Surv-rate CEA'!C175-'Surv-rate CEA'!C176)</f>
        <v>3.5206455763312983</v>
      </c>
      <c r="F178" s="12">
        <f t="shared" si="60"/>
        <v>2.6277650853722618</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104.46572075773241</v>
      </c>
      <c r="L178" s="12">
        <f t="shared" si="63"/>
        <v>77.971885460698147</v>
      </c>
      <c r="M178" s="12">
        <f>K178-'Surv-rate CEA'!J176*'Unit cost and utilities'!$H$10-('Surv-rate CEA'!I175-'Surv-rate CEA'!I176)*'Unit cost and utilities'!$G$14</f>
        <v>8.2577032397600156</v>
      </c>
      <c r="N178" s="12">
        <f t="shared" si="64"/>
        <v>6.1634446831818339</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104.46572075773241</v>
      </c>
      <c r="T178" s="12">
        <f t="shared" si="67"/>
        <v>77.971885460698147</v>
      </c>
      <c r="U178" s="12">
        <f>S178-'Surv-rate CEA'!P176*'Unit cost and utilities'!$H$11-('Surv-rate CEA'!O175-'Surv-rate CEA'!O176)*'Unit cost and utilities'!$G$14</f>
        <v>8.2577032397600156</v>
      </c>
      <c r="V178" s="12">
        <f t="shared" si="68"/>
        <v>6.1634446831818339</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223.98440546161672</v>
      </c>
      <c r="AB178" s="12">
        <f t="shared" si="71"/>
        <v>167.1791117790479</v>
      </c>
      <c r="AC178" s="12">
        <f>AA178-'Surv-rate CEA'!V176*'Unit cost and utilities'!$H$6-('Surv-rate CEA'!U175-'Surv-rate CEA'!U176)*'Unit cost and utilities'!$G$14</f>
        <v>66.104513629041875</v>
      </c>
      <c r="AD178" s="12">
        <f t="shared" si="72"/>
        <v>49.339568307504344</v>
      </c>
      <c r="AE178" s="12">
        <f>'Surv-rate CEA'!Z176*'Unit cost and utilities'!$H$12+'Surv-rate CEA'!Y176*'Unit cost and utilities'!$H$12+('Surv-rate CEA'!X175-'Surv-rate CEA'!X176)*'Unit cost and utilities'!$G$14</f>
        <v>104.46572075773241</v>
      </c>
      <c r="AF178" s="12">
        <f t="shared" si="73"/>
        <v>77.971885460698147</v>
      </c>
      <c r="AG178" s="12">
        <f>AE178-'Surv-rate CEA'!Y176*'Unit cost and utilities'!$H$12-('Surv-rate CEA'!X175-'Surv-rate CEA'!X176)*'Unit cost and utilities'!$G$14</f>
        <v>8.2577032397600156</v>
      </c>
      <c r="AH178" s="12">
        <f t="shared" si="74"/>
        <v>6.1634446831818339</v>
      </c>
      <c r="AI178" s="12">
        <f>'Surv-rate CEA'!AC176*'Unit cost and utilities'!$H$5+'Surv-rate CEA'!AB176*'Unit cost and utilities'!$H$5+('Surv-rate CEA'!AA175-'Surv-rate CEA'!AA176)*'Unit cost and utilities'!$G$14</f>
        <v>226.71322445802764</v>
      </c>
      <c r="AJ178" s="12">
        <f t="shared" si="75"/>
        <v>169.21586757499526</v>
      </c>
      <c r="AK178" s="12">
        <f>AI178-'Surv-rate CEA'!AB176*'Unit cost and utilities'!$H$5-('Surv-rate CEA'!AA175-'Surv-rate CEA'!AA176)*'Unit cost and utilities'!$G$14</f>
        <v>25.383922512495516</v>
      </c>
      <c r="AL178" s="12">
        <f t="shared" si="76"/>
        <v>18.946236950564835</v>
      </c>
      <c r="AM178" s="12">
        <f>'Surv-rate CEA'!AF176*'Unit cost and utilities'!$H$9+'Surv-rate CEA'!AE176*'Unit cost and utilities'!$H$9+('Surv-rate CEA'!AD175-'Surv-rate CEA'!AD176)*'Unit cost and utilities'!G185</f>
        <v>358.99088959917776</v>
      </c>
      <c r="AN178" s="12">
        <f t="shared" si="77"/>
        <v>267.94623463304208</v>
      </c>
      <c r="AO178" s="12">
        <f>AM178-'Surv-rate CEA'!AE176*'Unit cost and utilities'!$H$9-('Surv-rate CEA'!AD175-'Surv-rate CEA'!AD176)*'Unit cost and utilities'!G185</f>
        <v>22.043784075063968</v>
      </c>
      <c r="AP178" s="12">
        <f t="shared" si="78"/>
        <v>16.453200098119524</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299.88044612037783</v>
      </c>
      <c r="AV178" s="12">
        <f t="shared" si="81"/>
        <v>223.82695134059503</v>
      </c>
      <c r="AW178" s="12">
        <f>AU178-'Surv-rate CEA'!AK176*'Unit cost and utilities'!$H$8-('Surv-rate CEA'!AJ175-'Surv-rate CEA'!AJ176)*'Unit cost and utilities'!$G$14</f>
        <v>70.744368864504139</v>
      </c>
      <c r="AX178" s="12">
        <f t="shared" si="82"/>
        <v>52.802697249223783</v>
      </c>
      <c r="AY178" s="12">
        <f>'Surv-rate CEA'!AO176*'Unit cost and utilities'!$H$5+'Surv-rate CEA'!AN176*'Unit cost and utilities'!$H$5+('Surv-rate CEA'!AM175-'Surv-rate CEA'!AM176)*'Unit cost and utilities'!$G$14</f>
        <v>226.71322445802764</v>
      </c>
      <c r="AZ178" s="12">
        <f t="shared" si="83"/>
        <v>169.21586757499526</v>
      </c>
      <c r="BA178" s="12">
        <f>AY178-'Surv-rate CEA'!AN176*'Unit cost and utilities'!$H$5-('Surv-rate CEA'!AM175-'Surv-rate CEA'!AM176)*'Unit cost and utilities'!$G$14</f>
        <v>25.383922512495516</v>
      </c>
      <c r="BB178" s="12">
        <f t="shared" si="84"/>
        <v>18.946236950564835</v>
      </c>
    </row>
    <row r="179" spans="1:54">
      <c r="A179" s="12">
        <v>174</v>
      </c>
      <c r="B179" s="12">
        <f t="shared" si="85"/>
        <v>9.9534246575342458</v>
      </c>
      <c r="C179" s="12">
        <f>'Surv-rate CEA'!D177*'Unit cost and utilities'!$H$7+'Surv-rate CEA'!E177*'Unit cost and utilities'!$H$7+'Unit cost and utilities'!$G$14*('Surv-rate CEA'!C176-'Surv-rate CEA'!C177)</f>
        <v>151.41829342794716</v>
      </c>
      <c r="D179" s="12">
        <f t="shared" si="59"/>
        <v>112.82465084857466</v>
      </c>
      <c r="E179" s="12">
        <f>C179-'Surv-rate CEA'!E177*'Unit cost and utilities'!$H$7-'Unit cost and utilities'!$G$14*('Surv-rate CEA'!C176-'Surv-rate CEA'!C177)</f>
        <v>3.4587858884308291</v>
      </c>
      <c r="F179" s="12">
        <f t="shared" si="60"/>
        <v>2.5772071616160468</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103.52976171809186</v>
      </c>
      <c r="L179" s="12">
        <f t="shared" si="63"/>
        <v>77.141994892698648</v>
      </c>
      <c r="M179" s="12">
        <f>K179-'Surv-rate CEA'!J177*'Unit cost and utilities'!$H$10-('Surv-rate CEA'!I176-'Surv-rate CEA'!I177)*'Unit cost and utilities'!$G$14</f>
        <v>8.1324187828341046</v>
      </c>
      <c r="N179" s="12">
        <f t="shared" si="64"/>
        <v>6.0596199372981392</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103.52976171809186</v>
      </c>
      <c r="T179" s="12">
        <f t="shared" si="67"/>
        <v>77.141994892698648</v>
      </c>
      <c r="U179" s="12">
        <f>S179-'Surv-rate CEA'!P177*'Unit cost and utilities'!$H$11-('Surv-rate CEA'!O176-'Surv-rate CEA'!O177)*'Unit cost and utilities'!$G$14</f>
        <v>8.1324187828341046</v>
      </c>
      <c r="V179" s="12">
        <f t="shared" si="68"/>
        <v>6.0596199372981392</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222.52063385013992</v>
      </c>
      <c r="AB179" s="12">
        <f t="shared" si="71"/>
        <v>165.80435727002981</v>
      </c>
      <c r="AC179" s="12">
        <f>AA179-'Surv-rate CEA'!V177*'Unit cost and utilities'!$H$6-('Surv-rate CEA'!U176-'Surv-rate CEA'!U177)*'Unit cost and utilities'!$G$14</f>
        <v>65.490113512699963</v>
      </c>
      <c r="AD179" s="12">
        <f t="shared" si="72"/>
        <v>48.797929390347569</v>
      </c>
      <c r="AE179" s="12">
        <f>'Surv-rate CEA'!Z177*'Unit cost and utilities'!$H$12+'Surv-rate CEA'!Y177*'Unit cost and utilities'!$H$12+('Surv-rate CEA'!X176-'Surv-rate CEA'!X177)*'Unit cost and utilities'!$G$14</f>
        <v>103.52976171809186</v>
      </c>
      <c r="AF179" s="12">
        <f t="shared" si="73"/>
        <v>77.141994892698648</v>
      </c>
      <c r="AG179" s="12">
        <f>AE179-'Surv-rate CEA'!Y177*'Unit cost and utilities'!$H$12-('Surv-rate CEA'!X176-'Surv-rate CEA'!X177)*'Unit cost and utilities'!$G$14</f>
        <v>8.1324187828341046</v>
      </c>
      <c r="AH179" s="12">
        <f t="shared" si="74"/>
        <v>6.0596199372981392</v>
      </c>
      <c r="AI179" s="12">
        <f>'Surv-rate CEA'!AC177*'Unit cost and utilities'!$H$5+'Surv-rate CEA'!AB177*'Unit cost and utilities'!$H$5+('Surv-rate CEA'!AA176-'Surv-rate CEA'!AA177)*'Unit cost and utilities'!$G$14</f>
        <v>224.61932392307833</v>
      </c>
      <c r="AJ179" s="12">
        <f t="shared" si="75"/>
        <v>167.36813116655256</v>
      </c>
      <c r="AK179" s="12">
        <f>AI179-'Surv-rate CEA'!AB177*'Unit cost and utilities'!$H$5-('Surv-rate CEA'!AA176-'Surv-rate CEA'!AA177)*'Unit cost and utilities'!$G$14</f>
        <v>25.012319567134373</v>
      </c>
      <c r="AL179" s="12">
        <f t="shared" si="76"/>
        <v>18.637155116384715</v>
      </c>
      <c r="AM179" s="12">
        <f>'Surv-rate CEA'!AF177*'Unit cost and utilities'!$H$9+'Surv-rate CEA'!AE177*'Unit cost and utilities'!$H$9+('Surv-rate CEA'!AD176-'Surv-rate CEA'!AD177)*'Unit cost and utilities'!G186</f>
        <v>357.25838476562654</v>
      </c>
      <c r="AN179" s="12">
        <f t="shared" si="77"/>
        <v>266.20001858023863</v>
      </c>
      <c r="AO179" s="12">
        <f>AM179-'Surv-rate CEA'!AE177*'Unit cost and utilities'!$H$9-('Surv-rate CEA'!AD176-'Surv-rate CEA'!AD177)*'Unit cost and utilities'!G186</f>
        <v>21.7704015224611</v>
      </c>
      <c r="AP179" s="12">
        <f t="shared" si="78"/>
        <v>16.221540310608241</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298.19943880456606</v>
      </c>
      <c r="AV179" s="12">
        <f t="shared" si="81"/>
        <v>222.19407447209002</v>
      </c>
      <c r="AW179" s="12">
        <f>AU179-'Surv-rate CEA'!AK177*'Unit cost and utilities'!$H$8-('Surv-rate CEA'!AJ176-'Surv-rate CEA'!AJ177)*'Unit cost and utilities'!$G$14</f>
        <v>70.100445861327643</v>
      </c>
      <c r="AX179" s="12">
        <f t="shared" si="82"/>
        <v>52.233175725212163</v>
      </c>
      <c r="AY179" s="12">
        <f>'Surv-rate CEA'!AO177*'Unit cost and utilities'!$H$5+'Surv-rate CEA'!AN177*'Unit cost and utilities'!$H$5+('Surv-rate CEA'!AM176-'Surv-rate CEA'!AM177)*'Unit cost and utilities'!$G$14</f>
        <v>224.61932392307833</v>
      </c>
      <c r="AZ179" s="12">
        <f t="shared" si="83"/>
        <v>167.36813116655256</v>
      </c>
      <c r="BA179" s="12">
        <f>AY179-'Surv-rate CEA'!AN177*'Unit cost and utilities'!$H$5-('Surv-rate CEA'!AM176-'Surv-rate CEA'!AM177)*'Unit cost and utilities'!$G$14</f>
        <v>25.012319567134373</v>
      </c>
      <c r="BB179" s="12">
        <f t="shared" si="84"/>
        <v>18.637155116384715</v>
      </c>
    </row>
    <row r="180" spans="1:54">
      <c r="A180" s="12">
        <v>175</v>
      </c>
      <c r="B180" s="12">
        <f t="shared" si="85"/>
        <v>10.010958904109589</v>
      </c>
      <c r="C180" s="12">
        <f>'Surv-rate CEA'!D178*'Unit cost and utilities'!$H$7+'Surv-rate CEA'!E178*'Unit cost and utilities'!$H$7+'Unit cost and utilities'!$G$14*('Surv-rate CEA'!C177-'Surv-rate CEA'!C178)</f>
        <v>150.24864078127189</v>
      </c>
      <c r="D180" s="12">
        <f t="shared" si="59"/>
        <v>111.76288987715066</v>
      </c>
      <c r="E180" s="12">
        <f>C180-'Surv-rate CEA'!E178*'Unit cost and utilities'!$H$7-'Unit cost and utilities'!$G$14*('Surv-rate CEA'!C177-'Surv-rate CEA'!C178)</f>
        <v>3.3982635306870606</v>
      </c>
      <c r="F180" s="12">
        <f t="shared" si="60"/>
        <v>2.5278082435808376</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102.60591793062758</v>
      </c>
      <c r="L180" s="12">
        <f t="shared" si="63"/>
        <v>76.323711461182725</v>
      </c>
      <c r="M180" s="12">
        <f>K180-'Surv-rate CEA'!J178*'Unit cost and utilities'!$H$10-('Surv-rate CEA'!I177-'Surv-rate CEA'!I178)*'Unit cost and utilities'!$G$14</f>
        <v>8.0095441562754459</v>
      </c>
      <c r="N180" s="12">
        <f t="shared" si="64"/>
        <v>5.9579227928401259</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102.60591793062758</v>
      </c>
      <c r="T180" s="12">
        <f t="shared" si="67"/>
        <v>76.323711461182725</v>
      </c>
      <c r="U180" s="12">
        <f>S180-'Surv-rate CEA'!P178*'Unit cost and utilities'!$H$11-('Surv-rate CEA'!O177-'Surv-rate CEA'!O178)*'Unit cost and utilities'!$G$14</f>
        <v>8.0095441562754459</v>
      </c>
      <c r="V180" s="12">
        <f t="shared" si="68"/>
        <v>5.9579227928401259</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221.07228557999377</v>
      </c>
      <c r="AB180" s="12">
        <f t="shared" si="71"/>
        <v>164.4452647271242</v>
      </c>
      <c r="AC180" s="12">
        <f>AA180-'Surv-rate CEA'!V178*'Unit cost and utilities'!$H$6-('Surv-rate CEA'!U177-'Surv-rate CEA'!U178)*'Unit cost and utilities'!$G$14</f>
        <v>64.883942559758694</v>
      </c>
      <c r="AD180" s="12">
        <f t="shared" si="72"/>
        <v>48.264110007213958</v>
      </c>
      <c r="AE180" s="12">
        <f>'Surv-rate CEA'!Z178*'Unit cost and utilities'!$H$12+'Surv-rate CEA'!Y178*'Unit cost and utilities'!$H$12+('Surv-rate CEA'!X177-'Surv-rate CEA'!X178)*'Unit cost and utilities'!$G$14</f>
        <v>102.60591793062758</v>
      </c>
      <c r="AF180" s="12">
        <f t="shared" si="73"/>
        <v>76.323711461182725</v>
      </c>
      <c r="AG180" s="12">
        <f>AE180-'Surv-rate CEA'!Y178*'Unit cost and utilities'!$H$12-('Surv-rate CEA'!X177-'Surv-rate CEA'!X178)*'Unit cost and utilities'!$G$14</f>
        <v>8.0095441562754459</v>
      </c>
      <c r="AH180" s="12">
        <f t="shared" si="74"/>
        <v>5.9579227928401259</v>
      </c>
      <c r="AI180" s="12">
        <f>'Surv-rate CEA'!AC178*'Unit cost and utilities'!$H$5+'Surv-rate CEA'!AB178*'Unit cost and utilities'!$H$5+('Surv-rate CEA'!AA177-'Surv-rate CEA'!AA178)*'Unit cost and utilities'!$G$14</f>
        <v>222.55297069829243</v>
      </c>
      <c r="AJ180" s="12">
        <f t="shared" si="75"/>
        <v>165.54667667307356</v>
      </c>
      <c r="AK180" s="12">
        <f>AI180-'Surv-rate CEA'!AB178*'Unit cost and utilities'!$H$5-('Surv-rate CEA'!AA177-'Surv-rate CEA'!AA178)*'Unit cost and utilities'!$G$14</f>
        <v>24.647667692756379</v>
      </c>
      <c r="AL180" s="12">
        <f t="shared" si="76"/>
        <v>18.33423953621217</v>
      </c>
      <c r="AM180" s="12">
        <f>'Surv-rate CEA'!AF178*'Unit cost and utilities'!$H$9+'Surv-rate CEA'!AE178*'Unit cost and utilities'!$H$9+('Surv-rate CEA'!AD177-'Surv-rate CEA'!AD178)*'Unit cost and utilities'!G187</f>
        <v>355.54099823766006</v>
      </c>
      <c r="AN180" s="12">
        <f t="shared" si="77"/>
        <v>264.47020902302125</v>
      </c>
      <c r="AO180" s="12">
        <f>AM180-'Surv-rate CEA'!AE178*'Unit cost and utilities'!$H$9-('Surv-rate CEA'!AD177-'Surv-rate CEA'!AD178)*'Unit cost and utilities'!G187</f>
        <v>21.501524856725439</v>
      </c>
      <c r="AP180" s="12">
        <f t="shared" si="78"/>
        <v>15.993972007050326</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296.53459208587577</v>
      </c>
      <c r="AV180" s="12">
        <f t="shared" si="81"/>
        <v>220.57812162378332</v>
      </c>
      <c r="AW180" s="12">
        <f>AU180-'Surv-rate CEA'!AK178*'Unit cost and utilities'!$H$8-('Surv-rate CEA'!AJ177-'Surv-rate CEA'!AJ178)*'Unit cost and utilities'!$G$14</f>
        <v>69.465024409670974</v>
      </c>
      <c r="AX180" s="12">
        <f t="shared" si="82"/>
        <v>51.671761109065244</v>
      </c>
      <c r="AY180" s="12">
        <f>'Surv-rate CEA'!AO178*'Unit cost and utilities'!$H$5+'Surv-rate CEA'!AN178*'Unit cost and utilities'!$H$5+('Surv-rate CEA'!AM177-'Surv-rate CEA'!AM178)*'Unit cost and utilities'!$G$14</f>
        <v>222.55297069829243</v>
      </c>
      <c r="AZ180" s="12">
        <f t="shared" si="83"/>
        <v>165.54667667307356</v>
      </c>
      <c r="BA180" s="12">
        <f>AY180-'Surv-rate CEA'!AN178*'Unit cost and utilities'!$H$5-('Surv-rate CEA'!AM177-'Surv-rate CEA'!AM178)*'Unit cost and utilities'!$G$14</f>
        <v>24.647667692756379</v>
      </c>
      <c r="BB180" s="12">
        <f t="shared" si="84"/>
        <v>18.33423953621217</v>
      </c>
    </row>
    <row r="181" spans="1:54">
      <c r="A181" s="12">
        <v>176</v>
      </c>
      <c r="B181" s="12">
        <f t="shared" si="85"/>
        <v>10.068493150684931</v>
      </c>
      <c r="C181" s="12">
        <f>'Surv-rate CEA'!D179*'Unit cost and utilities'!$H$7+'Surv-rate CEA'!E179*'Unit cost and utilities'!$H$7+'Unit cost and utilities'!$G$14*('Surv-rate CEA'!C178-'Surv-rate CEA'!C179)</f>
        <v>149.09266985586243</v>
      </c>
      <c r="D181" s="12">
        <f t="shared" si="59"/>
        <v>110.7145713297768</v>
      </c>
      <c r="E181" s="12">
        <f>C181-'Surv-rate CEA'!E179*'Unit cost and utilities'!$H$7-'Unit cost and utilities'!$G$14*('Surv-rate CEA'!C178-'Surv-rate CEA'!C179)</f>
        <v>3.339043968943975</v>
      </c>
      <c r="F181" s="12">
        <f t="shared" si="60"/>
        <v>2.47953720347421</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101.69398045921987</v>
      </c>
      <c r="L181" s="12">
        <f t="shared" si="63"/>
        <v>75.516827649850526</v>
      </c>
      <c r="M181" s="12">
        <f>K181-'Surv-rate CEA'!J179*'Unit cost and utilities'!$H$10-('Surv-rate CEA'!I178-'Surv-rate CEA'!I179)*'Unit cost and utilities'!$G$14</f>
        <v>7.8890227802374273</v>
      </c>
      <c r="N181" s="12">
        <f t="shared" si="64"/>
        <v>5.8583012576623119</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101.69398045921987</v>
      </c>
      <c r="T181" s="12">
        <f t="shared" si="67"/>
        <v>75.516827649850526</v>
      </c>
      <c r="U181" s="12">
        <f>S181-'Surv-rate CEA'!P179*'Unit cost and utilities'!$H$11-('Surv-rate CEA'!O178-'Surv-rate CEA'!O179)*'Unit cost and utilities'!$G$14</f>
        <v>7.8890227802374273</v>
      </c>
      <c r="V181" s="12">
        <f t="shared" si="68"/>
        <v>5.8583012576623119</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219.63913025290049</v>
      </c>
      <c r="AB181" s="12">
        <f t="shared" si="71"/>
        <v>163.10159430845229</v>
      </c>
      <c r="AC181" s="12">
        <f>AA181-'Surv-rate CEA'!V179*'Unit cost and utilities'!$H$6-('Surv-rate CEA'!U178-'Surv-rate CEA'!U179)*'Unit cost and utilities'!$G$14</f>
        <v>64.285854523441287</v>
      </c>
      <c r="AD181" s="12">
        <f t="shared" si="72"/>
        <v>47.737966145565906</v>
      </c>
      <c r="AE181" s="12">
        <f>'Surv-rate CEA'!Z179*'Unit cost and utilities'!$H$12+'Surv-rate CEA'!Y179*'Unit cost and utilities'!$H$12+('Surv-rate CEA'!X178-'Surv-rate CEA'!X179)*'Unit cost and utilities'!$G$14</f>
        <v>101.69398045921987</v>
      </c>
      <c r="AF181" s="12">
        <f t="shared" si="73"/>
        <v>75.516827649850526</v>
      </c>
      <c r="AG181" s="12">
        <f>AE181-'Surv-rate CEA'!Y179*'Unit cost and utilities'!$H$12-('Surv-rate CEA'!X178-'Surv-rate CEA'!X179)*'Unit cost and utilities'!$G$14</f>
        <v>7.8890227802374273</v>
      </c>
      <c r="AH181" s="12">
        <f t="shared" si="74"/>
        <v>5.8583012576623119</v>
      </c>
      <c r="AI181" s="12">
        <f>'Surv-rate CEA'!AC179*'Unit cost and utilities'!$H$5+'Surv-rate CEA'!AB179*'Unit cost and utilities'!$H$5+('Surv-rate CEA'!AA178-'Surv-rate CEA'!AA179)*'Unit cost and utilities'!$G$14</f>
        <v>220.51368602475037</v>
      </c>
      <c r="AJ181" s="12">
        <f t="shared" si="75"/>
        <v>163.75102977350869</v>
      </c>
      <c r="AK181" s="12">
        <f>AI181-'Surv-rate CEA'!AB179*'Unit cost and utilities'!$H$5-('Surv-rate CEA'!AA178-'Surv-rate CEA'!AA179)*'Unit cost and utilities'!$G$14</f>
        <v>24.289807298645179</v>
      </c>
      <c r="AL181" s="12">
        <f t="shared" si="76"/>
        <v>18.037342850941254</v>
      </c>
      <c r="AM181" s="12">
        <f>'Surv-rate CEA'!AF179*'Unit cost and utilities'!$H$9+'Surv-rate CEA'!AE179*'Unit cost and utilities'!$H$9+('Surv-rate CEA'!AD178-'Surv-rate CEA'!AD179)*'Unit cost and utilities'!G188</f>
        <v>353.83853206456234</v>
      </c>
      <c r="AN181" s="12">
        <f t="shared" si="77"/>
        <v>262.75658914256888</v>
      </c>
      <c r="AO181" s="12">
        <f>AM181-'Surv-rate CEA'!AE179*'Unit cost and utilities'!$H$9-('Surv-rate CEA'!AD178-'Surv-rate CEA'!AD179)*'Unit cost and utilities'!G188</f>
        <v>21.237060443785936</v>
      </c>
      <c r="AP181" s="12">
        <f t="shared" si="78"/>
        <v>15.770406724967952</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294.88567867007868</v>
      </c>
      <c r="AV181" s="12">
        <f t="shared" si="81"/>
        <v>218.9788507832823</v>
      </c>
      <c r="AW181" s="12">
        <f>AU181-'Surv-rate CEA'!AK179*'Unit cost and utilities'!$H$8-('Surv-rate CEA'!AJ178-'Surv-rate CEA'!AJ179)*'Unit cost and utilities'!$G$14</f>
        <v>68.83795499659648</v>
      </c>
      <c r="AX181" s="12">
        <f t="shared" si="82"/>
        <v>51.11830572243904</v>
      </c>
      <c r="AY181" s="12">
        <f>'Surv-rate CEA'!AO179*'Unit cost and utilities'!$H$5+'Surv-rate CEA'!AN179*'Unit cost and utilities'!$H$5+('Surv-rate CEA'!AM178-'Surv-rate CEA'!AM179)*'Unit cost and utilities'!$G$14</f>
        <v>220.51368602475037</v>
      </c>
      <c r="AZ181" s="12">
        <f t="shared" si="83"/>
        <v>163.75102977350869</v>
      </c>
      <c r="BA181" s="12">
        <f>AY181-'Surv-rate CEA'!AN179*'Unit cost and utilities'!$H$5-('Surv-rate CEA'!AM178-'Surv-rate CEA'!AM179)*'Unit cost and utilities'!$G$14</f>
        <v>24.289807298645179</v>
      </c>
      <c r="BB181" s="12">
        <f t="shared" si="84"/>
        <v>18.037342850941254</v>
      </c>
    </row>
    <row r="182" spans="1:54">
      <c r="A182" s="12">
        <v>177</v>
      </c>
      <c r="B182" s="12">
        <f t="shared" si="85"/>
        <v>10.126027397260273</v>
      </c>
      <c r="C182" s="12">
        <f>'Surv-rate CEA'!D180*'Unit cost and utilities'!$H$7+'Surv-rate CEA'!E180*'Unit cost and utilities'!$H$7+'Unit cost and utilities'!$G$14*('Surv-rate CEA'!C179-'Surv-rate CEA'!C180)</f>
        <v>147.95016145208277</v>
      </c>
      <c r="D182" s="12">
        <f t="shared" si="59"/>
        <v>109.67947282704587</v>
      </c>
      <c r="E182" s="12">
        <f>C182-'Surv-rate CEA'!E180*'Unit cost and utilities'!$H$7-'Unit cost and utilities'!$G$14*('Surv-rate CEA'!C179-'Surv-rate CEA'!C180)</f>
        <v>3.2810937098260284</v>
      </c>
      <c r="F182" s="12">
        <f t="shared" si="60"/>
        <v>2.4323638775237644</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100.79374491006378</v>
      </c>
      <c r="L182" s="12">
        <f t="shared" si="63"/>
        <v>74.721140534746652</v>
      </c>
      <c r="M182" s="12">
        <f>K182-'Surv-rate CEA'!J180*'Unit cost and utilities'!$H$10-('Surv-rate CEA'!I179-'Surv-rate CEA'!I180)*'Unit cost and utilities'!$G$14</f>
        <v>7.7707996503885006</v>
      </c>
      <c r="N182" s="12">
        <f t="shared" si="64"/>
        <v>5.7607048260994302</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100.79374491006378</v>
      </c>
      <c r="T182" s="12">
        <f t="shared" si="67"/>
        <v>74.721140534746652</v>
      </c>
      <c r="U182" s="12">
        <f>S182-'Surv-rate CEA'!P180*'Unit cost and utilities'!$H$11-('Surv-rate CEA'!O179-'Surv-rate CEA'!O180)*'Unit cost and utilities'!$G$14</f>
        <v>7.7707996503885006</v>
      </c>
      <c r="V182" s="12">
        <f t="shared" si="68"/>
        <v>5.7607048260994302</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218.22094197657046</v>
      </c>
      <c r="AB182" s="12">
        <f t="shared" si="71"/>
        <v>161.77311089696468</v>
      </c>
      <c r="AC182" s="12">
        <f>AA182-'Surv-rate CEA'!V180*'Unit cost and utilities'!$H$6-('Surv-rate CEA'!U179-'Surv-rate CEA'!U180)*'Unit cost and utilities'!$G$14</f>
        <v>63.695706420358576</v>
      </c>
      <c r="AD182" s="12">
        <f t="shared" si="72"/>
        <v>47.219357065682082</v>
      </c>
      <c r="AE182" s="12">
        <f>'Surv-rate CEA'!Z180*'Unit cost and utilities'!$H$12+'Surv-rate CEA'!Y180*'Unit cost and utilities'!$H$12+('Surv-rate CEA'!X179-'Surv-rate CEA'!X180)*'Unit cost and utilities'!$G$14</f>
        <v>100.79374491006378</v>
      </c>
      <c r="AF182" s="12">
        <f t="shared" si="73"/>
        <v>74.721140534746652</v>
      </c>
      <c r="AG182" s="12">
        <f>AE182-'Surv-rate CEA'!Y180*'Unit cost and utilities'!$H$12-('Surv-rate CEA'!X179-'Surv-rate CEA'!X180)*'Unit cost and utilities'!$G$14</f>
        <v>7.7707996503885006</v>
      </c>
      <c r="AH182" s="12">
        <f t="shared" si="74"/>
        <v>5.7607048260994302</v>
      </c>
      <c r="AI182" s="12">
        <f>'Surv-rate CEA'!AC180*'Unit cost and utilities'!$H$5+'Surv-rate CEA'!AB180*'Unit cost and utilities'!$H$5+('Surv-rate CEA'!AA179-'Surv-rate CEA'!AA180)*'Unit cost and utilities'!$G$14</f>
        <v>218.50100157700933</v>
      </c>
      <c r="AJ182" s="12">
        <f t="shared" si="75"/>
        <v>161.9807266848409</v>
      </c>
      <c r="AK182" s="12">
        <f>AI182-'Surv-rate CEA'!AB180*'Unit cost and utilities'!$H$5-('Surv-rate CEA'!AA179-'Surv-rate CEA'!AA180)*'Unit cost and utilities'!$G$14</f>
        <v>23.938583157146109</v>
      </c>
      <c r="AL182" s="12">
        <f t="shared" si="76"/>
        <v>17.746321836576971</v>
      </c>
      <c r="AM182" s="12">
        <f>'Surv-rate CEA'!AF180*'Unit cost and utilities'!$H$9+'Surv-rate CEA'!AE180*'Unit cost and utilities'!$H$9+('Surv-rate CEA'!AD179-'Surv-rate CEA'!AD180)*'Unit cost and utilities'!G189</f>
        <v>352.15079179748756</v>
      </c>
      <c r="AN182" s="12">
        <f t="shared" si="77"/>
        <v>261.05894593757807</v>
      </c>
      <c r="AO182" s="12">
        <f>AM182-'Surv-rate CEA'!AE180*'Unit cost and utilities'!$H$9-('Surv-rate CEA'!AD179-'Surv-rate CEA'!AD180)*'Unit cost and utilities'!G189</f>
        <v>20.976917011003877</v>
      </c>
      <c r="AP182" s="12">
        <f t="shared" si="78"/>
        <v>15.550758287267874</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293.25247552293393</v>
      </c>
      <c r="AV182" s="12">
        <f t="shared" si="81"/>
        <v>217.39602447813877</v>
      </c>
      <c r="AW182" s="12">
        <f>AU182-'Surv-rate CEA'!AK180*'Unit cost and utilities'!$H$8-('Surv-rate CEA'!AJ179-'Surv-rate CEA'!AJ180)*'Unit cost and utilities'!$G$14</f>
        <v>68.219091418851804</v>
      </c>
      <c r="AX182" s="12">
        <f t="shared" si="82"/>
        <v>50.572665214583203</v>
      </c>
      <c r="AY182" s="12">
        <f>'Surv-rate CEA'!AO180*'Unit cost and utilities'!$H$5+'Surv-rate CEA'!AN180*'Unit cost and utilities'!$H$5+('Surv-rate CEA'!AM179-'Surv-rate CEA'!AM180)*'Unit cost and utilities'!$G$14</f>
        <v>218.50100157700933</v>
      </c>
      <c r="AZ182" s="12">
        <f t="shared" si="83"/>
        <v>161.9807266848409</v>
      </c>
      <c r="BA182" s="12">
        <f>AY182-'Surv-rate CEA'!AN180*'Unit cost and utilities'!$H$5-('Surv-rate CEA'!AM179-'Surv-rate CEA'!AM180)*'Unit cost and utilities'!$G$14</f>
        <v>23.938583157146109</v>
      </c>
      <c r="BB182" s="12">
        <f t="shared" si="84"/>
        <v>17.746321836576971</v>
      </c>
    </row>
    <row r="183" spans="1:54">
      <c r="A183" s="12">
        <v>178</v>
      </c>
      <c r="B183" s="12">
        <f t="shared" si="85"/>
        <v>10.183561643835617</v>
      </c>
      <c r="C183" s="12">
        <f>'Surv-rate CEA'!D181*'Unit cost and utilities'!$H$7+'Surv-rate CEA'!E181*'Unit cost and utilities'!$H$7+'Unit cost and utilities'!$G$14*('Surv-rate CEA'!C180-'Surv-rate CEA'!C181)</f>
        <v>146.82090087468197</v>
      </c>
      <c r="D183" s="12">
        <f t="shared" si="59"/>
        <v>108.65737662159022</v>
      </c>
      <c r="E183" s="12">
        <f>C183-'Surv-rate CEA'!E181*'Unit cost and utilities'!$H$7-'Unit cost and utilities'!$G$14*('Surv-rate CEA'!C180-'Surv-rate CEA'!C181)</f>
        <v>3.2243802648016526</v>
      </c>
      <c r="F183" s="12">
        <f t="shared" si="60"/>
        <v>2.3862590320353454</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99.905011311947177</v>
      </c>
      <c r="L183" s="12">
        <f t="shared" si="63"/>
        <v>73.936451662097113</v>
      </c>
      <c r="M183" s="12">
        <f>K183-'Surv-rate CEA'!J181*'Unit cost and utilities'!$H$10-('Surv-rate CEA'!I180-'Surv-rate CEA'!I181)*'Unit cost and utilities'!$G$14</f>
        <v>7.6548212870299768</v>
      </c>
      <c r="N183" s="12">
        <f t="shared" si="64"/>
        <v>5.6650844300820591</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99.905011311947177</v>
      </c>
      <c r="T183" s="12">
        <f t="shared" si="67"/>
        <v>73.936451662097113</v>
      </c>
      <c r="U183" s="12">
        <f>S183-'Surv-rate CEA'!P181*'Unit cost and utilities'!$H$11-('Surv-rate CEA'!O180-'Surv-rate CEA'!O181)*'Unit cost and utilities'!$G$14</f>
        <v>7.6548212870299768</v>
      </c>
      <c r="V183" s="12">
        <f t="shared" si="68"/>
        <v>5.6650844300820591</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216.81749925518881</v>
      </c>
      <c r="AB183" s="12">
        <f t="shared" si="71"/>
        <v>160.45958398546324</v>
      </c>
      <c r="AC183" s="12">
        <f>AA183-'Surv-rate CEA'!V181*'Unit cost and utilities'!$H$6-('Surv-rate CEA'!U180-'Surv-rate CEA'!U181)*'Unit cost and utilities'!$G$14</f>
        <v>63.113358442550862</v>
      </c>
      <c r="AD183" s="12">
        <f t="shared" si="72"/>
        <v>46.708145211552967</v>
      </c>
      <c r="AE183" s="12">
        <f>'Surv-rate CEA'!Z181*'Unit cost and utilities'!$H$12+'Surv-rate CEA'!Y181*'Unit cost and utilities'!$H$12+('Surv-rate CEA'!X180-'Surv-rate CEA'!X181)*'Unit cost and utilities'!$G$14</f>
        <v>99.905011311947177</v>
      </c>
      <c r="AF183" s="12">
        <f t="shared" si="73"/>
        <v>73.936451662097113</v>
      </c>
      <c r="AG183" s="12">
        <f>AE183-'Surv-rate CEA'!Y181*'Unit cost and utilities'!$H$12-('Surv-rate CEA'!X180-'Surv-rate CEA'!X181)*'Unit cost and utilities'!$G$14</f>
        <v>7.6548212870299768</v>
      </c>
      <c r="AH183" s="12">
        <f t="shared" si="74"/>
        <v>5.6650844300820591</v>
      </c>
      <c r="AI183" s="12">
        <f>'Surv-rate CEA'!AC181*'Unit cost and utilities'!$H$5+'Surv-rate CEA'!AB181*'Unit cost and utilities'!$H$5+('Surv-rate CEA'!AA180-'Surv-rate CEA'!AA181)*'Unit cost and utilities'!$G$14</f>
        <v>216.51445918843811</v>
      </c>
      <c r="AJ183" s="12">
        <f t="shared" si="75"/>
        <v>160.23531388176414</v>
      </c>
      <c r="AK183" s="12">
        <f>AI183-'Surv-rate CEA'!AB181*'Unit cost and utilities'!$H$5-('Surv-rate CEA'!AA180-'Surv-rate CEA'!AA181)*'Unit cost and utilities'!$G$14</f>
        <v>23.593844264907528</v>
      </c>
      <c r="AL183" s="12">
        <f t="shared" si="76"/>
        <v>17.461037270377371</v>
      </c>
      <c r="AM183" s="12">
        <f>'Surv-rate CEA'!AF181*'Unit cost and utilities'!$H$9+'Surv-rate CEA'!AE181*'Unit cost and utilities'!$H$9+('Surv-rate CEA'!AD180-'Surv-rate CEA'!AD181)*'Unit cost and utilities'!G190</f>
        <v>350.47758641101854</v>
      </c>
      <c r="AN183" s="12">
        <f t="shared" si="77"/>
        <v>259.37707013930253</v>
      </c>
      <c r="AO183" s="12">
        <f>AM183-'Surv-rate CEA'!AE181*'Unit cost and utilities'!$H$9-('Surv-rate CEA'!AD180-'Surv-rate CEA'!AD181)*'Unit cost and utilities'!G190</f>
        <v>20.721005576922892</v>
      </c>
      <c r="AP183" s="12">
        <f t="shared" si="78"/>
        <v>15.334942733197957</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291.63476376987029</v>
      </c>
      <c r="AV183" s="12">
        <f t="shared" si="81"/>
        <v>215.82940966925824</v>
      </c>
      <c r="AW183" s="12">
        <f>AU183-'Surv-rate CEA'!AK181*'Unit cost and utilities'!$H$8-('Surv-rate CEA'!AJ180-'Surv-rate CEA'!AJ181)*'Unit cost and utilities'!$G$14</f>
        <v>67.608290694226596</v>
      </c>
      <c r="AX183" s="12">
        <f t="shared" si="82"/>
        <v>50.034698472357029</v>
      </c>
      <c r="AY183" s="12">
        <f>'Surv-rate CEA'!AO181*'Unit cost and utilities'!$H$5+'Surv-rate CEA'!AN181*'Unit cost and utilities'!$H$5+('Surv-rate CEA'!AM180-'Surv-rate CEA'!AM181)*'Unit cost and utilities'!$G$14</f>
        <v>216.51445918843811</v>
      </c>
      <c r="AZ183" s="12">
        <f t="shared" si="83"/>
        <v>160.23531388176414</v>
      </c>
      <c r="BA183" s="12">
        <f>AY183-'Surv-rate CEA'!AN181*'Unit cost and utilities'!$H$5-('Surv-rate CEA'!AM180-'Surv-rate CEA'!AM181)*'Unit cost and utilities'!$G$14</f>
        <v>23.593844264907528</v>
      </c>
      <c r="BB183" s="12">
        <f t="shared" si="84"/>
        <v>17.461037270377371</v>
      </c>
    </row>
    <row r="184" spans="1:54">
      <c r="A184" s="12">
        <v>179</v>
      </c>
      <c r="B184" s="12">
        <f t="shared" si="85"/>
        <v>10.241095890410959</v>
      </c>
      <c r="C184" s="12">
        <f>'Surv-rate CEA'!D182*'Unit cost and utilities'!$H$7+'Surv-rate CEA'!E182*'Unit cost and utilities'!$H$7+'Unit cost and utilities'!$G$14*('Surv-rate CEA'!C181-'Surv-rate CEA'!C182)</f>
        <v>145.70467781935682</v>
      </c>
      <c r="D184" s="12">
        <f t="shared" si="59"/>
        <v>107.64806948072321</v>
      </c>
      <c r="E184" s="12">
        <f>C184-'Surv-rate CEA'!E182*'Unit cost and utilities'!$H$7-'Unit cost and utilities'!$G$14*('Surv-rate CEA'!C181-'Surv-rate CEA'!C182)</f>
        <v>3.1688721156472797</v>
      </c>
      <c r="F184" s="12">
        <f t="shared" si="60"/>
        <v>2.3411943307931784</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99.027584000307655</v>
      </c>
      <c r="L184" s="12">
        <f t="shared" si="63"/>
        <v>73.162566930003379</v>
      </c>
      <c r="M184" s="12">
        <f>K184-'Surv-rate CEA'!J182*'Unit cost and utilities'!$H$10-('Surv-rate CEA'!I181-'Surv-rate CEA'!I182)*'Unit cost and utilities'!$G$14</f>
        <v>7.5410356860864445</v>
      </c>
      <c r="N184" s="12">
        <f t="shared" si="64"/>
        <v>5.5713923920746105</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99.027584000307655</v>
      </c>
      <c r="T184" s="12">
        <f t="shared" si="67"/>
        <v>73.162566930003379</v>
      </c>
      <c r="U184" s="12">
        <f>S184-'Surv-rate CEA'!P182*'Unit cost and utilities'!$H$11-('Surv-rate CEA'!O181-'Surv-rate CEA'!O182)*'Unit cost and utilities'!$G$14</f>
        <v>7.5410356860864445</v>
      </c>
      <c r="V184" s="12">
        <f t="shared" si="68"/>
        <v>5.5713923920746105</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215.42858488319118</v>
      </c>
      <c r="AB184" s="12">
        <f t="shared" si="71"/>
        <v>159.16078756504271</v>
      </c>
      <c r="AC184" s="12">
        <f>AA184-'Surv-rate CEA'!V182*'Unit cost and utilities'!$H$6-('Surv-rate CEA'!U181-'Surv-rate CEA'!U182)*'Unit cost and utilities'!$G$14</f>
        <v>62.538673872313417</v>
      </c>
      <c r="AD184" s="12">
        <f t="shared" si="72"/>
        <v>46.204196124612807</v>
      </c>
      <c r="AE184" s="12">
        <f>'Surv-rate CEA'!Z182*'Unit cost and utilities'!$H$12+'Surv-rate CEA'!Y182*'Unit cost and utilities'!$H$12+('Surv-rate CEA'!X181-'Surv-rate CEA'!X182)*'Unit cost and utilities'!$G$14</f>
        <v>99.027584000307655</v>
      </c>
      <c r="AF184" s="12">
        <f t="shared" si="73"/>
        <v>73.162566930003379</v>
      </c>
      <c r="AG184" s="12">
        <f>AE184-'Surv-rate CEA'!Y182*'Unit cost and utilities'!$H$12-('Surv-rate CEA'!X181-'Surv-rate CEA'!X182)*'Unit cost and utilities'!$G$14</f>
        <v>7.5410356860864445</v>
      </c>
      <c r="AH184" s="12">
        <f t="shared" si="74"/>
        <v>5.5713923920746105</v>
      </c>
      <c r="AI184" s="12">
        <f>'Surv-rate CEA'!AC182*'Unit cost and utilities'!$H$5+'Surv-rate CEA'!AB182*'Unit cost and utilities'!$H$5+('Surv-rate CEA'!AA181-'Surv-rate CEA'!AA182)*'Unit cost and utilities'!$G$14</f>
        <v>214.55361058509703</v>
      </c>
      <c r="AJ184" s="12">
        <f t="shared" si="75"/>
        <v>158.5143478251199</v>
      </c>
      <c r="AK184" s="12">
        <f>AI184-'Surv-rate CEA'!AB182*'Unit cost and utilities'!$H$5-('Surv-rate CEA'!AA181-'Surv-rate CEA'!AA182)*'Unit cost and utilities'!$G$14</f>
        <v>23.255443709162694</v>
      </c>
      <c r="AL184" s="12">
        <f t="shared" si="76"/>
        <v>17.181353801919027</v>
      </c>
      <c r="AM184" s="12">
        <f>'Surv-rate CEA'!AF182*'Unit cost and utilities'!$H$9+'Surv-rate CEA'!AE182*'Unit cost and utilities'!$H$9+('Surv-rate CEA'!AD181-'Surv-rate CEA'!AD182)*'Unit cost and utilities'!G191</f>
        <v>348.81872822684397</v>
      </c>
      <c r="AN184" s="12">
        <f t="shared" si="77"/>
        <v>257.71075612887665</v>
      </c>
      <c r="AO184" s="12">
        <f>AM184-'Surv-rate CEA'!AE182*'Unit cost and utilities'!$H$9-('Surv-rate CEA'!AD181-'Surv-rate CEA'!AD182)*'Unit cost and utilities'!G191</f>
        <v>20.46923938343042</v>
      </c>
      <c r="AP184" s="12">
        <f t="shared" si="78"/>
        <v>15.122878251698403</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290.03232859864937</v>
      </c>
      <c r="AV184" s="12">
        <f t="shared" si="81"/>
        <v>214.27877764742291</v>
      </c>
      <c r="AW184" s="12">
        <f>AU184-'Surv-rate CEA'!AK182*'Unit cost and utilities'!$H$8-('Surv-rate CEA'!AJ181-'Surv-rate CEA'!AJ182)*'Unit cost and utilities'!$G$14</f>
        <v>67.005412975700906</v>
      </c>
      <c r="AX184" s="12">
        <f t="shared" si="82"/>
        <v>49.504267533094662</v>
      </c>
      <c r="AY184" s="12">
        <f>'Surv-rate CEA'!AO182*'Unit cost and utilities'!$H$5+'Surv-rate CEA'!AN182*'Unit cost and utilities'!$H$5+('Surv-rate CEA'!AM181-'Surv-rate CEA'!AM182)*'Unit cost and utilities'!$G$14</f>
        <v>214.55361058509703</v>
      </c>
      <c r="AZ184" s="12">
        <f t="shared" si="83"/>
        <v>158.5143478251199</v>
      </c>
      <c r="BA184" s="12">
        <f>AY184-'Surv-rate CEA'!AN182*'Unit cost and utilities'!$H$5-('Surv-rate CEA'!AM181-'Surv-rate CEA'!AM182)*'Unit cost and utilities'!$G$14</f>
        <v>23.255443709162694</v>
      </c>
      <c r="BB184" s="12">
        <f t="shared" si="84"/>
        <v>17.181353801919027</v>
      </c>
    </row>
    <row r="185" spans="1:54">
      <c r="A185" s="12">
        <v>180</v>
      </c>
      <c r="B185" s="12">
        <f t="shared" si="85"/>
        <v>10.298630136986301</v>
      </c>
      <c r="C185" s="12">
        <f>'Surv-rate CEA'!D183*'Unit cost and utilities'!$H$7+'Surv-rate CEA'!E183*'Unit cost and utilities'!$H$7+'Unit cost and utilities'!$G$14*('Surv-rate CEA'!C182-'Surv-rate CEA'!C183)</f>
        <v>144.60128626262588</v>
      </c>
      <c r="D185" s="12">
        <f t="shared" si="59"/>
        <v>106.65134257253918</v>
      </c>
      <c r="E185" s="12">
        <f>C185-'Surv-rate CEA'!E183*'Unit cost and utilities'!$H$7-'Unit cost and utilities'!$G$14*('Surv-rate CEA'!C182-'Surv-rate CEA'!C183)</f>
        <v>3.1145386812507319</v>
      </c>
      <c r="F185" s="12">
        <f t="shared" si="60"/>
        <v>2.2971423037427705</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98.161271504812206</v>
      </c>
      <c r="L185" s="12">
        <f t="shared" si="63"/>
        <v>72.399296473765986</v>
      </c>
      <c r="M185" s="12">
        <f>K185-'Surv-rate CEA'!J183*'Unit cost and utilities'!$H$10-('Surv-rate CEA'!I182-'Surv-rate CEA'!I183)*'Unit cost and utilities'!$G$14</f>
        <v>7.4293922718909888</v>
      </c>
      <c r="N185" s="12">
        <f t="shared" si="64"/>
        <v>5.4795823797593401</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98.161271504812206</v>
      </c>
      <c r="T185" s="12">
        <f t="shared" si="67"/>
        <v>72.399296473765986</v>
      </c>
      <c r="U185" s="12">
        <f>S185-'Surv-rate CEA'!P183*'Unit cost and utilities'!$H$11-('Surv-rate CEA'!O182-'Surv-rate CEA'!O183)*'Unit cost and utilities'!$G$14</f>
        <v>7.4293922718909888</v>
      </c>
      <c r="V185" s="12">
        <f t="shared" si="68"/>
        <v>5.4795823797593401</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214.05398584201674</v>
      </c>
      <c r="AB185" s="12">
        <f t="shared" si="71"/>
        <v>157.87650001668675</v>
      </c>
      <c r="AC185" s="12">
        <f>AA185-'Surv-rate CEA'!V183*'Unit cost and utilities'!$H$6-('Surv-rate CEA'!U182-'Surv-rate CEA'!U183)*'Unit cost and utilities'!$G$14</f>
        <v>61.971518999704386</v>
      </c>
      <c r="AD185" s="12">
        <f t="shared" si="72"/>
        <v>45.707378360204579</v>
      </c>
      <c r="AE185" s="12">
        <f>'Surv-rate CEA'!Z183*'Unit cost and utilities'!$H$12+'Surv-rate CEA'!Y183*'Unit cost and utilities'!$H$12+('Surv-rate CEA'!X182-'Surv-rate CEA'!X183)*'Unit cost and utilities'!$G$14</f>
        <v>98.161271504812206</v>
      </c>
      <c r="AF185" s="12">
        <f t="shared" si="73"/>
        <v>72.399296473765986</v>
      </c>
      <c r="AG185" s="12">
        <f>AE185-'Surv-rate CEA'!Y183*'Unit cost and utilities'!$H$12-('Surv-rate CEA'!X182-'Surv-rate CEA'!X183)*'Unit cost and utilities'!$G$14</f>
        <v>7.4293922718909888</v>
      </c>
      <c r="AH185" s="12">
        <f t="shared" si="74"/>
        <v>5.4795823797593401</v>
      </c>
      <c r="AI185" s="12">
        <f>'Surv-rate CEA'!AC183*'Unit cost and utilities'!$H$5+'Surv-rate CEA'!AB183*'Unit cost and utilities'!$H$5+('Surv-rate CEA'!AA182-'Surv-rate CEA'!AA183)*'Unit cost and utilities'!$G$14</f>
        <v>212.61801712775664</v>
      </c>
      <c r="AJ185" s="12">
        <f t="shared" si="75"/>
        <v>156.81739469870325</v>
      </c>
      <c r="AK185" s="12">
        <f>AI185-'Surv-rate CEA'!AB183*'Unit cost and utilities'!$H$5-('Surv-rate CEA'!AA182-'Surv-rate CEA'!AA183)*'Unit cost and utilities'!$G$14</f>
        <v>22.923238538844984</v>
      </c>
      <c r="AL185" s="12">
        <f t="shared" si="76"/>
        <v>16.907139828881856</v>
      </c>
      <c r="AM185" s="12">
        <f>'Surv-rate CEA'!AF183*'Unit cost and utilities'!$H$9+'Surv-rate CEA'!AE183*'Unit cost and utilities'!$H$9+('Surv-rate CEA'!AD182-'Surv-rate CEA'!AD183)*'Unit cost and utilities'!G192</f>
        <v>347.17403283950802</v>
      </c>
      <c r="AN185" s="12">
        <f t="shared" si="77"/>
        <v>256.05980185686872</v>
      </c>
      <c r="AO185" s="12">
        <f>AM185-'Surv-rate CEA'!AE183*'Unit cost and utilities'!$H$9-('Surv-rate CEA'!AD182-'Surv-rate CEA'!AD183)*'Unit cost and utilities'!G192</f>
        <v>20.221533830237377</v>
      </c>
      <c r="AP185" s="12">
        <f t="shared" si="78"/>
        <v>14.914485117054264</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288.44495916465399</v>
      </c>
      <c r="AV185" s="12">
        <f t="shared" si="81"/>
        <v>212.74390393263539</v>
      </c>
      <c r="AW185" s="12">
        <f>AU185-'Surv-rate CEA'!AK183*'Unit cost and utilities'!$H$8-('Surv-rate CEA'!AJ182-'Surv-rate CEA'!AJ183)*'Unit cost and utilities'!$G$14</f>
        <v>66.410321468282675</v>
      </c>
      <c r="AX185" s="12">
        <f t="shared" si="82"/>
        <v>48.981237500215101</v>
      </c>
      <c r="AY185" s="12">
        <f>'Surv-rate CEA'!AO183*'Unit cost and utilities'!$H$5+'Surv-rate CEA'!AN183*'Unit cost and utilities'!$H$5+('Surv-rate CEA'!AM182-'Surv-rate CEA'!AM183)*'Unit cost and utilities'!$G$14</f>
        <v>212.61801712775664</v>
      </c>
      <c r="AZ185" s="12">
        <f t="shared" si="83"/>
        <v>156.81739469870325</v>
      </c>
      <c r="BA185" s="12">
        <f>AY185-'Surv-rate CEA'!AN183*'Unit cost and utilities'!$H$5-('Surv-rate CEA'!AM182-'Surv-rate CEA'!AM183)*'Unit cost and utilities'!$G$14</f>
        <v>22.923238538844984</v>
      </c>
      <c r="BB185" s="12">
        <f t="shared" si="84"/>
        <v>16.907139828881856</v>
      </c>
    </row>
    <row r="186" spans="1:54">
      <c r="A186" s="12">
        <v>181</v>
      </c>
      <c r="B186" s="12">
        <f t="shared" si="85"/>
        <v>10.356164383561644</v>
      </c>
      <c r="C186" s="12">
        <f>'Surv-rate CEA'!D184*'Unit cost and utilities'!$H$7+'Surv-rate CEA'!E184*'Unit cost and utilities'!$H$7+'Unit cost and utilities'!$G$14*('Surv-rate CEA'!C183-'Surv-rate CEA'!C184)</f>
        <v>143.51052435503942</v>
      </c>
      <c r="D186" s="12">
        <f t="shared" si="59"/>
        <v>105.66699135545497</v>
      </c>
      <c r="E186" s="12">
        <f>C186-'Surv-rate CEA'!E184*'Unit cost and utilities'!$H$7-'Unit cost and utilities'!$G$14*('Surv-rate CEA'!C183-'Surv-rate CEA'!C184)</f>
        <v>3.0613502856966655</v>
      </c>
      <c r="F186" s="12">
        <f t="shared" si="60"/>
        <v>2.2540763169009348</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97.305886440430285</v>
      </c>
      <c r="L186" s="12">
        <f t="shared" si="63"/>
        <v>71.646454554778956</v>
      </c>
      <c r="M186" s="12">
        <f>K186-'Surv-rate CEA'!J184*'Unit cost and utilities'!$H$10-('Surv-rate CEA'!I183-'Surv-rate CEA'!I184)*'Unit cost and utilities'!$G$14</f>
        <v>7.3198418516916828</v>
      </c>
      <c r="N186" s="12">
        <f t="shared" si="64"/>
        <v>5.3896093623940695</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97.305886440430285</v>
      </c>
      <c r="T186" s="12">
        <f t="shared" si="67"/>
        <v>71.646454554778956</v>
      </c>
      <c r="U186" s="12">
        <f>S186-'Surv-rate CEA'!P184*'Unit cost and utilities'!$H$11-('Surv-rate CEA'!O183-'Surv-rate CEA'!O184)*'Unit cost and utilities'!$G$14</f>
        <v>7.3198418516916828</v>
      </c>
      <c r="V186" s="12">
        <f t="shared" si="68"/>
        <v>5.3896093623940695</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212.69349319990994</v>
      </c>
      <c r="AB186" s="12">
        <f t="shared" si="71"/>
        <v>156.60650400604015</v>
      </c>
      <c r="AC186" s="12">
        <f>AA186-'Surv-rate CEA'!V184*'Unit cost and utilities'!$H$6-('Surv-rate CEA'!U183-'Surv-rate CEA'!U184)*'Unit cost and utilities'!$G$14</f>
        <v>61.41176304263746</v>
      </c>
      <c r="AD186" s="12">
        <f t="shared" si="72"/>
        <v>45.217563406678131</v>
      </c>
      <c r="AE186" s="12">
        <f>'Surv-rate CEA'!Z184*'Unit cost and utilities'!$H$12+'Surv-rate CEA'!Y184*'Unit cost and utilities'!$H$12+('Surv-rate CEA'!X183-'Surv-rate CEA'!X184)*'Unit cost and utilities'!$G$14</f>
        <v>97.305886440430285</v>
      </c>
      <c r="AF186" s="12">
        <f t="shared" si="73"/>
        <v>71.646454554778956</v>
      </c>
      <c r="AG186" s="12">
        <f>AE186-'Surv-rate CEA'!Y184*'Unit cost and utilities'!$H$12-('Surv-rate CEA'!X183-'Surv-rate CEA'!X184)*'Unit cost and utilities'!$G$14</f>
        <v>7.3198418516916828</v>
      </c>
      <c r="AH186" s="12">
        <f t="shared" si="74"/>
        <v>5.3896093623940695</v>
      </c>
      <c r="AI186" s="12">
        <f>'Surv-rate CEA'!AC184*'Unit cost and utilities'!$H$5+'Surv-rate CEA'!AB184*'Unit cost and utilities'!$H$5+('Surv-rate CEA'!AA183-'Surv-rate CEA'!AA184)*'Unit cost and utilities'!$G$14</f>
        <v>210.70724956185947</v>
      </c>
      <c r="AJ186" s="12">
        <f t="shared" si="75"/>
        <v>155.14403015420982</v>
      </c>
      <c r="AK186" s="12">
        <f>AI186-'Surv-rate CEA'!AB184*'Unit cost and utilities'!$H$5-('Surv-rate CEA'!AA183-'Surv-rate CEA'!AA184)*'Unit cost and utilities'!$G$14</f>
        <v>22.597089640340361</v>
      </c>
      <c r="AL186" s="12">
        <f t="shared" si="76"/>
        <v>16.638267377360041</v>
      </c>
      <c r="AM186" s="12">
        <f>'Surv-rate CEA'!AF184*'Unit cost and utilities'!$H$9+'Surv-rate CEA'!AE184*'Unit cost and utilities'!$H$9+('Surv-rate CEA'!AD183-'Surv-rate CEA'!AD184)*'Unit cost and utilities'!G193</f>
        <v>345.54331904415199</v>
      </c>
      <c r="AN186" s="12">
        <f t="shared" si="77"/>
        <v>254.42400876498141</v>
      </c>
      <c r="AO186" s="12">
        <f>AM186-'Surv-rate CEA'!AE184*'Unit cost and utilities'!$H$9-('Surv-rate CEA'!AD183-'Surv-rate CEA'!AD184)*'Unit cost and utilities'!G193</f>
        <v>19.977806411585959</v>
      </c>
      <c r="AP186" s="12">
        <f t="shared" si="78"/>
        <v>14.709685626759249</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286.87244849892716</v>
      </c>
      <c r="AV186" s="12">
        <f t="shared" si="81"/>
        <v>211.22456817634705</v>
      </c>
      <c r="AW186" s="12">
        <f>AU186-'Surv-rate CEA'!AK184*'Unit cost and utilities'!$H$8-('Surv-rate CEA'!AJ183-'Surv-rate CEA'!AJ184)*'Unit cost and utilities'!$G$14</f>
        <v>65.822882348437645</v>
      </c>
      <c r="AX186" s="12">
        <f t="shared" si="82"/>
        <v>48.465476461477735</v>
      </c>
      <c r="AY186" s="12">
        <f>'Surv-rate CEA'!AO184*'Unit cost and utilities'!$H$5+'Surv-rate CEA'!AN184*'Unit cost and utilities'!$H$5+('Surv-rate CEA'!AM183-'Surv-rate CEA'!AM184)*'Unit cost and utilities'!$G$14</f>
        <v>210.70724956185947</v>
      </c>
      <c r="AZ186" s="12">
        <f t="shared" si="83"/>
        <v>155.14403015420982</v>
      </c>
      <c r="BA186" s="12">
        <f>AY186-'Surv-rate CEA'!AN184*'Unit cost and utilities'!$H$5-('Surv-rate CEA'!AM183-'Surv-rate CEA'!AM184)*'Unit cost and utilities'!$G$14</f>
        <v>22.597089640340361</v>
      </c>
      <c r="BB186" s="12">
        <f t="shared" si="84"/>
        <v>16.638267377360041</v>
      </c>
    </row>
    <row r="187" spans="1:54">
      <c r="A187" s="12">
        <v>182</v>
      </c>
      <c r="B187" s="12">
        <f t="shared" si="85"/>
        <v>10.413698630136986</v>
      </c>
      <c r="C187" s="12">
        <f>'Surv-rate CEA'!D185*'Unit cost and utilities'!$H$7+'Surv-rate CEA'!E185*'Unit cost and utilities'!$H$7+'Unit cost and utilities'!$G$14*('Surv-rate CEA'!C184-'Surv-rate CEA'!C185)</f>
        <v>142.43219431751504</v>
      </c>
      <c r="D187" s="12">
        <f t="shared" si="59"/>
        <v>104.69481547100409</v>
      </c>
      <c r="E187" s="12">
        <f>C187-'Surv-rate CEA'!E185*'Unit cost and utilities'!$H$7-'Unit cost and utilities'!$G$14*('Surv-rate CEA'!C184-'Surv-rate CEA'!C185)</f>
        <v>3.0092781275782459</v>
      </c>
      <c r="F187" s="12">
        <f t="shared" si="60"/>
        <v>2.2119705434390715</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96.461245401815674</v>
      </c>
      <c r="L187" s="12">
        <f t="shared" si="63"/>
        <v>70.903859452823511</v>
      </c>
      <c r="M187" s="12">
        <f>K187-'Surv-rate CEA'!J185*'Unit cost and utilities'!$H$10-('Surv-rate CEA'!I184-'Surv-rate CEA'!I185)*'Unit cost and utilities'!$G$14</f>
        <v>7.2123365718088364</v>
      </c>
      <c r="N187" s="12">
        <f t="shared" si="64"/>
        <v>5.3014295687744353</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96.461245401815674</v>
      </c>
      <c r="T187" s="12">
        <f t="shared" si="67"/>
        <v>70.903859452823511</v>
      </c>
      <c r="U187" s="12">
        <f>S187-'Surv-rate CEA'!P185*'Unit cost and utilities'!$H$11-('Surv-rate CEA'!O184-'Surv-rate CEA'!O185)*'Unit cost and utilities'!$G$14</f>
        <v>7.2123365718088364</v>
      </c>
      <c r="V187" s="12">
        <f t="shared" si="68"/>
        <v>5.3014295687744353</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211.34690201454347</v>
      </c>
      <c r="AB187" s="12">
        <f t="shared" si="71"/>
        <v>155.35058638115808</v>
      </c>
      <c r="AC187" s="12">
        <f>AA187-'Surv-rate CEA'!V185*'Unit cost and utilities'!$H$6-('Surv-rate CEA'!U184-'Surv-rate CEA'!U185)*'Unit cost and utilities'!$G$14</f>
        <v>60.859278069467315</v>
      </c>
      <c r="AD187" s="12">
        <f t="shared" si="72"/>
        <v>44.734625607027375</v>
      </c>
      <c r="AE187" s="12">
        <f>'Surv-rate CEA'!Z185*'Unit cost and utilities'!$H$12+'Surv-rate CEA'!Y185*'Unit cost and utilities'!$H$12+('Surv-rate CEA'!X184-'Surv-rate CEA'!X185)*'Unit cost and utilities'!$G$14</f>
        <v>96.461245401815674</v>
      </c>
      <c r="AF187" s="12">
        <f t="shared" si="73"/>
        <v>70.903859452823511</v>
      </c>
      <c r="AG187" s="12">
        <f>AE187-'Surv-rate CEA'!Y185*'Unit cost and utilities'!$H$12-('Surv-rate CEA'!X184-'Surv-rate CEA'!X185)*'Unit cost and utilities'!$G$14</f>
        <v>7.2123365718088364</v>
      </c>
      <c r="AH187" s="12">
        <f t="shared" si="74"/>
        <v>5.3014295687744353</v>
      </c>
      <c r="AI187" s="12">
        <f>'Surv-rate CEA'!AC185*'Unit cost and utilities'!$H$5+'Surv-rate CEA'!AB185*'Unit cost and utilities'!$H$5+('Surv-rate CEA'!AA184-'Surv-rate CEA'!AA185)*'Unit cost and utilities'!$G$14</f>
        <v>208.82088777507477</v>
      </c>
      <c r="AJ187" s="12">
        <f t="shared" si="75"/>
        <v>153.4938390639837</v>
      </c>
      <c r="AK187" s="12">
        <f>AI187-'Surv-rate CEA'!AB185*'Unit cost and utilities'!$H$5-('Surv-rate CEA'!AA184-'Surv-rate CEA'!AA185)*'Unit cost and utilities'!$G$14</f>
        <v>22.276861617689836</v>
      </c>
      <c r="AL187" s="12">
        <f t="shared" si="76"/>
        <v>16.374611986514406</v>
      </c>
      <c r="AM187" s="12">
        <f>'Surv-rate CEA'!AF185*'Unit cost and utilities'!$H$9+'Surv-rate CEA'!AE185*'Unit cost and utilities'!$H$9+('Surv-rate CEA'!AD184-'Surv-rate CEA'!AD185)*'Unit cost and utilities'!G194</f>
        <v>343.92640876619294</v>
      </c>
      <c r="AN187" s="12">
        <f t="shared" si="77"/>
        <v>252.8031817098379</v>
      </c>
      <c r="AO187" s="12">
        <f>AM187-'Surv-rate CEA'!AE185*'Unit cost and utilities'!$H$9-('Surv-rate CEA'!AD184-'Surv-rate CEA'!AD185)*'Unit cost and utilities'!G194</f>
        <v>19.737976655099658</v>
      </c>
      <c r="AP187" s="12">
        <f t="shared" si="78"/>
        <v>14.508404041504892</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285.31459341872636</v>
      </c>
      <c r="AV187" s="12">
        <f t="shared" si="81"/>
        <v>209.72055406636989</v>
      </c>
      <c r="AW187" s="12">
        <f>AU187-'Surv-rate CEA'!AK185*'Unit cost and utilities'!$H$8-('Surv-rate CEA'!AJ184-'Surv-rate CEA'!AJ185)*'Unit cost and utilities'!$G$14</f>
        <v>65.24296468602067</v>
      </c>
      <c r="AX187" s="12">
        <f t="shared" si="82"/>
        <v>47.956855409789924</v>
      </c>
      <c r="AY187" s="12">
        <f>'Surv-rate CEA'!AO185*'Unit cost and utilities'!$H$5+'Surv-rate CEA'!AN185*'Unit cost and utilities'!$H$5+('Surv-rate CEA'!AM184-'Surv-rate CEA'!AM185)*'Unit cost and utilities'!$G$14</f>
        <v>208.82088777507477</v>
      </c>
      <c r="AZ187" s="12">
        <f t="shared" si="83"/>
        <v>153.4938390639837</v>
      </c>
      <c r="BA187" s="12">
        <f>AY187-'Surv-rate CEA'!AN185*'Unit cost and utilities'!$H$5-('Surv-rate CEA'!AM184-'Surv-rate CEA'!AM185)*'Unit cost and utilities'!$G$14</f>
        <v>22.276861617689836</v>
      </c>
      <c r="BB187" s="12">
        <f t="shared" si="84"/>
        <v>16.374611986514406</v>
      </c>
    </row>
    <row r="188" spans="1:54">
      <c r="A188" s="12">
        <v>183</v>
      </c>
      <c r="B188" s="12">
        <f t="shared" si="85"/>
        <v>10.471232876712328</v>
      </c>
      <c r="C188" s="12">
        <f>'Surv-rate CEA'!D186*'Unit cost and utilities'!$H$7+'Surv-rate CEA'!E186*'Unit cost and utilities'!$H$7+'Unit cost and utilities'!$G$14*('Surv-rate CEA'!C185-'Surv-rate CEA'!C186)</f>
        <v>141.36610234074988</v>
      </c>
      <c r="D188" s="12">
        <f t="shared" si="59"/>
        <v>103.73461863981457</v>
      </c>
      <c r="E188" s="12">
        <f>C188-'Surv-rate CEA'!E186*'Unit cost and utilities'!$H$7-'Unit cost and utilities'!$G$14*('Surv-rate CEA'!C185-'Surv-rate CEA'!C186)</f>
        <v>2.9582942504829663</v>
      </c>
      <c r="F188" s="12">
        <f t="shared" si="60"/>
        <v>2.1707999358892049</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95.627168860914665</v>
      </c>
      <c r="L188" s="12">
        <f t="shared" si="63"/>
        <v>70.171333361665873</v>
      </c>
      <c r="M188" s="12">
        <f>K188-'Surv-rate CEA'!J186*'Unit cost and utilities'!$H$10-('Surv-rate CEA'!I185-'Surv-rate CEA'!I186)*'Unit cost and utilities'!$G$14</f>
        <v>7.106829875375408</v>
      </c>
      <c r="N188" s="12">
        <f t="shared" si="64"/>
        <v>5.2150004467343809</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95.627168860914665</v>
      </c>
      <c r="T188" s="12">
        <f t="shared" si="67"/>
        <v>70.171333361665873</v>
      </c>
      <c r="U188" s="12">
        <f>S188-'Surv-rate CEA'!P186*'Unit cost and utilities'!$H$11-('Surv-rate CEA'!O185-'Surv-rate CEA'!O186)*'Unit cost and utilities'!$G$14</f>
        <v>7.106829875375408</v>
      </c>
      <c r="V188" s="12">
        <f t="shared" si="68"/>
        <v>5.2150004467343809</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210.01401123844587</v>
      </c>
      <c r="AB188" s="12">
        <f t="shared" si="71"/>
        <v>154.10853807318992</v>
      </c>
      <c r="AC188" s="12">
        <f>AA188-'Surv-rate CEA'!V186*'Unit cost and utilities'!$H$6-('Surv-rate CEA'!U185-'Surv-rate CEA'!U186)*'Unit cost and utilities'!$G$14</f>
        <v>60.313938923976913</v>
      </c>
      <c r="AD188" s="12">
        <f t="shared" si="72"/>
        <v>44.258442082973716</v>
      </c>
      <c r="AE188" s="12">
        <f>'Surv-rate CEA'!Z186*'Unit cost and utilities'!$H$12+'Surv-rate CEA'!Y186*'Unit cost and utilities'!$H$12+('Surv-rate CEA'!X185-'Surv-rate CEA'!X186)*'Unit cost and utilities'!$G$14</f>
        <v>95.627168860914665</v>
      </c>
      <c r="AF188" s="12">
        <f t="shared" si="73"/>
        <v>70.171333361665873</v>
      </c>
      <c r="AG188" s="12">
        <f>AE188-'Surv-rate CEA'!Y186*'Unit cost and utilities'!$H$12-('Surv-rate CEA'!X185-'Surv-rate CEA'!X186)*'Unit cost and utilities'!$G$14</f>
        <v>7.106829875375408</v>
      </c>
      <c r="AH188" s="12">
        <f t="shared" si="74"/>
        <v>5.2150004467343809</v>
      </c>
      <c r="AI188" s="12">
        <f>'Surv-rate CEA'!AC186*'Unit cost and utilities'!$H$5+'Surv-rate CEA'!AB186*'Unit cost and utilities'!$H$5+('Surv-rate CEA'!AA185-'Surv-rate CEA'!AA186)*'Unit cost and utilities'!$G$14</f>
        <v>206.95852056222867</v>
      </c>
      <c r="AJ188" s="12">
        <f t="shared" si="75"/>
        <v>151.86641528132785</v>
      </c>
      <c r="AK188" s="12">
        <f>AI188-'Surv-rate CEA'!AB186*'Unit cost and utilities'!$H$5-('Surv-rate CEA'!AA185-'Surv-rate CEA'!AA186)*'Unit cost and utilities'!$G$14</f>
        <v>21.962422677061241</v>
      </c>
      <c r="AL188" s="12">
        <f t="shared" si="76"/>
        <v>16.11605259738873</v>
      </c>
      <c r="AM188" s="12">
        <f>'Surv-rate CEA'!AF186*'Unit cost and utilities'!$H$9+'Surv-rate CEA'!AE186*'Unit cost and utilities'!$H$9+('Surv-rate CEA'!AD185-'Surv-rate CEA'!AD186)*'Unit cost and utilities'!G195</f>
        <v>342.3231269928736</v>
      </c>
      <c r="AN188" s="12">
        <f t="shared" si="77"/>
        <v>251.19712888878527</v>
      </c>
      <c r="AO188" s="12">
        <f>AM188-'Surv-rate CEA'!AE186*'Unit cost and utilities'!$H$9-('Surv-rate CEA'!AD185-'Surv-rate CEA'!AD186)*'Unit cost and utilities'!G195</f>
        <v>19.5019660626931</v>
      </c>
      <c r="AP188" s="12">
        <f t="shared" si="78"/>
        <v>14.310566527212805</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283.7711944405977</v>
      </c>
      <c r="AV188" s="12">
        <f t="shared" si="81"/>
        <v>208.23164923444776</v>
      </c>
      <c r="AW188" s="12">
        <f>AU188-'Surv-rate CEA'!AK186*'Unit cost and utilities'!$H$8-('Surv-rate CEA'!AJ185-'Surv-rate CEA'!AJ186)*'Unit cost and utilities'!$G$14</f>
        <v>64.670440368615232</v>
      </c>
      <c r="AX188" s="12">
        <f t="shared" si="82"/>
        <v>47.455248166472046</v>
      </c>
      <c r="AY188" s="12">
        <f>'Surv-rate CEA'!AO186*'Unit cost and utilities'!$H$5+'Surv-rate CEA'!AN186*'Unit cost and utilities'!$H$5+('Surv-rate CEA'!AM185-'Surv-rate CEA'!AM186)*'Unit cost and utilities'!$G$14</f>
        <v>206.95852056222867</v>
      </c>
      <c r="AZ188" s="12">
        <f t="shared" si="83"/>
        <v>151.86641528132785</v>
      </c>
      <c r="BA188" s="12">
        <f>AY188-'Surv-rate CEA'!AN186*'Unit cost and utilities'!$H$5-('Surv-rate CEA'!AM185-'Surv-rate CEA'!AM186)*'Unit cost and utilities'!$G$14</f>
        <v>21.962422677061241</v>
      </c>
      <c r="BB188" s="12">
        <f t="shared" si="84"/>
        <v>16.11605259738873</v>
      </c>
    </row>
    <row r="189" spans="1:54">
      <c r="A189" s="12">
        <v>184</v>
      </c>
      <c r="B189" s="12">
        <f t="shared" si="85"/>
        <v>10.528767123287672</v>
      </c>
      <c r="C189" s="12">
        <f>'Surv-rate CEA'!D187*'Unit cost and utilities'!$H$7+'Surv-rate CEA'!E187*'Unit cost and utilities'!$H$7+'Unit cost and utilities'!$G$14*('Surv-rate CEA'!C186-'Surv-rate CEA'!C187)</f>
        <v>140.31205848756787</v>
      </c>
      <c r="D189" s="12">
        <f t="shared" si="59"/>
        <v>102.78620856063478</v>
      </c>
      <c r="E189" s="12">
        <f>C189-'Surv-rate CEA'!E187*'Unit cost and utilities'!$H$7-'Unit cost and utilities'!$G$14*('Surv-rate CEA'!C186-'Surv-rate CEA'!C187)</f>
        <v>2.9083715146023055</v>
      </c>
      <c r="F189" s="12">
        <f t="shared" si="60"/>
        <v>2.1305401994241926</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94.803481067666908</v>
      </c>
      <c r="L189" s="12">
        <f t="shared" si="63"/>
        <v>69.448702287827928</v>
      </c>
      <c r="M189" s="12">
        <f>K189-'Surv-rate CEA'!J187*'Unit cost and utilities'!$H$10-('Surv-rate CEA'!I186-'Surv-rate CEA'!I187)*'Unit cost and utilities'!$G$14</f>
        <v>7.0032764615968581</v>
      </c>
      <c r="N189" s="12">
        <f t="shared" si="64"/>
        <v>5.1302806241222623</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94.803481067666908</v>
      </c>
      <c r="T189" s="12">
        <f t="shared" si="67"/>
        <v>69.448702287827928</v>
      </c>
      <c r="U189" s="12">
        <f>S189-'Surv-rate CEA'!P187*'Unit cost and utilities'!$H$11-('Surv-rate CEA'!O186-'Surv-rate CEA'!O187)*'Unit cost and utilities'!$G$14</f>
        <v>7.0032764615968581</v>
      </c>
      <c r="V189" s="12">
        <f t="shared" si="68"/>
        <v>5.1302806241222623</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208.69462362710138</v>
      </c>
      <c r="AB189" s="12">
        <f t="shared" si="71"/>
        <v>152.88015399987199</v>
      </c>
      <c r="AC189" s="12">
        <f>AA189-'Surv-rate CEA'!V187*'Unit cost and utilities'!$H$6-('Surv-rate CEA'!U186-'Surv-rate CEA'!U187)*'Unit cost and utilities'!$G$14</f>
        <v>59.775623152682584</v>
      </c>
      <c r="AD189" s="12">
        <f t="shared" si="72"/>
        <v>43.788892661409641</v>
      </c>
      <c r="AE189" s="12">
        <f>'Surv-rate CEA'!Z187*'Unit cost and utilities'!$H$12+'Surv-rate CEA'!Y187*'Unit cost and utilities'!$H$12+('Surv-rate CEA'!X186-'Surv-rate CEA'!X187)*'Unit cost and utilities'!$G$14</f>
        <v>94.803481067666908</v>
      </c>
      <c r="AF189" s="12">
        <f t="shared" si="73"/>
        <v>69.448702287827928</v>
      </c>
      <c r="AG189" s="12">
        <f>AE189-'Surv-rate CEA'!Y187*'Unit cost and utilities'!$H$12-('Surv-rate CEA'!X186-'Surv-rate CEA'!X187)*'Unit cost and utilities'!$G$14</f>
        <v>7.0032764615968581</v>
      </c>
      <c r="AH189" s="12">
        <f t="shared" si="74"/>
        <v>5.1302806241222623</v>
      </c>
      <c r="AI189" s="12">
        <f>'Surv-rate CEA'!AC187*'Unit cost and utilities'!$H$5+'Surv-rate CEA'!AB187*'Unit cost and utilities'!$H$5+('Surv-rate CEA'!AA186-'Surv-rate CEA'!AA187)*'Unit cost and utilities'!$G$14</f>
        <v>205.11974539731887</v>
      </c>
      <c r="AJ189" s="12">
        <f t="shared" si="75"/>
        <v>150.26136140808734</v>
      </c>
      <c r="AK189" s="12">
        <f>AI189-'Surv-rate CEA'!AB187*'Unit cost and utilities'!$H$5-('Surv-rate CEA'!AA186-'Surv-rate CEA'!AA187)*'Unit cost and utilities'!$G$14</f>
        <v>21.653644515320554</v>
      </c>
      <c r="AL189" s="12">
        <f t="shared" si="76"/>
        <v>15.862471445722452</v>
      </c>
      <c r="AM189" s="12">
        <f>'Surv-rate CEA'!AF187*'Unit cost and utilities'!$H$9+'Surv-rate CEA'!AE187*'Unit cost and utilities'!$H$9+('Surv-rate CEA'!AD186-'Surv-rate CEA'!AD187)*'Unit cost and utilities'!G196</f>
        <v>340.73330170662894</v>
      </c>
      <c r="AN189" s="12">
        <f t="shared" si="77"/>
        <v>249.60566176765474</v>
      </c>
      <c r="AO189" s="12">
        <f>AM189-'Surv-rate CEA'!AE187*'Unit cost and utilities'!$H$9-('Surv-rate CEA'!AD186-'Surv-rate CEA'!AD187)*'Unit cost and utilities'!G196</f>
        <v>19.269698053463003</v>
      </c>
      <c r="AP189" s="12">
        <f t="shared" si="78"/>
        <v>14.116101099031338</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282.24205569583808</v>
      </c>
      <c r="AV189" s="12">
        <f t="shared" si="81"/>
        <v>206.75764516636428</v>
      </c>
      <c r="AW189" s="12">
        <f>AU189-'Surv-rate CEA'!AK187*'Unit cost and utilities'!$H$8-('Surv-rate CEA'!AJ186-'Surv-rate CEA'!AJ187)*'Unit cost and utilities'!$G$14</f>
        <v>64.10518402819983</v>
      </c>
      <c r="AX189" s="12">
        <f t="shared" si="82"/>
        <v>46.960531306895767</v>
      </c>
      <c r="AY189" s="12">
        <f>'Surv-rate CEA'!AO187*'Unit cost and utilities'!$H$5+'Surv-rate CEA'!AN187*'Unit cost and utilities'!$H$5+('Surv-rate CEA'!AM186-'Surv-rate CEA'!AM187)*'Unit cost and utilities'!$G$14</f>
        <v>205.11974539731887</v>
      </c>
      <c r="AZ189" s="12">
        <f t="shared" si="83"/>
        <v>150.26136140808734</v>
      </c>
      <c r="BA189" s="12">
        <f>AY189-'Surv-rate CEA'!AN187*'Unit cost and utilities'!$H$5-('Surv-rate CEA'!AM186-'Surv-rate CEA'!AM187)*'Unit cost and utilities'!$G$14</f>
        <v>21.653644515320554</v>
      </c>
      <c r="BB189" s="12">
        <f t="shared" si="84"/>
        <v>15.862471445722452</v>
      </c>
    </row>
    <row r="190" spans="1:54">
      <c r="A190" s="12">
        <v>185</v>
      </c>
      <c r="B190" s="12">
        <f t="shared" si="85"/>
        <v>10.586301369863014</v>
      </c>
      <c r="C190" s="12">
        <f>'Surv-rate CEA'!D188*'Unit cost and utilities'!$H$7+'Surv-rate CEA'!E188*'Unit cost and utilities'!$H$7+'Unit cost and utilities'!$G$14*('Surv-rate CEA'!C187-'Surv-rate CEA'!C188)</f>
        <v>139.26987659812897</v>
      </c>
      <c r="D190" s="12">
        <f t="shared" si="59"/>
        <v>101.84939681232333</v>
      </c>
      <c r="E190" s="12">
        <f>C190-'Surv-rate CEA'!E188*'Unit cost and utilities'!$H$7-'Unit cost and utilities'!$G$14*('Surv-rate CEA'!C187-'Surv-rate CEA'!C188)</f>
        <v>2.8594835694175806</v>
      </c>
      <c r="F190" s="12">
        <f t="shared" si="60"/>
        <v>2.0911677661660435</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93.990009953707073</v>
      </c>
      <c r="L190" s="12">
        <f t="shared" si="63"/>
        <v>68.735795952431673</v>
      </c>
      <c r="M190" s="12">
        <f>K190-'Surv-rate CEA'!J188*'Unit cost and utilities'!$H$10-('Surv-rate CEA'!I187-'Surv-rate CEA'!I188)*'Unit cost and utilities'!$G$14</f>
        <v>6.9016322464687496</v>
      </c>
      <c r="N190" s="12">
        <f t="shared" si="64"/>
        <v>5.0472298711921573</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93.990009953707073</v>
      </c>
      <c r="T190" s="12">
        <f t="shared" si="67"/>
        <v>68.735795952431673</v>
      </c>
      <c r="U190" s="12">
        <f>S190-'Surv-rate CEA'!P188*'Unit cost and utilities'!$H$11-('Surv-rate CEA'!O187-'Surv-rate CEA'!O188)*'Unit cost and utilities'!$G$14</f>
        <v>6.9016322464687496</v>
      </c>
      <c r="V190" s="12">
        <f t="shared" si="68"/>
        <v>5.0472298711921573</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207.38854564965118</v>
      </c>
      <c r="AB190" s="12">
        <f t="shared" si="71"/>
        <v>151.66523297174894</v>
      </c>
      <c r="AC190" s="12">
        <f>AA190-'Surv-rate CEA'!V188*'Unit cost and utilities'!$H$6-('Surv-rate CEA'!U187-'Surv-rate CEA'!U188)*'Unit cost and utilities'!$G$14</f>
        <v>59.244210934373974</v>
      </c>
      <c r="AD190" s="12">
        <f t="shared" si="72"/>
        <v>43.325859803117709</v>
      </c>
      <c r="AE190" s="12">
        <f>'Surv-rate CEA'!Z188*'Unit cost and utilities'!$H$12+'Surv-rate CEA'!Y188*'Unit cost and utilities'!$H$12+('Surv-rate CEA'!X187-'Surv-rate CEA'!X188)*'Unit cost and utilities'!$G$14</f>
        <v>93.990009953707073</v>
      </c>
      <c r="AF190" s="12">
        <f t="shared" si="73"/>
        <v>68.735795952431673</v>
      </c>
      <c r="AG190" s="12">
        <f>AE190-'Surv-rate CEA'!Y188*'Unit cost and utilities'!$H$12-('Surv-rate CEA'!X187-'Surv-rate CEA'!X188)*'Unit cost and utilities'!$G$14</f>
        <v>6.9016322464687496</v>
      </c>
      <c r="AH190" s="12">
        <f t="shared" si="74"/>
        <v>5.0472298711921573</v>
      </c>
      <c r="AI190" s="12">
        <f>'Surv-rate CEA'!AC188*'Unit cost and utilities'!$H$5+'Surv-rate CEA'!AB188*'Unit cost and utilities'!$H$5+('Surv-rate CEA'!AA187-'Surv-rate CEA'!AA188)*'Unit cost and utilities'!$G$14</f>
        <v>203.30416821239291</v>
      </c>
      <c r="AJ190" s="12">
        <f t="shared" si="75"/>
        <v>148.67828856927068</v>
      </c>
      <c r="AK190" s="12">
        <f>AI190-'Surv-rate CEA'!AB188*'Unit cost and utilities'!$H$5-('Surv-rate CEA'!AA187-'Surv-rate CEA'!AA188)*'Unit cost and utilities'!$G$14</f>
        <v>21.350402212538523</v>
      </c>
      <c r="AL190" s="12">
        <f t="shared" si="76"/>
        <v>15.613753958598364</v>
      </c>
      <c r="AM190" s="12">
        <f>'Surv-rate CEA'!AF188*'Unit cost and utilities'!$H$9+'Surv-rate CEA'!AE188*'Unit cost and utilities'!$H$9+('Surv-rate CEA'!AD187-'Surv-rate CEA'!AD188)*'Unit cost and utilities'!G197</f>
        <v>339.15676382020871</v>
      </c>
      <c r="AN190" s="12">
        <f t="shared" si="77"/>
        <v>248.02859501041542</v>
      </c>
      <c r="AO190" s="12">
        <f>AM190-'Surv-rate CEA'!AE188*'Unit cost and utilities'!$H$9-('Surv-rate CEA'!AD187-'Surv-rate CEA'!AD188)*'Unit cost and utilities'!G197</f>
        <v>19.041097908485426</v>
      </c>
      <c r="AP190" s="12">
        <f t="shared" si="78"/>
        <v>13.924937567221813</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280.72698484830198</v>
      </c>
      <c r="AV190" s="12">
        <f t="shared" si="81"/>
        <v>205.29833711453082</v>
      </c>
      <c r="AW190" s="12">
        <f>AU190-'Surv-rate CEA'!AK188*'Unit cost and utilities'!$H$8-('Surv-rate CEA'!AJ187-'Surv-rate CEA'!AJ188)*'Unit cost and utilities'!$G$14</f>
        <v>63.547072970056448</v>
      </c>
      <c r="AX190" s="12">
        <f t="shared" si="82"/>
        <v>46.47258408840937</v>
      </c>
      <c r="AY190" s="12">
        <f>'Surv-rate CEA'!AO188*'Unit cost and utilities'!$H$5+'Surv-rate CEA'!AN188*'Unit cost and utilities'!$H$5+('Surv-rate CEA'!AM187-'Surv-rate CEA'!AM188)*'Unit cost and utilities'!$G$14</f>
        <v>203.30416821239291</v>
      </c>
      <c r="AZ190" s="12">
        <f t="shared" si="83"/>
        <v>148.67828856927068</v>
      </c>
      <c r="BA190" s="12">
        <f>AY190-'Surv-rate CEA'!AN188*'Unit cost and utilities'!$H$5-('Surv-rate CEA'!AM187-'Surv-rate CEA'!AM188)*'Unit cost and utilities'!$G$14</f>
        <v>21.350402212538523</v>
      </c>
      <c r="BB190" s="12">
        <f t="shared" si="84"/>
        <v>15.613753958598364</v>
      </c>
    </row>
    <row r="191" spans="1:54">
      <c r="A191" s="12">
        <v>186</v>
      </c>
      <c r="B191" s="12">
        <f t="shared" si="85"/>
        <v>10.643835616438356</v>
      </c>
      <c r="C191" s="12">
        <f>'Surv-rate CEA'!D189*'Unit cost and utilities'!$H$7+'Surv-rate CEA'!E189*'Unit cost and utilities'!$H$7+'Unit cost and utilities'!$G$14*('Surv-rate CEA'!C188-'Surv-rate CEA'!C189)</f>
        <v>138.2393741978801</v>
      </c>
      <c r="D191" s="12">
        <f t="shared" si="59"/>
        <v>100.92399875868524</v>
      </c>
      <c r="E191" s="12">
        <f>C191-'Surv-rate CEA'!E189*'Unit cost and utilities'!$H$7-'Unit cost and utilities'!$G$14*('Surv-rate CEA'!C188-'Surv-rate CEA'!C189)</f>
        <v>2.8116048274167147</v>
      </c>
      <c r="F191" s="12">
        <f t="shared" si="60"/>
        <v>2.052659770478543</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93.186587038946669</v>
      </c>
      <c r="L191" s="12">
        <f t="shared" si="63"/>
        <v>68.032447695997973</v>
      </c>
      <c r="M191" s="12">
        <f>K191-'Surv-rate CEA'!J189*'Unit cost and utilities'!$H$10-('Surv-rate CEA'!I188-'Surv-rate CEA'!I189)*'Unit cost and utilities'!$G$14</f>
        <v>6.8018543248936805</v>
      </c>
      <c r="N191" s="12">
        <f t="shared" si="64"/>
        <v>4.9658090643530617</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93.186587038946669</v>
      </c>
      <c r="T191" s="12">
        <f t="shared" si="67"/>
        <v>68.032447695997973</v>
      </c>
      <c r="U191" s="12">
        <f>S191-'Surv-rate CEA'!P189*'Unit cost and utilities'!$H$11-('Surv-rate CEA'!O188-'Surv-rate CEA'!O189)*'Unit cost and utilities'!$G$14</f>
        <v>6.8018543248936805</v>
      </c>
      <c r="V191" s="12">
        <f t="shared" si="68"/>
        <v>4.9658090643530617</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206.09558740209582</v>
      </c>
      <c r="AB191" s="12">
        <f t="shared" si="71"/>
        <v>150.46357760102327</v>
      </c>
      <c r="AC191" s="12">
        <f>AA191-'Surv-rate CEA'!V189*'Unit cost and utilities'!$H$6-('Surv-rate CEA'!U188-'Surv-rate CEA'!U189)*'Unit cost and utilities'!$G$14</f>
        <v>58.719585011809457</v>
      </c>
      <c r="AD191" s="12">
        <f t="shared" si="72"/>
        <v>42.869228533683923</v>
      </c>
      <c r="AE191" s="12">
        <f>'Surv-rate CEA'!Z189*'Unit cost and utilities'!$H$12+'Surv-rate CEA'!Y189*'Unit cost and utilities'!$H$12+('Surv-rate CEA'!X188-'Surv-rate CEA'!X189)*'Unit cost and utilities'!$G$14</f>
        <v>93.186587038946669</v>
      </c>
      <c r="AF191" s="12">
        <f t="shared" si="73"/>
        <v>68.032447695997973</v>
      </c>
      <c r="AG191" s="12">
        <f>AE191-'Surv-rate CEA'!Y189*'Unit cost and utilities'!$H$12-('Surv-rate CEA'!X188-'Surv-rate CEA'!X189)*'Unit cost and utilities'!$G$14</f>
        <v>6.8018543248936805</v>
      </c>
      <c r="AH191" s="12">
        <f t="shared" si="74"/>
        <v>4.9658090643530617</v>
      </c>
      <c r="AI191" s="12">
        <f>'Surv-rate CEA'!AC189*'Unit cost and utilities'!$H$5+'Surv-rate CEA'!AB189*'Unit cost and utilities'!$H$5+('Surv-rate CEA'!AA188-'Surv-rate CEA'!AA189)*'Unit cost and utilities'!$G$14</f>
        <v>201.51140318303138</v>
      </c>
      <c r="AJ191" s="12">
        <f t="shared" si="75"/>
        <v>147.116816194449</v>
      </c>
      <c r="AK191" s="12">
        <f>AI191-'Surv-rate CEA'!AB189*'Unit cost and utilities'!$H$5-('Surv-rate CEA'!AA188-'Surv-rate CEA'!AA189)*'Unit cost and utilities'!$G$14</f>
        <v>21.052574128276003</v>
      </c>
      <c r="AL191" s="12">
        <f t="shared" si="76"/>
        <v>15.369788654771261</v>
      </c>
      <c r="AM191" s="12">
        <f>'Surv-rate CEA'!AF189*'Unit cost and utilities'!$H$9+'Surv-rate CEA'!AE189*'Unit cost and utilities'!$H$9+('Surv-rate CEA'!AD188-'Surv-rate CEA'!AD189)*'Unit cost and utilities'!G198</f>
        <v>337.59334711350579</v>
      </c>
      <c r="AN191" s="12">
        <f t="shared" si="77"/>
        <v>246.46574641066582</v>
      </c>
      <c r="AO191" s="12">
        <f>AM191-'Surv-rate CEA'!AE189*'Unit cost and utilities'!$H$9-('Surv-rate CEA'!AD188-'Surv-rate CEA'!AD189)*'Unit cost and utilities'!G198</f>
        <v>18.816092717446509</v>
      </c>
      <c r="AP191" s="12">
        <f t="shared" si="78"/>
        <v>13.737007484861712</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279.22579301443989</v>
      </c>
      <c r="AV191" s="12">
        <f t="shared" si="81"/>
        <v>203.85352401294642</v>
      </c>
      <c r="AW191" s="12">
        <f>AU191-'Surv-rate CEA'!AK189*'Unit cost and utilities'!$H$8-('Surv-rate CEA'!AJ188-'Surv-rate CEA'!AJ189)*'Unit cost and utilities'!$G$14</f>
        <v>62.995987103843255</v>
      </c>
      <c r="AX191" s="12">
        <f t="shared" si="82"/>
        <v>45.991288380470152</v>
      </c>
      <c r="AY191" s="12">
        <f>'Surv-rate CEA'!AO189*'Unit cost and utilities'!$H$5+'Surv-rate CEA'!AN189*'Unit cost and utilities'!$H$5+('Surv-rate CEA'!AM188-'Surv-rate CEA'!AM189)*'Unit cost and utilities'!$G$14</f>
        <v>201.51140318303138</v>
      </c>
      <c r="AZ191" s="12">
        <f t="shared" si="83"/>
        <v>147.116816194449</v>
      </c>
      <c r="BA191" s="12">
        <f>AY191-'Surv-rate CEA'!AN189*'Unit cost and utilities'!$H$5-('Surv-rate CEA'!AM188-'Surv-rate CEA'!AM189)*'Unit cost and utilities'!$G$14</f>
        <v>21.052574128276003</v>
      </c>
      <c r="BB191" s="12">
        <f t="shared" si="84"/>
        <v>15.369788654771261</v>
      </c>
    </row>
    <row r="192" spans="1:54">
      <c r="A192" s="12">
        <v>187</v>
      </c>
      <c r="B192" s="12">
        <f t="shared" si="85"/>
        <v>10.701369863013699</v>
      </c>
      <c r="C192" s="12">
        <f>'Surv-rate CEA'!D190*'Unit cost and utilities'!$H$7+'Surv-rate CEA'!E190*'Unit cost and utilities'!$H$7+'Unit cost and utilities'!$G$14*('Surv-rate CEA'!C189-'Surv-rate CEA'!C190)</f>
        <v>137.22037240817099</v>
      </c>
      <c r="D192" s="12">
        <f t="shared" si="59"/>
        <v>100.00983345607014</v>
      </c>
      <c r="E192" s="12">
        <f>C192-'Surv-rate CEA'!E190*'Unit cost and utilities'!$H$7-'Unit cost and utilities'!$G$14*('Surv-rate CEA'!C189-'Surv-rate CEA'!C190)</f>
        <v>2.7647104387982413</v>
      </c>
      <c r="F192" s="12">
        <f t="shared" si="60"/>
        <v>2.0149940252020935</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92.393047340950361</v>
      </c>
      <c r="L192" s="12">
        <f t="shared" si="63"/>
        <v>67.33849438610784</v>
      </c>
      <c r="M192" s="12">
        <f>K192-'Surv-rate CEA'!J190*'Unit cost and utilities'!$H$10-('Surv-rate CEA'!I189-'Surv-rate CEA'!I190)*'Unit cost and utilities'!$G$14</f>
        <v>6.7039009341414477</v>
      </c>
      <c r="N192" s="12">
        <f t="shared" si="64"/>
        <v>4.8859801512210144</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92.393047340950361</v>
      </c>
      <c r="T192" s="12">
        <f t="shared" si="67"/>
        <v>67.33849438610784</v>
      </c>
      <c r="U192" s="12">
        <f>S192-'Surv-rate CEA'!P190*'Unit cost and utilities'!$H$11-('Surv-rate CEA'!O189-'Surv-rate CEA'!O190)*'Unit cost and utilities'!$G$14</f>
        <v>6.7039009341414477</v>
      </c>
      <c r="V192" s="12">
        <f t="shared" si="68"/>
        <v>4.8859801512210144</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204.81556252293075</v>
      </c>
      <c r="AB192" s="12">
        <f t="shared" si="71"/>
        <v>149.27499421295769</v>
      </c>
      <c r="AC192" s="12">
        <f>AA192-'Surv-rate CEA'!V190*'Unit cost and utilities'!$H$6-('Surv-rate CEA'!U189-'Surv-rate CEA'!U190)*'Unit cost and utilities'!$G$14</f>
        <v>58.201630625492477</v>
      </c>
      <c r="AD192" s="12">
        <f t="shared" si="72"/>
        <v>42.418886376529102</v>
      </c>
      <c r="AE192" s="12">
        <f>'Surv-rate CEA'!Z190*'Unit cost and utilities'!$H$12+'Surv-rate CEA'!Y190*'Unit cost and utilities'!$H$12+('Surv-rate CEA'!X189-'Surv-rate CEA'!X190)*'Unit cost and utilities'!$G$14</f>
        <v>92.393047340950361</v>
      </c>
      <c r="AF192" s="12">
        <f t="shared" si="73"/>
        <v>67.33849438610784</v>
      </c>
      <c r="AG192" s="12">
        <f>AE192-'Surv-rate CEA'!Y190*'Unit cost and utilities'!$H$12-('Surv-rate CEA'!X189-'Surv-rate CEA'!X190)*'Unit cost and utilities'!$G$14</f>
        <v>6.7039009341414477</v>
      </c>
      <c r="AH192" s="12">
        <f t="shared" si="74"/>
        <v>4.8859801512210144</v>
      </c>
      <c r="AI192" s="12">
        <f>'Surv-rate CEA'!AC190*'Unit cost and utilities'!$H$5+'Surv-rate CEA'!AB190*'Unit cost and utilities'!$H$5+('Surv-rate CEA'!AA189-'Surv-rate CEA'!AA190)*'Unit cost and utilities'!$G$14</f>
        <v>199.74107252022617</v>
      </c>
      <c r="AJ192" s="12">
        <f t="shared" si="75"/>
        <v>145.57657180571201</v>
      </c>
      <c r="AK192" s="12">
        <f>AI192-'Surv-rate CEA'!AB190*'Unit cost and utilities'!$H$5-('Surv-rate CEA'!AA189-'Surv-rate CEA'!AA190)*'Unit cost and utilities'!$G$14</f>
        <v>20.760041801498907</v>
      </c>
      <c r="AL192" s="12">
        <f t="shared" si="76"/>
        <v>15.130467048530829</v>
      </c>
      <c r="AM192" s="12">
        <f>'Surv-rate CEA'!AF190*'Unit cost and utilities'!$H$9+'Surv-rate CEA'!AE190*'Unit cost and utilities'!$H$9+('Surv-rate CEA'!AD189-'Surv-rate CEA'!AD190)*'Unit cost and utilities'!G199</f>
        <v>336.04288817203502</v>
      </c>
      <c r="AN192" s="12">
        <f t="shared" si="77"/>
        <v>244.91693682490555</v>
      </c>
      <c r="AO192" s="12">
        <f>AM192-'Surv-rate CEA'!AE190*'Unit cost and utilities'!$H$9-('Surv-rate CEA'!AD189-'Surv-rate CEA'!AD190)*'Unit cost and utilities'!G199</f>
        <v>18.594611327037683</v>
      </c>
      <c r="AP192" s="12">
        <f t="shared" si="78"/>
        <v>13.552244097295999</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277.73829468553475</v>
      </c>
      <c r="AV192" s="12">
        <f t="shared" si="81"/>
        <v>202.42300839448288</v>
      </c>
      <c r="AW192" s="12">
        <f>AU192-'Surv-rate CEA'!AK190*'Unit cost and utilities'!$H$8-('Surv-rate CEA'!AJ189-'Surv-rate CEA'!AJ190)*'Unit cost and utilities'!$G$14</f>
        <v>62.451808876755315</v>
      </c>
      <c r="AX192" s="12">
        <f t="shared" si="82"/>
        <v>45.51652859690612</v>
      </c>
      <c r="AY192" s="12">
        <f>'Surv-rate CEA'!AO190*'Unit cost and utilities'!$H$5+'Surv-rate CEA'!AN190*'Unit cost and utilities'!$H$5+('Surv-rate CEA'!AM189-'Surv-rate CEA'!AM190)*'Unit cost and utilities'!$G$14</f>
        <v>199.74107252022617</v>
      </c>
      <c r="AZ192" s="12">
        <f t="shared" si="83"/>
        <v>145.57657180571201</v>
      </c>
      <c r="BA192" s="12">
        <f>AY192-'Surv-rate CEA'!AN190*'Unit cost and utilities'!$H$5-('Surv-rate CEA'!AM189-'Surv-rate CEA'!AM190)*'Unit cost and utilities'!$G$14</f>
        <v>20.760041801498907</v>
      </c>
      <c r="BB192" s="12">
        <f t="shared" si="84"/>
        <v>15.130467048530829</v>
      </c>
    </row>
    <row r="193" spans="1:54">
      <c r="A193" s="12">
        <v>188</v>
      </c>
      <c r="B193" s="12">
        <f t="shared" si="85"/>
        <v>10.758904109589041</v>
      </c>
      <c r="C193" s="12">
        <f>'Surv-rate CEA'!D191*'Unit cost and utilities'!$H$7+'Surv-rate CEA'!E191*'Unit cost and utilities'!$H$7+'Unit cost and utilities'!$G$14*('Surv-rate CEA'!C190-'Surv-rate CEA'!C191)</f>
        <v>136.21269585946231</v>
      </c>
      <c r="D193" s="12">
        <f t="shared" si="59"/>
        <v>99.106723563651627</v>
      </c>
      <c r="E193" s="12">
        <f>C193-'Surv-rate CEA'!E191*'Unit cost and utilities'!$H$7-'Unit cost and utilities'!$G$14*('Surv-rate CEA'!C190-'Surv-rate CEA'!C191)</f>
        <v>2.7187762671213367</v>
      </c>
      <c r="F193" s="12">
        <f t="shared" si="60"/>
        <v>1.9781489987909457</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91.609229287019147</v>
      </c>
      <c r="L193" s="12">
        <f t="shared" si="63"/>
        <v>66.653776327833285</v>
      </c>
      <c r="M193" s="12">
        <f>K193-'Surv-rate CEA'!J191*'Unit cost and utilities'!$H$10-('Surv-rate CEA'!I190-'Surv-rate CEA'!I191)*'Unit cost and utilities'!$G$14</f>
        <v>6.6077314185990899</v>
      </c>
      <c r="N193" s="12">
        <f t="shared" si="64"/>
        <v>4.8077061169218727</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91.609229287019147</v>
      </c>
      <c r="T193" s="12">
        <f t="shared" si="67"/>
        <v>66.653776327833285</v>
      </c>
      <c r="U193" s="12">
        <f>S193-'Surv-rate CEA'!P191*'Unit cost and utilities'!$H$11-('Surv-rate CEA'!O190-'Surv-rate CEA'!O191)*'Unit cost and utilities'!$G$14</f>
        <v>6.6077314185990899</v>
      </c>
      <c r="V193" s="12">
        <f t="shared" si="68"/>
        <v>4.8077061169218727</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203.54828811114876</v>
      </c>
      <c r="AB193" s="12">
        <f t="shared" si="71"/>
        <v>148.09929275975617</v>
      </c>
      <c r="AC193" s="12">
        <f>AA193-'Surv-rate CEA'!V191*'Unit cost and utilities'!$H$6-('Surv-rate CEA'!U190-'Surv-rate CEA'!U191)*'Unit cost and utilities'!$G$14</f>
        <v>57.690235449454178</v>
      </c>
      <c r="AD193" s="12">
        <f t="shared" si="72"/>
        <v>41.974723287982357</v>
      </c>
      <c r="AE193" s="12">
        <f>'Surv-rate CEA'!Z191*'Unit cost and utilities'!$H$12+'Surv-rate CEA'!Y191*'Unit cost and utilities'!$H$12+('Surv-rate CEA'!X190-'Surv-rate CEA'!X191)*'Unit cost and utilities'!$G$14</f>
        <v>91.609229287019147</v>
      </c>
      <c r="AF193" s="12">
        <f t="shared" si="73"/>
        <v>66.653776327833285</v>
      </c>
      <c r="AG193" s="12">
        <f>AE193-'Surv-rate CEA'!Y191*'Unit cost and utilities'!$H$12-('Surv-rate CEA'!X190-'Surv-rate CEA'!X191)*'Unit cost and utilities'!$G$14</f>
        <v>6.6077314185990899</v>
      </c>
      <c r="AH193" s="12">
        <f t="shared" si="74"/>
        <v>4.8077061169218727</v>
      </c>
      <c r="AI193" s="12">
        <f>'Surv-rate CEA'!AC191*'Unit cost and utilities'!$H$5+'Surv-rate CEA'!AB191*'Unit cost and utilities'!$H$5+('Surv-rate CEA'!AA190-'Surv-rate CEA'!AA191)*'Unit cost and utilities'!$G$14</f>
        <v>197.99280626843503</v>
      </c>
      <c r="AJ193" s="12">
        <f t="shared" si="75"/>
        <v>144.05719081195548</v>
      </c>
      <c r="AK193" s="12">
        <f>AI193-'Surv-rate CEA'!AB191*'Unit cost and utilities'!$H$5-('Surv-rate CEA'!AA190-'Surv-rate CEA'!AA191)*'Unit cost and utilities'!$G$14</f>
        <v>20.472689853979883</v>
      </c>
      <c r="AL193" s="12">
        <f t="shared" si="76"/>
        <v>14.895683556958335</v>
      </c>
      <c r="AM193" s="12">
        <f>'Surv-rate CEA'!AF191*'Unit cost and utilities'!$H$9+'Surv-rate CEA'!AE191*'Unit cost and utilities'!$H$9+('Surv-rate CEA'!AD190-'Surv-rate CEA'!AD191)*'Unit cost and utilities'!G200</f>
        <v>334.50522632700847</v>
      </c>
      <c r="AN193" s="12">
        <f t="shared" si="77"/>
        <v>243.38199010752925</v>
      </c>
      <c r="AO193" s="12">
        <f>AM193-'Surv-rate CEA'!AE191*'Unit cost and utilities'!$H$9-('Surv-rate CEA'!AD190-'Surv-rate CEA'!AD191)*'Unit cost and utilities'!G200</f>
        <v>18.376584291049937</v>
      </c>
      <c r="AP193" s="12">
        <f t="shared" si="78"/>
        <v>13.370582293270957</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276.26430765206567</v>
      </c>
      <c r="AV193" s="12">
        <f t="shared" si="81"/>
        <v>201.00659631041941</v>
      </c>
      <c r="AW193" s="12">
        <f>AU193-'Surv-rate CEA'!AK191*'Unit cost and utilities'!$H$8-('Surv-rate CEA'!AJ190-'Surv-rate CEA'!AJ191)*'Unit cost and utilities'!$G$14</f>
        <v>61.914423208700768</v>
      </c>
      <c r="AX193" s="12">
        <f t="shared" si="82"/>
        <v>45.048191630232559</v>
      </c>
      <c r="AY193" s="12">
        <f>'Surv-rate CEA'!AO191*'Unit cost and utilities'!$H$5+'Surv-rate CEA'!AN191*'Unit cost and utilities'!$H$5+('Surv-rate CEA'!AM190-'Surv-rate CEA'!AM191)*'Unit cost and utilities'!$G$14</f>
        <v>197.99280626843503</v>
      </c>
      <c r="AZ193" s="12">
        <f t="shared" si="83"/>
        <v>144.05719081195548</v>
      </c>
      <c r="BA193" s="12">
        <f>AY193-'Surv-rate CEA'!AN191*'Unit cost and utilities'!$H$5-('Surv-rate CEA'!AM190-'Surv-rate CEA'!AM191)*'Unit cost and utilities'!$G$14</f>
        <v>20.472689853979883</v>
      </c>
      <c r="BB193" s="12">
        <f t="shared" si="84"/>
        <v>14.895683556958335</v>
      </c>
    </row>
    <row r="194" spans="1:54">
      <c r="A194" s="12">
        <v>189</v>
      </c>
      <c r="B194" s="12">
        <f t="shared" si="85"/>
        <v>10.816438356164383</v>
      </c>
      <c r="C194" s="12">
        <f>'Surv-rate CEA'!D192*'Unit cost and utilities'!$H$7+'Surv-rate CEA'!E192*'Unit cost and utilities'!$H$7+'Unit cost and utilities'!$G$14*('Surv-rate CEA'!C191-'Surv-rate CEA'!C192)</f>
        <v>135.21617260697334</v>
      </c>
      <c r="D194" s="12">
        <f t="shared" si="59"/>
        <v>98.214495256250245</v>
      </c>
      <c r="E194" s="12">
        <f>C194-'Surv-rate CEA'!E192*'Unit cost and utilities'!$H$7-'Unit cost and utilities'!$G$14*('Surv-rate CEA'!C191-'Surv-rate CEA'!C192)</f>
        <v>2.6737788658626673</v>
      </c>
      <c r="F194" s="12">
        <f t="shared" si="60"/>
        <v>1.9421037933149434</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90.834974628838737</v>
      </c>
      <c r="L194" s="12">
        <f t="shared" si="63"/>
        <v>65.978137176806939</v>
      </c>
      <c r="M194" s="12">
        <f>K194-'Surv-rate CEA'!J192*'Unit cost and utilities'!$H$10-('Surv-rate CEA'!I191-'Surv-rate CEA'!I192)*'Unit cost and utilities'!$G$14</f>
        <v>6.5133061957596059</v>
      </c>
      <c r="N194" s="12">
        <f t="shared" si="64"/>
        <v>4.7309509515945773</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90.834974628838737</v>
      </c>
      <c r="T194" s="12">
        <f t="shared" si="67"/>
        <v>65.978137176806939</v>
      </c>
      <c r="U194" s="12">
        <f>S194-'Surv-rate CEA'!P192*'Unit cost and utilities'!$H$11-('Surv-rate CEA'!O191-'Surv-rate CEA'!O192)*'Unit cost and utilities'!$G$14</f>
        <v>6.5133061957596059</v>
      </c>
      <c r="V194" s="12">
        <f t="shared" si="68"/>
        <v>4.7309509515945773</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202.29358464646566</v>
      </c>
      <c r="AB194" s="12">
        <f t="shared" si="71"/>
        <v>146.93628673679467</v>
      </c>
      <c r="AC194" s="12">
        <f>AA194-'Surv-rate CEA'!V192*'Unit cost and utilities'!$H$6-('Surv-rate CEA'!U191-'Surv-rate CEA'!U192)*'Unit cost and utilities'!$G$14</f>
        <v>57.185289528974586</v>
      </c>
      <c r="AD194" s="12">
        <f t="shared" si="72"/>
        <v>41.53663159432692</v>
      </c>
      <c r="AE194" s="12">
        <f>'Surv-rate CEA'!Z192*'Unit cost and utilities'!$H$12+'Surv-rate CEA'!Y192*'Unit cost and utilities'!$H$12+('Surv-rate CEA'!X191-'Surv-rate CEA'!X192)*'Unit cost and utilities'!$G$14</f>
        <v>90.834974628838737</v>
      </c>
      <c r="AF194" s="12">
        <f t="shared" si="73"/>
        <v>65.978137176806939</v>
      </c>
      <c r="AG194" s="12">
        <f>AE194-'Surv-rate CEA'!Y192*'Unit cost and utilities'!$H$12-('Surv-rate CEA'!X191-'Surv-rate CEA'!X192)*'Unit cost and utilities'!$G$14</f>
        <v>6.5133061957596059</v>
      </c>
      <c r="AH194" s="12">
        <f t="shared" si="74"/>
        <v>4.7309509515945773</v>
      </c>
      <c r="AI194" s="12">
        <f>'Surv-rate CEA'!AC192*'Unit cost and utilities'!$H$5+'Surv-rate CEA'!AB192*'Unit cost and utilities'!$H$5+('Surv-rate CEA'!AA191-'Surv-rate CEA'!AA192)*'Unit cost and utilities'!$G$14</f>
        <v>196.26624210957002</v>
      </c>
      <c r="AJ194" s="12">
        <f t="shared" si="75"/>
        <v>142.55831630926016</v>
      </c>
      <c r="AK194" s="12">
        <f>AI194-'Surv-rate CEA'!AB192*'Unit cost and utilities'!$H$5-('Surv-rate CEA'!AA191-'Surv-rate CEA'!AA192)*'Unit cost and utilities'!$G$14</f>
        <v>20.190405897049903</v>
      </c>
      <c r="AL194" s="12">
        <f t="shared" si="76"/>
        <v>14.665335410442671</v>
      </c>
      <c r="AM194" s="12">
        <f>'Surv-rate CEA'!AF192*'Unit cost and utilities'!$H$9+'Surv-rate CEA'!AE192*'Unit cost and utilities'!$H$9+('Surv-rate CEA'!AD191-'Surv-rate CEA'!AD192)*'Unit cost and utilities'!G201</f>
        <v>332.98020359696869</v>
      </c>
      <c r="AN194" s="12">
        <f t="shared" si="77"/>
        <v>241.86073304749894</v>
      </c>
      <c r="AO194" s="12">
        <f>AM194-'Surv-rate CEA'!AE192*'Unit cost and utilities'!$H$9-('Surv-rate CEA'!AD191-'Surv-rate CEA'!AD192)*'Unit cost and utilities'!G201</f>
        <v>18.161943822102501</v>
      </c>
      <c r="AP194" s="12">
        <f t="shared" si="78"/>
        <v>13.191958557686444</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274.80365293005775</v>
      </c>
      <c r="AV194" s="12">
        <f t="shared" si="81"/>
        <v>199.60409725210258</v>
      </c>
      <c r="AW194" s="12">
        <f>AU194-'Surv-rate CEA'!AK192*'Unit cost and utilities'!$H$8-('Surv-rate CEA'!AJ191-'Surv-rate CEA'!AJ192)*'Unit cost and utilities'!$G$14</f>
        <v>61.383717429422909</v>
      </c>
      <c r="AX194" s="12">
        <f t="shared" si="82"/>
        <v>44.586166787952308</v>
      </c>
      <c r="AY194" s="12">
        <f>'Surv-rate CEA'!AO192*'Unit cost and utilities'!$H$5+'Surv-rate CEA'!AN192*'Unit cost and utilities'!$H$5+('Surv-rate CEA'!AM191-'Surv-rate CEA'!AM192)*'Unit cost and utilities'!$G$14</f>
        <v>196.26624210957002</v>
      </c>
      <c r="AZ194" s="12">
        <f t="shared" si="83"/>
        <v>142.55831630926016</v>
      </c>
      <c r="BA194" s="12">
        <f>AY194-'Surv-rate CEA'!AN192*'Unit cost and utilities'!$H$5-('Surv-rate CEA'!AM191-'Surv-rate CEA'!AM192)*'Unit cost and utilities'!$G$14</f>
        <v>20.190405897049903</v>
      </c>
      <c r="BB194" s="12">
        <f t="shared" si="84"/>
        <v>14.665335410442671</v>
      </c>
    </row>
    <row r="195" spans="1:54">
      <c r="A195" s="12">
        <v>190</v>
      </c>
      <c r="B195" s="12">
        <f t="shared" si="85"/>
        <v>10.873972602739727</v>
      </c>
      <c r="C195" s="12">
        <f>'Surv-rate CEA'!D193*'Unit cost and utilities'!$H$7+'Surv-rate CEA'!E193*'Unit cost and utilities'!$H$7+'Unit cost and utilities'!$G$14*('Surv-rate CEA'!C192-'Surv-rate CEA'!C193)</f>
        <v>134.23063404878232</v>
      </c>
      <c r="D195" s="12">
        <f t="shared" si="59"/>
        <v>97.332978139684087</v>
      </c>
      <c r="E195" s="12">
        <f>C195-'Surv-rate CEA'!E193*'Unit cost and utilities'!$H$7-'Unit cost and utilities'!$G$14*('Surv-rate CEA'!C192-'Surv-rate CEA'!C193)</f>
        <v>2.6296954558420698</v>
      </c>
      <c r="F195" s="12">
        <f t="shared" si="60"/>
        <v>1.9068381232892244</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90.070128359681064</v>
      </c>
      <c r="L195" s="12">
        <f t="shared" si="63"/>
        <v>65.311423854895395</v>
      </c>
      <c r="M195" s="12">
        <f>K195-'Surv-rate CEA'!J193*'Unit cost and utilities'!$H$10-('Surv-rate CEA'!I192-'Surv-rate CEA'!I193)*'Unit cost and utilities'!$G$14</f>
        <v>6.420586723400568</v>
      </c>
      <c r="N195" s="12">
        <f t="shared" si="64"/>
        <v>4.6556796190471577</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90.070128359681064</v>
      </c>
      <c r="T195" s="12">
        <f t="shared" si="67"/>
        <v>65.311423854895395</v>
      </c>
      <c r="U195" s="12">
        <f>S195-'Surv-rate CEA'!P193*'Unit cost and utilities'!$H$11-('Surv-rate CEA'!O192-'Surv-rate CEA'!O193)*'Unit cost and utilities'!$G$14</f>
        <v>6.420586723400568</v>
      </c>
      <c r="V195" s="12">
        <f t="shared" si="68"/>
        <v>4.6556796190471577</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201.05127591180349</v>
      </c>
      <c r="AB195" s="12">
        <f t="shared" si="71"/>
        <v>145.78579310120364</v>
      </c>
      <c r="AC195" s="12">
        <f>AA195-'Surv-rate CEA'!V193*'Unit cost and utilities'!$H$6-('Surv-rate CEA'!U192-'Surv-rate CEA'!U193)*'Unit cost and utilities'!$G$14</f>
        <v>56.686685220173686</v>
      </c>
      <c r="AD195" s="12">
        <f t="shared" si="72"/>
        <v>41.104505930748601</v>
      </c>
      <c r="AE195" s="12">
        <f>'Surv-rate CEA'!Z193*'Unit cost and utilities'!$H$12+'Surv-rate CEA'!Y193*'Unit cost and utilities'!$H$12+('Surv-rate CEA'!X192-'Surv-rate CEA'!X193)*'Unit cost and utilities'!$G$14</f>
        <v>90.070128359681064</v>
      </c>
      <c r="AF195" s="12">
        <f t="shared" si="73"/>
        <v>65.311423854895395</v>
      </c>
      <c r="AG195" s="12">
        <f>AE195-'Surv-rate CEA'!Y193*'Unit cost and utilities'!$H$12-('Surv-rate CEA'!X192-'Surv-rate CEA'!X193)*'Unit cost and utilities'!$G$14</f>
        <v>6.420586723400568</v>
      </c>
      <c r="AH195" s="12">
        <f t="shared" si="74"/>
        <v>4.6556796190471577</v>
      </c>
      <c r="AI195" s="12">
        <f>'Surv-rate CEA'!AC193*'Unit cost and utilities'!$H$5+'Surv-rate CEA'!AB193*'Unit cost and utilities'!$H$5+('Surv-rate CEA'!AA192-'Surv-rate CEA'!AA193)*'Unit cost and utilities'!$G$14</f>
        <v>194.56102517277344</v>
      </c>
      <c r="AJ195" s="12">
        <f t="shared" si="75"/>
        <v>141.07959888719509</v>
      </c>
      <c r="AK195" s="12">
        <f>AI195-'Surv-rate CEA'!AB193*'Unit cost and utilities'!$H$5-('Surv-rate CEA'!AA192-'Surv-rate CEA'!AA193)*'Unit cost and utilities'!$G$14</f>
        <v>19.91308044156921</v>
      </c>
      <c r="AL195" s="12">
        <f t="shared" si="76"/>
        <v>14.439322566327467</v>
      </c>
      <c r="AM195" s="12">
        <f>'Surv-rate CEA'!AF193*'Unit cost and utilities'!$H$9+'Surv-rate CEA'!AE193*'Unit cost and utilities'!$H$9+('Surv-rate CEA'!AD192-'Surv-rate CEA'!AD193)*'Unit cost and utilities'!G202</f>
        <v>331.46766463092052</v>
      </c>
      <c r="AN195" s="12">
        <f t="shared" si="77"/>
        <v>240.35299530663428</v>
      </c>
      <c r="AO195" s="12">
        <f>AM195-'Surv-rate CEA'!AE193*'Unit cost and utilities'!$H$9-('Surv-rate CEA'!AD192-'Surv-rate CEA'!AD193)*'Unit cost and utilities'!G202</f>
        <v>17.950623744946597</v>
      </c>
      <c r="AP195" s="12">
        <f t="shared" si="78"/>
        <v>13.016310925906938</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273.35615468948384</v>
      </c>
      <c r="AV195" s="12">
        <f t="shared" si="81"/>
        <v>198.21532407475797</v>
      </c>
      <c r="AW195" s="12">
        <f>AU195-'Surv-rate CEA'!AK193*'Unit cost and utilities'!$H$8-('Surv-rate CEA'!AJ192-'Surv-rate CEA'!AJ193)*'Unit cost and utilities'!$G$14</f>
        <v>60.859581217500654</v>
      </c>
      <c r="AX195" s="12">
        <f t="shared" si="82"/>
        <v>44.130345730770657</v>
      </c>
      <c r="AY195" s="12">
        <f>'Surv-rate CEA'!AO193*'Unit cost and utilities'!$H$5+'Surv-rate CEA'!AN193*'Unit cost and utilities'!$H$5+('Surv-rate CEA'!AM192-'Surv-rate CEA'!AM193)*'Unit cost and utilities'!$G$14</f>
        <v>194.56102517277344</v>
      </c>
      <c r="AZ195" s="12">
        <f t="shared" si="83"/>
        <v>141.07959888719509</v>
      </c>
      <c r="BA195" s="12">
        <f>AY195-'Surv-rate CEA'!AN193*'Unit cost and utilities'!$H$5-('Surv-rate CEA'!AM192-'Surv-rate CEA'!AM193)*'Unit cost and utilities'!$G$14</f>
        <v>19.91308044156921</v>
      </c>
      <c r="BB195" s="12">
        <f t="shared" si="84"/>
        <v>14.439322566327467</v>
      </c>
    </row>
    <row r="196" spans="1:54">
      <c r="A196" s="12">
        <v>191</v>
      </c>
      <c r="B196" s="12">
        <f t="shared" si="85"/>
        <v>10.931506849315069</v>
      </c>
      <c r="C196" s="12">
        <f>'Surv-rate CEA'!D194*'Unit cost and utilities'!$H$7+'Surv-rate CEA'!E194*'Unit cost and utilities'!$H$7+'Unit cost and utilities'!$G$14*('Surv-rate CEA'!C193-'Surv-rate CEA'!C194)</f>
        <v>133.25591484621819</v>
      </c>
      <c r="D196" s="12">
        <f t="shared" si="59"/>
        <v>96.462005168504959</v>
      </c>
      <c r="E196" s="12">
        <f>C196-'Surv-rate CEA'!E194*'Unit cost and utilities'!$H$7-'Unit cost and utilities'!$G$14*('Surv-rate CEA'!C193-'Surv-rate CEA'!C194)</f>
        <v>2.5865039034815176</v>
      </c>
      <c r="F196" s="12">
        <f t="shared" si="60"/>
        <v>1.8723322952975336</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89.314538634006212</v>
      </c>
      <c r="L196" s="12">
        <f t="shared" si="63"/>
        <v>64.65348646833931</v>
      </c>
      <c r="M196" s="12">
        <f>K196-'Surv-rate CEA'!J194*'Unit cost and utilities'!$H$10-('Surv-rate CEA'!I193-'Surv-rate CEA'!I194)*'Unit cost and utilities'!$G$14</f>
        <v>6.3295354679055604</v>
      </c>
      <c r="N196" s="12">
        <f t="shared" si="64"/>
        <v>4.5818580265194839</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89.314538634006212</v>
      </c>
      <c r="T196" s="12">
        <f t="shared" si="67"/>
        <v>64.65348646833931</v>
      </c>
      <c r="U196" s="12">
        <f>S196-'Surv-rate CEA'!P194*'Unit cost and utilities'!$H$11-('Surv-rate CEA'!O193-'Surv-rate CEA'!O194)*'Unit cost and utilities'!$G$14</f>
        <v>6.3295354679055604</v>
      </c>
      <c r="V196" s="12">
        <f t="shared" si="68"/>
        <v>4.5818580265194839</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199.82118891785458</v>
      </c>
      <c r="AB196" s="12">
        <f t="shared" si="71"/>
        <v>144.64763219265029</v>
      </c>
      <c r="AC196" s="12">
        <f>AA196-'Surv-rate CEA'!V194*'Unit cost and utilities'!$H$6-('Surv-rate CEA'!U193-'Surv-rate CEA'!U194)*'Unit cost and utilities'!$G$14</f>
        <v>56.194317131407793</v>
      </c>
      <c r="AD196" s="12">
        <f t="shared" si="72"/>
        <v>40.678243182120951</v>
      </c>
      <c r="AE196" s="12">
        <f>'Surv-rate CEA'!Z194*'Unit cost and utilities'!$H$12+'Surv-rate CEA'!Y194*'Unit cost and utilities'!$H$12+('Surv-rate CEA'!X193-'Surv-rate CEA'!X194)*'Unit cost and utilities'!$G$14</f>
        <v>89.314538634006212</v>
      </c>
      <c r="AF196" s="12">
        <f t="shared" si="73"/>
        <v>64.65348646833931</v>
      </c>
      <c r="AG196" s="12">
        <f>AE196-'Surv-rate CEA'!Y194*'Unit cost and utilities'!$H$12-('Surv-rate CEA'!X193-'Surv-rate CEA'!X194)*'Unit cost and utilities'!$G$14</f>
        <v>6.3295354679055604</v>
      </c>
      <c r="AH196" s="12">
        <f t="shared" si="74"/>
        <v>4.5818580265194839</v>
      </c>
      <c r="AI196" s="12">
        <f>'Surv-rate CEA'!AC194*'Unit cost and utilities'!$H$5+'Surv-rate CEA'!AB194*'Unit cost and utilities'!$H$5+('Surv-rate CEA'!AA193-'Surv-rate CEA'!AA194)*'Unit cost and utilities'!$G$14</f>
        <v>192.87680784973458</v>
      </c>
      <c r="AJ196" s="12">
        <f t="shared" si="75"/>
        <v>139.62069644080682</v>
      </c>
      <c r="AK196" s="12">
        <f>AI196-'Surv-rate CEA'!AB194*'Unit cost and utilities'!$H$5-('Surv-rate CEA'!AA193-'Surv-rate CEA'!AA194)*'Unit cost and utilities'!$G$14</f>
        <v>19.64060681099231</v>
      </c>
      <c r="AL196" s="12">
        <f t="shared" si="76"/>
        <v>14.217547625566295</v>
      </c>
      <c r="AM196" s="12">
        <f>'Surv-rate CEA'!AF194*'Unit cost and utilities'!$H$9+'Surv-rate CEA'!AE194*'Unit cost and utilities'!$H$9+('Surv-rate CEA'!AD193-'Surv-rate CEA'!AD194)*'Unit cost and utilities'!G203</f>
        <v>329.9674566529248</v>
      </c>
      <c r="AN196" s="12">
        <f t="shared" si="77"/>
        <v>238.85860935947929</v>
      </c>
      <c r="AO196" s="12">
        <f>AM196-'Surv-rate CEA'!AE194*'Unit cost and utilities'!$H$9-('Surv-rate CEA'!AD193-'Surv-rate CEA'!AD194)*'Unit cost and utilities'!G203</f>
        <v>17.742559451284365</v>
      </c>
      <c r="AP196" s="12">
        <f t="shared" si="78"/>
        <v>12.843578939572083</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271.92164018452581</v>
      </c>
      <c r="AV196" s="12">
        <f t="shared" si="81"/>
        <v>196.8400929232935</v>
      </c>
      <c r="AW196" s="12">
        <f>AU196-'Surv-rate CEA'!AK194*'Unit cost and utilities'!$H$8-('Surv-rate CEA'!AJ193-'Surv-rate CEA'!AJ194)*'Unit cost and utilities'!$G$14</f>
        <v>60.341906541162366</v>
      </c>
      <c r="AX196" s="12">
        <f t="shared" si="82"/>
        <v>43.680622412658622</v>
      </c>
      <c r="AY196" s="12">
        <f>'Surv-rate CEA'!AO194*'Unit cost and utilities'!$H$5+'Surv-rate CEA'!AN194*'Unit cost and utilities'!$H$5+('Surv-rate CEA'!AM193-'Surv-rate CEA'!AM194)*'Unit cost and utilities'!$G$14</f>
        <v>192.87680784973458</v>
      </c>
      <c r="AZ196" s="12">
        <f t="shared" si="83"/>
        <v>139.62069644080682</v>
      </c>
      <c r="BA196" s="12">
        <f>AY196-'Surv-rate CEA'!AN194*'Unit cost and utilities'!$H$5-('Surv-rate CEA'!AM193-'Surv-rate CEA'!AM194)*'Unit cost and utilities'!$G$14</f>
        <v>19.64060681099231</v>
      </c>
      <c r="BB196" s="12">
        <f t="shared" si="84"/>
        <v>14.217547625566295</v>
      </c>
    </row>
    <row r="197" spans="1:54">
      <c r="A197" s="12">
        <v>192</v>
      </c>
      <c r="B197" s="12">
        <f t="shared" si="85"/>
        <v>10.989041095890411</v>
      </c>
      <c r="C197" s="12">
        <f>'Surv-rate CEA'!D195*'Unit cost and utilities'!$H$7+'Surv-rate CEA'!E195*'Unit cost and utilities'!$H$7+'Unit cost and utilities'!$G$14*('Surv-rate CEA'!C194-'Surv-rate CEA'!C195)</f>
        <v>132.29185284652496</v>
      </c>
      <c r="D197" s="12">
        <f t="shared" si="59"/>
        <v>95.601412566082587</v>
      </c>
      <c r="E197" s="12">
        <f>C197-'Surv-rate CEA'!E195*'Unit cost and utilities'!$H$7-'Unit cost and utilities'!$G$14*('Surv-rate CEA'!C194-'Surv-rate CEA'!C195)</f>
        <v>2.5441826998626684</v>
      </c>
      <c r="F197" s="12">
        <f t="shared" si="60"/>
        <v>1.8385671883758026</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88.568056689427905</v>
      </c>
      <c r="L197" s="12">
        <f t="shared" si="63"/>
        <v>64.004178228308831</v>
      </c>
      <c r="M197" s="12">
        <f>K197-'Surv-rate CEA'!J195*'Unit cost and utilities'!$H$10-('Surv-rate CEA'!I194-'Surv-rate CEA'!I195)*'Unit cost and utilities'!$G$14</f>
        <v>6.2401158736844016</v>
      </c>
      <c r="N197" s="12">
        <f t="shared" si="64"/>
        <v>4.5094529955094957</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88.568056689427905</v>
      </c>
      <c r="T197" s="12">
        <f t="shared" si="67"/>
        <v>64.004178228308831</v>
      </c>
      <c r="U197" s="12">
        <f>S197-'Surv-rate CEA'!P195*'Unit cost and utilities'!$H$11-('Surv-rate CEA'!O194-'Surv-rate CEA'!O195)*'Unit cost and utilities'!$G$14</f>
        <v>6.2401158736844016</v>
      </c>
      <c r="V197" s="12">
        <f t="shared" si="68"/>
        <v>4.5094529955094957</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198.60315382974946</v>
      </c>
      <c r="AB197" s="12">
        <f t="shared" si="71"/>
        <v>143.52162765631553</v>
      </c>
      <c r="AC197" s="12">
        <f>AA197-'Surv-rate CEA'!V195*'Unit cost and utilities'!$H$6-('Surv-rate CEA'!U194-'Surv-rate CEA'!U195)*'Unit cost and utilities'!$G$14</f>
        <v>55.708082066410405</v>
      </c>
      <c r="AD197" s="12">
        <f t="shared" si="72"/>
        <v>40.25774242556453</v>
      </c>
      <c r="AE197" s="12">
        <f>'Surv-rate CEA'!Z195*'Unit cost and utilities'!$H$12+'Surv-rate CEA'!Y195*'Unit cost and utilities'!$H$12+('Surv-rate CEA'!X194-'Surv-rate CEA'!X195)*'Unit cost and utilities'!$G$14</f>
        <v>88.568056689427905</v>
      </c>
      <c r="AF197" s="12">
        <f t="shared" si="73"/>
        <v>64.004178228308831</v>
      </c>
      <c r="AG197" s="12">
        <f>AE197-'Surv-rate CEA'!Y195*'Unit cost and utilities'!$H$12-('Surv-rate CEA'!X194-'Surv-rate CEA'!X195)*'Unit cost and utilities'!$G$14</f>
        <v>6.2401158736844016</v>
      </c>
      <c r="AH197" s="12">
        <f t="shared" si="74"/>
        <v>4.5094529955094957</v>
      </c>
      <c r="AI197" s="12">
        <f>'Surv-rate CEA'!AC195*'Unit cost and utilities'!$H$5+'Surv-rate CEA'!AB195*'Unit cost and utilities'!$H$5+('Surv-rate CEA'!AA194-'Surv-rate CEA'!AA195)*'Unit cost and utilities'!$G$14</f>
        <v>191.21324961539685</v>
      </c>
      <c r="AJ197" s="12">
        <f t="shared" si="75"/>
        <v>138.18127398812882</v>
      </c>
      <c r="AK197" s="12">
        <f>AI197-'Surv-rate CEA'!AB195*'Unit cost and utilities'!$H$5-('Surv-rate CEA'!AA194-'Surv-rate CEA'!AA195)*'Unit cost and utilities'!$G$14</f>
        <v>19.372881057408073</v>
      </c>
      <c r="AL197" s="12">
        <f t="shared" si="76"/>
        <v>13.999915752268985</v>
      </c>
      <c r="AM197" s="12">
        <f>'Surv-rate CEA'!AF195*'Unit cost and utilities'!$H$9+'Surv-rate CEA'!AE195*'Unit cost and utilities'!$H$9+('Surv-rate CEA'!AD194-'Surv-rate CEA'!AD195)*'Unit cost and utilities'!G204</f>
        <v>328.47942940810304</v>
      </c>
      <c r="AN197" s="12">
        <f t="shared" si="77"/>
        <v>237.37741043469219</v>
      </c>
      <c r="AO197" s="12">
        <f>AM197-'Surv-rate CEA'!AE195*'Unit cost and utilities'!$H$9-('Surv-rate CEA'!AD194-'Surv-rate CEA'!AD195)*'Unit cost and utilities'!G204</f>
        <v>17.537687856049217</v>
      </c>
      <c r="AP197" s="12">
        <f t="shared" si="78"/>
        <v>12.673703603852573</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270.49993968573966</v>
      </c>
      <c r="AV197" s="12">
        <f t="shared" si="81"/>
        <v>195.47822316010556</v>
      </c>
      <c r="AW197" s="12">
        <f>AU197-'Surv-rate CEA'!AK195*'Unit cost and utilities'!$H$8-('Surv-rate CEA'!AJ194-'Surv-rate CEA'!AJ195)*'Unit cost and utilities'!$G$14</f>
        <v>59.830587600852517</v>
      </c>
      <c r="AX197" s="12">
        <f t="shared" si="82"/>
        <v>43.236893022702091</v>
      </c>
      <c r="AY197" s="12">
        <f>'Surv-rate CEA'!AO195*'Unit cost and utilities'!$H$5+'Surv-rate CEA'!AN195*'Unit cost and utilities'!$H$5+('Surv-rate CEA'!AM194-'Surv-rate CEA'!AM195)*'Unit cost and utilities'!$G$14</f>
        <v>191.21324961539685</v>
      </c>
      <c r="AZ197" s="12">
        <f t="shared" si="83"/>
        <v>138.18127398812882</v>
      </c>
      <c r="BA197" s="12">
        <f>AY197-'Surv-rate CEA'!AN195*'Unit cost and utilities'!$H$5-('Surv-rate CEA'!AM194-'Surv-rate CEA'!AM195)*'Unit cost and utilities'!$G$14</f>
        <v>19.372881057408073</v>
      </c>
      <c r="BB197" s="12">
        <f t="shared" si="84"/>
        <v>13.999915752268985</v>
      </c>
    </row>
    <row r="198" spans="1:54">
      <c r="A198" s="12">
        <v>193</v>
      </c>
      <c r="B198" s="12">
        <f t="shared" si="85"/>
        <v>11.046575342465754</v>
      </c>
      <c r="C198" s="12">
        <f>'Surv-rate CEA'!D196*'Unit cost and utilities'!$H$7+'Surv-rate CEA'!E196*'Unit cost and utilities'!$H$7+'Unit cost and utilities'!$G$14*('Surv-rate CEA'!C195-'Surv-rate CEA'!C196)</f>
        <v>131.33828900767287</v>
      </c>
      <c r="D198" s="12">
        <f t="shared" ref="D198:D261" si="86">C198/(1+DISC)^($B198)</f>
        <v>94.751039746922885</v>
      </c>
      <c r="E198" s="12">
        <f>C198-'Surv-rate CEA'!E196*'Unit cost and utilities'!$H$7-'Unit cost and utilities'!$G$14*('Surv-rate CEA'!C195-'Surv-rate CEA'!C196)</f>
        <v>2.5027109405509309</v>
      </c>
      <c r="F198" s="12">
        <f t="shared" ref="F198:F261" si="87">E198/(1+DISC)^($B198)</f>
        <v>1.8055242351249638</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87.830536770927708</v>
      </c>
      <c r="L198" s="12">
        <f t="shared" ref="L198:L261" si="90">K198/(1+DISC)^($B198)</f>
        <v>63.363355373767391</v>
      </c>
      <c r="M198" s="12">
        <f>K198-'Surv-rate CEA'!J196*'Unit cost and utilities'!$H$10-('Surv-rate CEA'!I195-'Surv-rate CEA'!I196)*'Unit cost and utilities'!$G$14</f>
        <v>6.1522923336487692</v>
      </c>
      <c r="N198" s="12">
        <f t="shared" ref="N198:N261" si="91">M198/(1+DISC)^($B198)</f>
        <v>4.4384322336206772</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87.830536770927708</v>
      </c>
      <c r="T198" s="12">
        <f t="shared" ref="T198:T261" si="94">S198/(1+DISC)^($B198)</f>
        <v>63.363355373767391</v>
      </c>
      <c r="U198" s="12">
        <f>S198-'Surv-rate CEA'!P196*'Unit cost and utilities'!$H$11-('Surv-rate CEA'!O195-'Surv-rate CEA'!O196)*'Unit cost and utilities'!$G$14</f>
        <v>6.1522923336487692</v>
      </c>
      <c r="V198" s="12">
        <f t="shared" ref="V198:V261" si="95">U198/(1+DISC)^($B198)</f>
        <v>4.4384322336206772</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197.39700389566937</v>
      </c>
      <c r="AB198" s="12">
        <f t="shared" ref="AB198:AB261" si="98">AA198/(1+DISC)^($B198)</f>
        <v>142.40760636792965</v>
      </c>
      <c r="AC198" s="12">
        <f>AA198-'Surv-rate CEA'!V196*'Unit cost and utilities'!$H$6-('Surv-rate CEA'!U195-'Surv-rate CEA'!U196)*'Unit cost and utilities'!$G$14</f>
        <v>55.227878969117725</v>
      </c>
      <c r="AD198" s="12">
        <f t="shared" ref="AD198:AD261" si="99">AC198/(1+DISC)^($B198)</f>
        <v>39.842904874719444</v>
      </c>
      <c r="AE198" s="12">
        <f>'Surv-rate CEA'!Z196*'Unit cost and utilities'!$H$12+'Surv-rate CEA'!Y196*'Unit cost and utilities'!$H$12+('Surv-rate CEA'!X195-'Surv-rate CEA'!X196)*'Unit cost and utilities'!$G$14</f>
        <v>87.830536770927708</v>
      </c>
      <c r="AF198" s="12">
        <f t="shared" ref="AF198:AF261" si="100">AE198/(1+DISC)^($B198)</f>
        <v>63.363355373767391</v>
      </c>
      <c r="AG198" s="12">
        <f>AE198-'Surv-rate CEA'!Y196*'Unit cost and utilities'!$H$12-('Surv-rate CEA'!X195-'Surv-rate CEA'!X196)*'Unit cost and utilities'!$G$14</f>
        <v>6.1522923336487692</v>
      </c>
      <c r="AH198" s="12">
        <f t="shared" ref="AH198:AH261" si="101">AG198/(1+DISC)^($B198)</f>
        <v>4.4384322336206772</v>
      </c>
      <c r="AI198" s="12">
        <f>'Surv-rate CEA'!AC196*'Unit cost and utilities'!$H$5+'Surv-rate CEA'!AB196*'Unit cost and utilities'!$H$5+('Surv-rate CEA'!AA195-'Surv-rate CEA'!AA196)*'Unit cost and utilities'!$G$14</f>
        <v>189.57001685384594</v>
      </c>
      <c r="AJ198" s="12">
        <f t="shared" ref="AJ198:AJ261" si="102">AI198/(1+DISC)^($B198)</f>
        <v>136.76100349300461</v>
      </c>
      <c r="AK198" s="12">
        <f>AI198-'Surv-rate CEA'!AB196*'Unit cost and utilities'!$H$5-('Surv-rate CEA'!AA195-'Surv-rate CEA'!AA196)*'Unit cost and utilities'!$G$14</f>
        <v>19.10980188044017</v>
      </c>
      <c r="AL198" s="12">
        <f t="shared" ref="AL198:AL261" si="103">AK198/(1+DISC)^($B198)</f>
        <v>13.786334596026506</v>
      </c>
      <c r="AM198" s="12">
        <f>'Surv-rate CEA'!AF196*'Unit cost and utilities'!$H$9+'Surv-rate CEA'!AE196*'Unit cost and utilities'!$H$9+('Surv-rate CEA'!AD195-'Surv-rate CEA'!AD196)*'Unit cost and utilities'!G205</f>
        <v>327.00343511001847</v>
      </c>
      <c r="AN198" s="12">
        <f t="shared" ref="AN198:AN261" si="104">AM198/(1+DISC)^($B198)</f>
        <v>235.90923645791958</v>
      </c>
      <c r="AO198" s="12">
        <f>AM198-'Surv-rate CEA'!AE196*'Unit cost and utilities'!$H$9-('Surv-rate CEA'!AD195-'Surv-rate CEA'!AD196)*'Unit cost and utilities'!G205</f>
        <v>17.33594735509206</v>
      </c>
      <c r="AP198" s="12">
        <f t="shared" ref="AP198:AP261" si="105">AO198/(1+DISC)^($B198)</f>
        <v>12.506627346096527</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269.09088641397386</v>
      </c>
      <c r="AV198" s="12">
        <f t="shared" ref="AV198:AV261" si="108">AU198/(1+DISC)^($B198)</f>
        <v>194.12953729476115</v>
      </c>
      <c r="AW198" s="12">
        <f>AU198-'Surv-rate CEA'!AK196*'Unit cost and utilities'!$H$8-('Surv-rate CEA'!AJ195-'Surv-rate CEA'!AJ196)*'Unit cost and utilities'!$G$14</f>
        <v>59.325520773490624</v>
      </c>
      <c r="AX198" s="12">
        <f t="shared" ref="AX198:AX261" si="109">AW198/(1+DISC)^($B198)</f>
        <v>42.799055928675287</v>
      </c>
      <c r="AY198" s="12">
        <f>'Surv-rate CEA'!AO196*'Unit cost and utilities'!$H$5+'Surv-rate CEA'!AN196*'Unit cost and utilities'!$H$5+('Surv-rate CEA'!AM195-'Surv-rate CEA'!AM196)*'Unit cost and utilities'!$G$14</f>
        <v>189.57001685384594</v>
      </c>
      <c r="AZ198" s="12">
        <f t="shared" ref="AZ198:AZ261" si="110">AY198/(1+DISC)^($B198)</f>
        <v>136.76100349300461</v>
      </c>
      <c r="BA198" s="12">
        <f>AY198-'Surv-rate CEA'!AN196*'Unit cost and utilities'!$H$5-('Surv-rate CEA'!AM195-'Surv-rate CEA'!AM196)*'Unit cost and utilities'!$G$14</f>
        <v>19.10980188044017</v>
      </c>
      <c r="BB198" s="12">
        <f t="shared" ref="BB198:BB261" si="111">BA198/(1+DISC)^($B198)</f>
        <v>13.786334596026506</v>
      </c>
    </row>
    <row r="199" spans="1:54">
      <c r="A199" s="12">
        <v>194</v>
      </c>
      <c r="B199" s="12">
        <f t="shared" ref="B199:B262" si="112">A198*21/365</f>
        <v>11.104109589041096</v>
      </c>
      <c r="C199" s="12">
        <f>'Surv-rate CEA'!D197*'Unit cost and utilities'!$H$7+'Surv-rate CEA'!E197*'Unit cost and utilities'!$H$7+'Unit cost and utilities'!$G$14*('Surv-rate CEA'!C196-'Surv-rate CEA'!C197)</f>
        <v>130.39506732530342</v>
      </c>
      <c r="D199" s="12">
        <f t="shared" si="86"/>
        <v>93.910729241188562</v>
      </c>
      <c r="E199" s="12">
        <f>C199-'Surv-rate CEA'!E197*'Unit cost and utilities'!$H$7-'Unit cost and utilities'!$G$14*('Surv-rate CEA'!C196-'Surv-rate CEA'!C197)</f>
        <v>2.462068306154114</v>
      </c>
      <c r="F199" s="12">
        <f t="shared" si="87"/>
        <v>1.7731854035224159</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87.101836057278874</v>
      </c>
      <c r="L199" s="12">
        <f t="shared" si="90"/>
        <v>62.730877096592486</v>
      </c>
      <c r="M199" s="12">
        <f>K199-'Surv-rate CEA'!J197*'Unit cost and utilities'!$H$10-('Surv-rate CEA'!I196-'Surv-rate CEA'!I197)*'Unit cost and utilities'!$G$14</f>
        <v>6.066030160702498</v>
      </c>
      <c r="N199" s="12">
        <f t="shared" si="91"/>
        <v>4.368764307390876</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87.101836057278874</v>
      </c>
      <c r="T199" s="12">
        <f t="shared" si="94"/>
        <v>62.730877096592486</v>
      </c>
      <c r="U199" s="12">
        <f>S199-'Surv-rate CEA'!P197*'Unit cost and utilities'!$H$11-('Surv-rate CEA'!O196-'Surv-rate CEA'!O197)*'Unit cost and utilities'!$G$14</f>
        <v>6.066030160702498</v>
      </c>
      <c r="V199" s="12">
        <f t="shared" si="95"/>
        <v>4.368764307390876</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196.20257537744487</v>
      </c>
      <c r="AB199" s="12">
        <f t="shared" si="98"/>
        <v>141.30539836087499</v>
      </c>
      <c r="AC199" s="12">
        <f>AA199-'Surv-rate CEA'!V197*'Unit cost and utilities'!$H$6-('Surv-rate CEA'!U196-'Surv-rate CEA'!U197)*'Unit cost and utilities'!$G$14</f>
        <v>54.753608870119088</v>
      </c>
      <c r="AD199" s="12">
        <f t="shared" si="99"/>
        <v>39.433633825670704</v>
      </c>
      <c r="AE199" s="12">
        <f>'Surv-rate CEA'!Z197*'Unit cost and utilities'!$H$12+'Surv-rate CEA'!Y197*'Unit cost and utilities'!$H$12+('Surv-rate CEA'!X196-'Surv-rate CEA'!X197)*'Unit cost and utilities'!$G$14</f>
        <v>87.101836057278874</v>
      </c>
      <c r="AF199" s="12">
        <f t="shared" si="100"/>
        <v>62.730877096592486</v>
      </c>
      <c r="AG199" s="12">
        <f>AE199-'Surv-rate CEA'!Y197*'Unit cost and utilities'!$H$12-('Surv-rate CEA'!X196-'Surv-rate CEA'!X197)*'Unit cost and utilities'!$G$14</f>
        <v>6.066030160702498</v>
      </c>
      <c r="AH199" s="12">
        <f t="shared" si="101"/>
        <v>4.368764307390876</v>
      </c>
      <c r="AI199" s="12">
        <f>'Surv-rate CEA'!AC197*'Unit cost and utilities'!$H$5+'Surv-rate CEA'!AB197*'Unit cost and utilities'!$H$5+('Surv-rate CEA'!AA196-'Surv-rate CEA'!AA197)*'Unit cost and utilities'!$G$14</f>
        <v>187.94678268923656</v>
      </c>
      <c r="AJ199" s="12">
        <f t="shared" si="102"/>
        <v>135.35956369306876</v>
      </c>
      <c r="AK199" s="12">
        <f>AI199-'Surv-rate CEA'!AB197*'Unit cost and utilities'!$H$5-('Surv-rate CEA'!AA196-'Surv-rate CEA'!AA197)*'Unit cost and utilities'!$G$14</f>
        <v>18.851270548896977</v>
      </c>
      <c r="AL199" s="12">
        <f t="shared" si="103"/>
        <v>13.576714216905955</v>
      </c>
      <c r="AM199" s="12">
        <f>'Surv-rate CEA'!AF197*'Unit cost and utilities'!$H$9+'Surv-rate CEA'!AE197*'Unit cost and utilities'!$H$9+('Surv-rate CEA'!AD196-'Surv-rate CEA'!AD197)*'Unit cost and utilities'!G206</f>
        <v>325.53932838938312</v>
      </c>
      <c r="AN199" s="12">
        <f t="shared" si="104"/>
        <v>234.45392799610326</v>
      </c>
      <c r="AO199" s="12">
        <f>AM199-'Surv-rate CEA'!AE197*'Unit cost and utilities'!$H$9-('Surv-rate CEA'!AD196-'Surv-rate CEA'!AD197)*'Unit cost and utilities'!G206</f>
        <v>17.137277784223556</v>
      </c>
      <c r="AP199" s="12">
        <f t="shared" si="105"/>
        <v>12.342293975816307</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267.69431647607587</v>
      </c>
      <c r="AV199" s="12">
        <f t="shared" si="108"/>
        <v>192.79386091556134</v>
      </c>
      <c r="AW199" s="12">
        <f>AU199-'Surv-rate CEA'!AK197*'Unit cost and utilities'!$H$8-('Surv-rate CEA'!AJ196-'Surv-rate CEA'!AJ197)*'Unit cost and utilities'!$G$14</f>
        <v>58.826604558363599</v>
      </c>
      <c r="AX199" s="12">
        <f t="shared" si="109"/>
        <v>42.367011622278767</v>
      </c>
      <c r="AY199" s="12">
        <f>'Surv-rate CEA'!AO197*'Unit cost and utilities'!$H$5+'Surv-rate CEA'!AN197*'Unit cost and utilities'!$H$5+('Surv-rate CEA'!AM196-'Surv-rate CEA'!AM197)*'Unit cost and utilities'!$G$14</f>
        <v>187.94678268923656</v>
      </c>
      <c r="AZ199" s="12">
        <f t="shared" si="110"/>
        <v>135.35956369306876</v>
      </c>
      <c r="BA199" s="12">
        <f>AY199-'Surv-rate CEA'!AN197*'Unit cost and utilities'!$H$5-('Surv-rate CEA'!AM196-'Surv-rate CEA'!AM197)*'Unit cost and utilities'!$G$14</f>
        <v>18.851270548896977</v>
      </c>
      <c r="BB199" s="12">
        <f t="shared" si="111"/>
        <v>13.576714216905955</v>
      </c>
    </row>
    <row r="200" spans="1:54">
      <c r="A200" s="12">
        <v>195</v>
      </c>
      <c r="B200" s="12">
        <f t="shared" si="112"/>
        <v>11.161643835616438</v>
      </c>
      <c r="C200" s="12">
        <f>'Surv-rate CEA'!D198*'Unit cost and utilities'!$H$7+'Surv-rate CEA'!E198*'Unit cost and utilities'!$H$7+'Unit cost and utilities'!$G$14*('Surv-rate CEA'!C197-'Surv-rate CEA'!C198)</f>
        <v>129.46203476167179</v>
      </c>
      <c r="D200" s="12">
        <f t="shared" si="86"/>
        <v>93.080326621301822</v>
      </c>
      <c r="E200" s="12">
        <f>C200-'Surv-rate CEA'!E198*'Unit cost and utilities'!$H$7-'Unit cost and utilities'!$G$14*('Surv-rate CEA'!C197-'Surv-rate CEA'!C198)</f>
        <v>2.4222350435863484</v>
      </c>
      <c r="F200" s="12">
        <f t="shared" si="87"/>
        <v>1.7415331794038078</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86.381814589564485</v>
      </c>
      <c r="L200" s="12">
        <f t="shared" si="90"/>
        <v>62.106605468847704</v>
      </c>
      <c r="M200" s="12">
        <f>K200-'Surv-rate CEA'!J198*'Unit cost and utilities'!$H$10-('Surv-rate CEA'!I197-'Surv-rate CEA'!I198)*'Unit cost and utilities'!$G$14</f>
        <v>5.9812955602075606</v>
      </c>
      <c r="N200" s="12">
        <f t="shared" si="91"/>
        <v>4.3004186160643405</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86.381814589564485</v>
      </c>
      <c r="T200" s="12">
        <f t="shared" si="94"/>
        <v>62.106605468847704</v>
      </c>
      <c r="U200" s="12">
        <f>S200-'Surv-rate CEA'!P198*'Unit cost and utilities'!$H$11-('Surv-rate CEA'!O197-'Surv-rate CEA'!O198)*'Unit cost and utilities'!$G$14</f>
        <v>5.9812955602075606</v>
      </c>
      <c r="V200" s="12">
        <f t="shared" si="95"/>
        <v>4.3004186160643405</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195.01970748295949</v>
      </c>
      <c r="AB200" s="12">
        <f t="shared" si="98"/>
        <v>140.21483675520594</v>
      </c>
      <c r="AC200" s="12">
        <f>AA200-'Surv-rate CEA'!V198*'Unit cost and utilities'!$H$6-('Surv-rate CEA'!U197-'Surv-rate CEA'!U198)*'Unit cost and utilities'!$G$14</f>
        <v>54.285174834681577</v>
      </c>
      <c r="AD200" s="12">
        <f t="shared" si="99"/>
        <v>39.029834604473393</v>
      </c>
      <c r="AE200" s="12">
        <f>'Surv-rate CEA'!Z198*'Unit cost and utilities'!$H$12+'Surv-rate CEA'!Y198*'Unit cost and utilities'!$H$12+('Surv-rate CEA'!X197-'Surv-rate CEA'!X198)*'Unit cost and utilities'!$G$14</f>
        <v>86.381814589564485</v>
      </c>
      <c r="AF200" s="12">
        <f t="shared" si="100"/>
        <v>62.106605468847704</v>
      </c>
      <c r="AG200" s="12">
        <f>AE200-'Surv-rate CEA'!Y198*'Unit cost and utilities'!$H$12-('Surv-rate CEA'!X197-'Surv-rate CEA'!X198)*'Unit cost and utilities'!$G$14</f>
        <v>5.9812955602075606</v>
      </c>
      <c r="AH200" s="12">
        <f t="shared" si="101"/>
        <v>4.3004186160643405</v>
      </c>
      <c r="AI200" s="12">
        <f>'Surv-rate CEA'!AC198*'Unit cost and utilities'!$H$5+'Surv-rate CEA'!AB198*'Unit cost and utilities'!$H$5+('Surv-rate CEA'!AA197-'Surv-rate CEA'!AA198)*'Unit cost and utilities'!$G$14</f>
        <v>186.34322682155363</v>
      </c>
      <c r="AJ200" s="12">
        <f t="shared" si="102"/>
        <v>133.97663993268725</v>
      </c>
      <c r="AK200" s="12">
        <f>AI200-'Surv-rate CEA'!AB198*'Unit cost and utilities'!$H$5-('Surv-rate CEA'!AA197-'Surv-rate CEA'!AA198)*'Unit cost and utilities'!$G$14</f>
        <v>18.597190825068871</v>
      </c>
      <c r="AL200" s="12">
        <f t="shared" si="103"/>
        <v>13.370967013014793</v>
      </c>
      <c r="AM200" s="12">
        <f>'Surv-rate CEA'!AF198*'Unit cost and utilities'!$H$9+'Surv-rate CEA'!AE198*'Unit cost and utilities'!$H$9+('Surv-rate CEA'!AD197-'Surv-rate CEA'!AD198)*'Unit cost and utilities'!G207</f>
        <v>324.08696624406366</v>
      </c>
      <c r="AN200" s="12">
        <f t="shared" si="104"/>
        <v>233.01132820318665</v>
      </c>
      <c r="AO200" s="12">
        <f>AM200-'Surv-rate CEA'!AE198*'Unit cost and utilities'!$H$9-('Surv-rate CEA'!AD197-'Surv-rate CEA'!AD198)*'Unit cost and utilities'!G207</f>
        <v>16.941620379562153</v>
      </c>
      <c r="AP200" s="12">
        <f t="shared" si="105"/>
        <v>12.180648645965906</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266.31006880223185</v>
      </c>
      <c r="AV200" s="12">
        <f t="shared" si="108"/>
        <v>191.47102262285657</v>
      </c>
      <c r="AW200" s="12">
        <f>AU200-'Surv-rate CEA'!AK198*'Unit cost and utilities'!$H$8-('Surv-rate CEA'!AJ197-'Surv-rate CEA'!AJ198)*'Unit cost and utilities'!$G$14</f>
        <v>58.333739524600389</v>
      </c>
      <c r="AX200" s="12">
        <f t="shared" si="109"/>
        <v>41.940662665988455</v>
      </c>
      <c r="AY200" s="12">
        <f>'Surv-rate CEA'!AO198*'Unit cost and utilities'!$H$5+'Surv-rate CEA'!AN198*'Unit cost and utilities'!$H$5+('Surv-rate CEA'!AM197-'Surv-rate CEA'!AM198)*'Unit cost and utilities'!$G$14</f>
        <v>186.34322682155363</v>
      </c>
      <c r="AZ200" s="12">
        <f t="shared" si="110"/>
        <v>133.97663993268725</v>
      </c>
      <c r="BA200" s="12">
        <f>AY200-'Surv-rate CEA'!AN198*'Unit cost and utilities'!$H$5-('Surv-rate CEA'!AM197-'Surv-rate CEA'!AM198)*'Unit cost and utilities'!$G$14</f>
        <v>18.597190825068871</v>
      </c>
      <c r="BB200" s="12">
        <f t="shared" si="111"/>
        <v>13.370967013014793</v>
      </c>
    </row>
    <row r="201" spans="1:54">
      <c r="A201" s="12">
        <v>196</v>
      </c>
      <c r="B201" s="12">
        <f t="shared" si="112"/>
        <v>11.219178082191782</v>
      </c>
      <c r="C201" s="12">
        <f>'Surv-rate CEA'!D199*'Unit cost and utilities'!$H$7+'Surv-rate CEA'!E199*'Unit cost and utilities'!$H$7+'Unit cost and utilities'!$G$14*('Surv-rate CEA'!C198-'Surv-rate CEA'!C199)</f>
        <v>128.5390411766148</v>
      </c>
      <c r="D201" s="12">
        <f t="shared" si="86"/>
        <v>92.259680430628961</v>
      </c>
      <c r="E201" s="12">
        <f>C201-'Surv-rate CEA'!E199*'Unit cost and utilities'!$H$7-'Unit cost and utilities'!$G$14*('Surv-rate CEA'!C198-'Surv-rate CEA'!C199)</f>
        <v>2.3831919480086343</v>
      </c>
      <c r="F201" s="12">
        <f t="shared" si="87"/>
        <v>1.7105505495876241</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85.670335201781384</v>
      </c>
      <c r="L201" s="12">
        <f t="shared" si="90"/>
        <v>61.490405372178692</v>
      </c>
      <c r="M201" s="12">
        <f>K201-'Surv-rate CEA'!J199*'Unit cost and utilities'!$H$10-('Surv-rate CEA'!I198-'Surv-rate CEA'!I199)*'Unit cost and utilities'!$G$14</f>
        <v>5.8980556033882117</v>
      </c>
      <c r="N201" s="12">
        <f t="shared" si="91"/>
        <v>4.2333653662703288</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85.670335201781384</v>
      </c>
      <c r="T201" s="12">
        <f t="shared" si="94"/>
        <v>61.490405372178692</v>
      </c>
      <c r="U201" s="12">
        <f>S201-'Surv-rate CEA'!P199*'Unit cost and utilities'!$H$11-('Surv-rate CEA'!O198-'Surv-rate CEA'!O199)*'Unit cost and utilities'!$G$14</f>
        <v>5.8980556033882117</v>
      </c>
      <c r="V201" s="12">
        <f t="shared" si="95"/>
        <v>4.2333653662703288</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193.84824230045493</v>
      </c>
      <c r="AB201" s="12">
        <f t="shared" si="98"/>
        <v>139.13575768863615</v>
      </c>
      <c r="AC201" s="12">
        <f>AA201-'Surv-rate CEA'!V199*'Unit cost and utilities'!$H$6-('Surv-rate CEA'!U198-'Surv-rate CEA'!U199)*'Unit cost and utilities'!$G$14</f>
        <v>53.822481912292034</v>
      </c>
      <c r="AD201" s="12">
        <f t="shared" si="99"/>
        <v>38.631414516220723</v>
      </c>
      <c r="AE201" s="12">
        <f>'Surv-rate CEA'!Z199*'Unit cost and utilities'!$H$12+'Surv-rate CEA'!Y199*'Unit cost and utilities'!$H$12+('Surv-rate CEA'!X198-'Surv-rate CEA'!X199)*'Unit cost and utilities'!$G$14</f>
        <v>85.670335201781384</v>
      </c>
      <c r="AF201" s="12">
        <f t="shared" si="100"/>
        <v>61.490405372178692</v>
      </c>
      <c r="AG201" s="12">
        <f>AE201-'Surv-rate CEA'!Y199*'Unit cost and utilities'!$H$12-('Surv-rate CEA'!X198-'Surv-rate CEA'!X199)*'Unit cost and utilities'!$G$14</f>
        <v>5.8980556033882117</v>
      </c>
      <c r="AH201" s="12">
        <f t="shared" si="101"/>
        <v>4.2333653662703288</v>
      </c>
      <c r="AI201" s="12">
        <f>'Surv-rate CEA'!AC199*'Unit cost and utilities'!$H$5+'Surv-rate CEA'!AB199*'Unit cost and utilities'!$H$5+('Surv-rate CEA'!AA198-'Surv-rate CEA'!AA199)*'Unit cost and utilities'!$G$14</f>
        <v>184.75903536710467</v>
      </c>
      <c r="AJ201" s="12">
        <f t="shared" si="102"/>
        <v>132.61192400073315</v>
      </c>
      <c r="AK201" s="12">
        <f>AI201-'Surv-rate CEA'!AB199*'Unit cost and utilities'!$H$5-('Surv-rate CEA'!AA198-'Surv-rate CEA'!AA199)*'Unit cost and utilities'!$G$14</f>
        <v>18.347468891569484</v>
      </c>
      <c r="AL201" s="12">
        <f t="shared" si="103"/>
        <v>13.1690076505337</v>
      </c>
      <c r="AM201" s="12">
        <f>'Surv-rate CEA'!AF199*'Unit cost and utilities'!$H$9+'Surv-rate CEA'!AE199*'Unit cost and utilities'!$H$9+('Surv-rate CEA'!AD198-'Surv-rate CEA'!AD199)*'Unit cost and utilities'!G208</f>
        <v>322.64620799033054</v>
      </c>
      <c r="AN201" s="12">
        <f t="shared" si="104"/>
        <v>231.58128276716687</v>
      </c>
      <c r="AO201" s="12">
        <f>AM201-'Surv-rate CEA'!AE199*'Unit cost and utilities'!$H$9-('Surv-rate CEA'!AD198-'Surv-rate CEA'!AD199)*'Unit cost and utilities'!G208</f>
        <v>16.748917739141518</v>
      </c>
      <c r="AP201" s="12">
        <f t="shared" si="105"/>
        <v>12.021637815462539</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264.93798508503289</v>
      </c>
      <c r="AV201" s="12">
        <f t="shared" si="108"/>
        <v>190.16085396416372</v>
      </c>
      <c r="AW201" s="12">
        <f>AU201-'Surv-rate CEA'!AK199*'Unit cost and utilities'!$H$8-('Surv-rate CEA'!AJ198-'Surv-rate CEA'!AJ199)*'Unit cost and utilities'!$G$14</f>
        <v>57.846828260171947</v>
      </c>
      <c r="AX201" s="12">
        <f t="shared" si="109"/>
        <v>41.519913641458615</v>
      </c>
      <c r="AY201" s="12">
        <f>'Surv-rate CEA'!AO199*'Unit cost and utilities'!$H$5+'Surv-rate CEA'!AN199*'Unit cost and utilities'!$H$5+('Surv-rate CEA'!AM198-'Surv-rate CEA'!AM199)*'Unit cost and utilities'!$G$14</f>
        <v>184.75903536710467</v>
      </c>
      <c r="AZ201" s="12">
        <f t="shared" si="110"/>
        <v>132.61192400073315</v>
      </c>
      <c r="BA201" s="12">
        <f>AY201-'Surv-rate CEA'!AN199*'Unit cost and utilities'!$H$5-('Surv-rate CEA'!AM198-'Surv-rate CEA'!AM199)*'Unit cost and utilities'!$G$14</f>
        <v>18.347468891569484</v>
      </c>
      <c r="BB201" s="12">
        <f t="shared" si="111"/>
        <v>13.1690076505337</v>
      </c>
    </row>
    <row r="202" spans="1:54">
      <c r="A202" s="12">
        <v>197</v>
      </c>
      <c r="B202" s="12">
        <f t="shared" si="112"/>
        <v>11.276712328767124</v>
      </c>
      <c r="C202" s="12">
        <f>'Surv-rate CEA'!D200*'Unit cost and utilities'!$H$7+'Surv-rate CEA'!E200*'Unit cost and utilities'!$H$7+'Unit cost and utilities'!$G$14*('Surv-rate CEA'!C199-'Surv-rate CEA'!C200)</f>
        <v>127.6259392603562</v>
      </c>
      <c r="D202" s="12">
        <f t="shared" si="86"/>
        <v>91.44864211409093</v>
      </c>
      <c r="E202" s="12">
        <f>C202-'Surv-rate CEA'!E200*'Unit cost and utilities'!$H$7-'Unit cost and utilities'!$G$14*('Surv-rate CEA'!C199-'Surv-rate CEA'!C200)</f>
        <v>2.3449203454187355</v>
      </c>
      <c r="F202" s="12">
        <f t="shared" si="87"/>
        <v>1.6802209856163524</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84.967263453373647</v>
      </c>
      <c r="L202" s="12">
        <f t="shared" si="90"/>
        <v>60.882144429199457</v>
      </c>
      <c r="M202" s="12">
        <f>K202-'Surv-rate CEA'!J200*'Unit cost and utilities'!$H$10-('Surv-rate CEA'!I199-'Surv-rate CEA'!I200)*'Unit cost and utilities'!$G$14</f>
        <v>5.8162782016371724</v>
      </c>
      <c r="N202" s="12">
        <f t="shared" si="91"/>
        <v>4.167575547573068</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84.967263453373647</v>
      </c>
      <c r="T202" s="12">
        <f t="shared" si="94"/>
        <v>60.882144429199457</v>
      </c>
      <c r="U202" s="12">
        <f>S202-'Surv-rate CEA'!P200*'Unit cost and utilities'!$H$11-('Surv-rate CEA'!O199-'Surv-rate CEA'!O200)*'Unit cost and utilities'!$G$14</f>
        <v>5.8162782016371724</v>
      </c>
      <c r="V202" s="12">
        <f t="shared" si="95"/>
        <v>4.167575547573068</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192.6880247344838</v>
      </c>
      <c r="AB202" s="12">
        <f t="shared" si="98"/>
        <v>138.0680002492914</v>
      </c>
      <c r="AC202" s="12">
        <f>AA202-'Surv-rate CEA'!V200*'Unit cost and utilities'!$H$6-('Surv-rate CEA'!U199-'Surv-rate CEA'!U200)*'Unit cost and utilities'!$G$14</f>
        <v>53.365437087666969</v>
      </c>
      <c r="AD202" s="12">
        <f t="shared" si="99"/>
        <v>38.238282795604093</v>
      </c>
      <c r="AE202" s="12">
        <f>'Surv-rate CEA'!Z200*'Unit cost and utilities'!$H$12+'Surv-rate CEA'!Y200*'Unit cost and utilities'!$H$12+('Surv-rate CEA'!X199-'Surv-rate CEA'!X200)*'Unit cost and utilities'!$G$14</f>
        <v>84.967263453373647</v>
      </c>
      <c r="AF202" s="12">
        <f t="shared" si="100"/>
        <v>60.882144429199457</v>
      </c>
      <c r="AG202" s="12">
        <f>AE202-'Surv-rate CEA'!Y200*'Unit cost and utilities'!$H$12-('Surv-rate CEA'!X199-'Surv-rate CEA'!X200)*'Unit cost and utilities'!$G$14</f>
        <v>5.8162782016371724</v>
      </c>
      <c r="AH202" s="12">
        <f t="shared" si="101"/>
        <v>4.167575547573068</v>
      </c>
      <c r="AI202" s="12">
        <f>'Surv-rate CEA'!AC200*'Unit cost and utilities'!$H$5+'Surv-rate CEA'!AB200*'Unit cost and utilities'!$H$5+('Surv-rate CEA'!AA199-'Surv-rate CEA'!AA200)*'Unit cost and utilities'!$G$14</f>
        <v>183.19390070350761</v>
      </c>
      <c r="AJ202" s="12">
        <f t="shared" si="102"/>
        <v>131.26511397298077</v>
      </c>
      <c r="AK202" s="12">
        <f>AI202-'Surv-rate CEA'!AB200*'Unit cost and utilities'!$H$5-('Surv-rate CEA'!AA199-'Surv-rate CEA'!AA200)*'Unit cost and utilities'!$G$14</f>
        <v>18.102013280626437</v>
      </c>
      <c r="AL202" s="12">
        <f t="shared" si="103"/>
        <v>12.970752996124965</v>
      </c>
      <c r="AM202" s="12">
        <f>'Surv-rate CEA'!AF200*'Unit cost and utilities'!$H$9+'Surv-rate CEA'!AE200*'Unit cost and utilities'!$H$9+('Surv-rate CEA'!AD199-'Surv-rate CEA'!AD200)*'Unit cost and utilities'!G209</f>
        <v>321.21691521533461</v>
      </c>
      <c r="AN202" s="12">
        <f t="shared" si="104"/>
        <v>230.16363985846866</v>
      </c>
      <c r="AO202" s="12">
        <f>AM202-'Surv-rate CEA'!AE200*'Unit cost and utilities'!$H$9-('Surv-rate CEA'!AD199-'Surv-rate CEA'!AD200)*'Unit cost and utilities'!G209</f>
        <v>16.559113785731483</v>
      </c>
      <c r="AP202" s="12">
        <f t="shared" si="105"/>
        <v>11.865209212906844</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263.57790972001027</v>
      </c>
      <c r="AV202" s="12">
        <f t="shared" si="108"/>
        <v>188.8631893708824</v>
      </c>
      <c r="AW202" s="12">
        <f>AU202-'Surv-rate CEA'!AK200*'Unit cost and utilities'!$H$8-('Surv-rate CEA'!AJ199-'Surv-rate CEA'!AJ200)*'Unit cost and utilities'!$G$14</f>
        <v>57.36577532236668</v>
      </c>
      <c r="AX202" s="12">
        <f t="shared" si="109"/>
        <v>41.104671099427549</v>
      </c>
      <c r="AY202" s="12">
        <f>'Surv-rate CEA'!AO200*'Unit cost and utilities'!$H$5+'Surv-rate CEA'!AN200*'Unit cost and utilities'!$H$5+('Surv-rate CEA'!AM199-'Surv-rate CEA'!AM200)*'Unit cost and utilities'!$G$14</f>
        <v>183.19390070350761</v>
      </c>
      <c r="AZ202" s="12">
        <f t="shared" si="110"/>
        <v>131.26511397298077</v>
      </c>
      <c r="BA202" s="12">
        <f>AY202-'Surv-rate CEA'!AN200*'Unit cost and utilities'!$H$5-('Surv-rate CEA'!AM199-'Surv-rate CEA'!AM200)*'Unit cost and utilities'!$G$14</f>
        <v>18.102013280626437</v>
      </c>
      <c r="BB202" s="12">
        <f t="shared" si="111"/>
        <v>12.970752996124965</v>
      </c>
    </row>
    <row r="203" spans="1:54">
      <c r="A203" s="12">
        <v>198</v>
      </c>
      <c r="B203" s="12">
        <f t="shared" si="112"/>
        <v>11.334246575342465</v>
      </c>
      <c r="C203" s="12">
        <f>'Surv-rate CEA'!D201*'Unit cost and utilities'!$H$7+'Surv-rate CEA'!E201*'Unit cost and utilities'!$H$7+'Unit cost and utilities'!$G$14*('Surv-rate CEA'!C200-'Surv-rate CEA'!C201)</f>
        <v>126.72258446822542</v>
      </c>
      <c r="D203" s="12">
        <f t="shared" si="86"/>
        <v>90.647065950735424</v>
      </c>
      <c r="E203" s="12">
        <f>C203-'Surv-rate CEA'!E201*'Unit cost and utilities'!$H$7-'Unit cost and utilities'!$G$14*('Surv-rate CEA'!C200-'Surv-rate CEA'!C201)</f>
        <v>2.307402075864232</v>
      </c>
      <c r="F203" s="12">
        <f t="shared" si="87"/>
        <v>1.6505284280891044</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84.27246756373556</v>
      </c>
      <c r="L203" s="12">
        <f t="shared" si="90"/>
        <v>60.281692936877988</v>
      </c>
      <c r="M203" s="12">
        <f>K203-'Surv-rate CEA'!J201*'Unit cost and utilities'!$H$10-('Surv-rate CEA'!I200-'Surv-rate CEA'!I201)*'Unit cost and utilities'!$G$14</f>
        <v>5.7359320816898247</v>
      </c>
      <c r="N203" s="12">
        <f t="shared" si="91"/>
        <v>4.1030209088597651</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84.27246756373556</v>
      </c>
      <c r="T203" s="12">
        <f t="shared" si="94"/>
        <v>60.281692936877988</v>
      </c>
      <c r="U203" s="12">
        <f>S203-'Surv-rate CEA'!P201*'Unit cost and utilities'!$H$11-('Surv-rate CEA'!O200-'Surv-rate CEA'!O201)*'Unit cost and utilities'!$G$14</f>
        <v>5.7359320816898247</v>
      </c>
      <c r="V203" s="12">
        <f t="shared" si="95"/>
        <v>4.1030209088597651</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191.53890244366696</v>
      </c>
      <c r="AB203" s="12">
        <f t="shared" si="98"/>
        <v>137.0114064103233</v>
      </c>
      <c r="AC203" s="12">
        <f>AA203-'Surv-rate CEA'!V201*'Unit cost and utilities'!$H$6-('Surv-rate CEA'!U200-'Surv-rate CEA'!U201)*'Unit cost and utilities'!$G$14</f>
        <v>52.91394923318208</v>
      </c>
      <c r="AD203" s="12">
        <f t="shared" si="99"/>
        <v>37.850350558915572</v>
      </c>
      <c r="AE203" s="12">
        <f>'Surv-rate CEA'!Z201*'Unit cost and utilities'!$H$12+'Surv-rate CEA'!Y201*'Unit cost and utilities'!$H$12+('Surv-rate CEA'!X200-'Surv-rate CEA'!X201)*'Unit cost and utilities'!$G$14</f>
        <v>84.27246756373556</v>
      </c>
      <c r="AF203" s="12">
        <f t="shared" si="100"/>
        <v>60.281692936877988</v>
      </c>
      <c r="AG203" s="12">
        <f>AE203-'Surv-rate CEA'!Y201*'Unit cost and utilities'!$H$12-('Surv-rate CEA'!X200-'Surv-rate CEA'!X201)*'Unit cost and utilities'!$G$14</f>
        <v>5.7359320816898247</v>
      </c>
      <c r="AH203" s="12">
        <f t="shared" si="101"/>
        <v>4.1030209088597651</v>
      </c>
      <c r="AI203" s="12">
        <f>'Surv-rate CEA'!AC201*'Unit cost and utilities'!$H$5+'Surv-rate CEA'!AB201*'Unit cost and utilities'!$H$5+('Surv-rate CEA'!AA200-'Surv-rate CEA'!AA201)*'Unit cost and utilities'!$G$14</f>
        <v>181.64752131911763</v>
      </c>
      <c r="AJ203" s="12">
        <f t="shared" si="102"/>
        <v>129.93591405903132</v>
      </c>
      <c r="AK203" s="12">
        <f>AI203-'Surv-rate CEA'!AB201*'Unit cost and utilities'!$H$5-('Surv-rate CEA'!AA200-'Surv-rate CEA'!AA201)*'Unit cost and utilities'!$G$14</f>
        <v>17.860734805728875</v>
      </c>
      <c r="AL203" s="12">
        <f t="shared" si="103"/>
        <v>12.776122051625745</v>
      </c>
      <c r="AM203" s="12">
        <f>'Surv-rate CEA'!AF201*'Unit cost and utilities'!$H$9+'Surv-rate CEA'!AE201*'Unit cost and utilities'!$H$9+('Surv-rate CEA'!AD200-'Surv-rate CEA'!AD201)*'Unit cost and utilities'!G210</f>
        <v>319.79895173075414</v>
      </c>
      <c r="AN203" s="12">
        <f t="shared" si="104"/>
        <v>228.75825007958562</v>
      </c>
      <c r="AO203" s="12">
        <f>AM203-'Surv-rate CEA'!AE201*'Unit cost and utilities'!$H$9-('Surv-rate CEA'!AD200-'Surv-rate CEA'!AD201)*'Unit cost and utilities'!G210</f>
        <v>16.372153730829098</v>
      </c>
      <c r="AP203" s="12">
        <f t="shared" si="105"/>
        <v>11.711311801458454</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262.22968974783112</v>
      </c>
      <c r="AV203" s="12">
        <f t="shared" si="108"/>
        <v>187.5778660967315</v>
      </c>
      <c r="AW203" s="12">
        <f>AU203-'Surv-rate CEA'!AK201*'Unit cost and utilities'!$H$8-('Surv-rate CEA'!AJ200-'Surv-rate CEA'!AJ201)*'Unit cost and utilities'!$G$14</f>
        <v>56.890487189694042</v>
      </c>
      <c r="AX203" s="12">
        <f t="shared" si="109"/>
        <v>40.694843511076954</v>
      </c>
      <c r="AY203" s="12">
        <f>'Surv-rate CEA'!AO201*'Unit cost and utilities'!$H$5+'Surv-rate CEA'!AN201*'Unit cost and utilities'!$H$5+('Surv-rate CEA'!AM200-'Surv-rate CEA'!AM201)*'Unit cost and utilities'!$G$14</f>
        <v>181.64752131911763</v>
      </c>
      <c r="AZ203" s="12">
        <f t="shared" si="110"/>
        <v>129.93591405903132</v>
      </c>
      <c r="BA203" s="12">
        <f>AY203-'Surv-rate CEA'!AN201*'Unit cost and utilities'!$H$5-('Surv-rate CEA'!AM200-'Surv-rate CEA'!AM201)*'Unit cost and utilities'!$G$14</f>
        <v>17.860734805728875</v>
      </c>
      <c r="BB203" s="12">
        <f t="shared" si="111"/>
        <v>12.776122051625745</v>
      </c>
    </row>
    <row r="204" spans="1:54">
      <c r="A204" s="12">
        <v>199</v>
      </c>
      <c r="B204" s="12">
        <f t="shared" si="112"/>
        <v>11.391780821917807</v>
      </c>
      <c r="C204" s="12">
        <f>'Surv-rate CEA'!D202*'Unit cost and utilities'!$H$7+'Surv-rate CEA'!E202*'Unit cost and utilities'!$H$7+'Unit cost and utilities'!$G$14*('Surv-rate CEA'!C201-'Surv-rate CEA'!C202)</f>
        <v>125.82883495711407</v>
      </c>
      <c r="D204" s="12">
        <f t="shared" si="86"/>
        <v>89.854808988125356</v>
      </c>
      <c r="E204" s="12">
        <f>C204-'Surv-rate CEA'!E202*'Unit cost and utilities'!$H$7-'Unit cost and utilities'!$G$14*('Surv-rate CEA'!C201-'Surv-rate CEA'!C202)</f>
        <v>2.2706194772545558</v>
      </c>
      <c r="F204" s="12">
        <f t="shared" si="87"/>
        <v>1.6214572715623001</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83.585818348521471</v>
      </c>
      <c r="L204" s="12">
        <f t="shared" si="90"/>
        <v>59.688923801784824</v>
      </c>
      <c r="M204" s="12">
        <f>K204-'Surv-rate CEA'!J202*'Unit cost and utilities'!$H$10-('Surv-rate CEA'!I201-'Surv-rate CEA'!I202)*'Unit cost and utilities'!$G$14</f>
        <v>5.6569867616333349</v>
      </c>
      <c r="N204" s="12">
        <f t="shared" si="91"/>
        <v>4.0396739355344291</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83.585818348521471</v>
      </c>
      <c r="T204" s="12">
        <f t="shared" si="94"/>
        <v>59.688923801784824</v>
      </c>
      <c r="U204" s="12">
        <f>S204-'Surv-rate CEA'!P202*'Unit cost and utilities'!$H$11-('Surv-rate CEA'!O201-'Surv-rate CEA'!O202)*'Unit cost and utilities'!$G$14</f>
        <v>5.6569867616333349</v>
      </c>
      <c r="V204" s="12">
        <f t="shared" si="95"/>
        <v>4.0396739355344291</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190.40072578002074</v>
      </c>
      <c r="AB204" s="12">
        <f t="shared" si="98"/>
        <v>135.96582096619761</v>
      </c>
      <c r="AC204" s="12">
        <f>AA204-'Surv-rate CEA'!V202*'Unit cost and utilities'!$H$6-('Surv-rate CEA'!U201-'Surv-rate CEA'!U202)*'Unit cost and utilities'!$G$14</f>
        <v>52.467929062672475</v>
      </c>
      <c r="AD204" s="12">
        <f t="shared" si="99"/>
        <v>37.467530757443448</v>
      </c>
      <c r="AE204" s="12">
        <f>'Surv-rate CEA'!Z202*'Unit cost and utilities'!$H$12+'Surv-rate CEA'!Y202*'Unit cost and utilities'!$H$12+('Surv-rate CEA'!X201-'Surv-rate CEA'!X202)*'Unit cost and utilities'!$G$14</f>
        <v>83.585818348521471</v>
      </c>
      <c r="AF204" s="12">
        <f t="shared" si="100"/>
        <v>59.688923801784824</v>
      </c>
      <c r="AG204" s="12">
        <f>AE204-'Surv-rate CEA'!Y202*'Unit cost and utilities'!$H$12-('Surv-rate CEA'!X201-'Surv-rate CEA'!X202)*'Unit cost and utilities'!$G$14</f>
        <v>5.6569867616333349</v>
      </c>
      <c r="AH204" s="12">
        <f t="shared" si="101"/>
        <v>4.0396739355344291</v>
      </c>
      <c r="AI204" s="12">
        <f>'Surv-rate CEA'!AC202*'Unit cost and utilities'!$H$5+'Surv-rate CEA'!AB202*'Unit cost and utilities'!$H$5+('Surv-rate CEA'!AA201-'Surv-rate CEA'!AA202)*'Unit cost and utilities'!$G$14</f>
        <v>180.11960166666762</v>
      </c>
      <c r="AJ204" s="12">
        <f t="shared" si="102"/>
        <v>128.62403445356389</v>
      </c>
      <c r="AK204" s="12">
        <f>AI204-'Surv-rate CEA'!AB202*'Unit cost and utilities'!$H$5-('Surv-rate CEA'!AA201-'Surv-rate CEA'!AA202)*'Unit cost and utilities'!$G$14</f>
        <v>17.623546495543561</v>
      </c>
      <c r="AL204" s="12">
        <f t="shared" si="103"/>
        <v>12.585035890939734</v>
      </c>
      <c r="AM204" s="12">
        <f>'Surv-rate CEA'!AF202*'Unit cost and utilities'!$H$9+'Surv-rate CEA'!AE202*'Unit cost and utilities'!$H$9+('Surv-rate CEA'!AD201-'Surv-rate CEA'!AD202)*'Unit cost and utilities'!G211</f>
        <v>318.39218352759406</v>
      </c>
      <c r="AN204" s="12">
        <f t="shared" si="104"/>
        <v>227.36496641596401</v>
      </c>
      <c r="AO204" s="12">
        <f>AM204-'Surv-rate CEA'!AE202*'Unit cost and utilities'!$H$9-('Surv-rate CEA'!AD201-'Surv-rate CEA'!AD202)*'Unit cost and utilities'!G211</f>
        <v>16.187984039778257</v>
      </c>
      <c r="AP204" s="12">
        <f t="shared" si="105"/>
        <v>11.559895744825532</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260.89317479789355</v>
      </c>
      <c r="AV204" s="12">
        <f t="shared" si="108"/>
        <v>186.30472415770342</v>
      </c>
      <c r="AW204" s="12">
        <f>AU204-'Surv-rate CEA'!AK202*'Unit cost and utilities'!$H$8-('Surv-rate CEA'!AJ201-'Surv-rate CEA'!AJ202)*'Unit cost and utilities'!$G$14</f>
        <v>56.420872215166611</v>
      </c>
      <c r="AX204" s="12">
        <f t="shared" si="109"/>
        <v>40.290341220795007</v>
      </c>
      <c r="AY204" s="12">
        <f>'Surv-rate CEA'!AO202*'Unit cost and utilities'!$H$5+'Surv-rate CEA'!AN202*'Unit cost and utilities'!$H$5+('Surv-rate CEA'!AM201-'Surv-rate CEA'!AM202)*'Unit cost and utilities'!$G$14</f>
        <v>180.11960166666762</v>
      </c>
      <c r="AZ204" s="12">
        <f t="shared" si="110"/>
        <v>128.62403445356389</v>
      </c>
      <c r="BA204" s="12">
        <f>AY204-'Surv-rate CEA'!AN202*'Unit cost and utilities'!$H$5-('Surv-rate CEA'!AM201-'Surv-rate CEA'!AM202)*'Unit cost and utilities'!$G$14</f>
        <v>17.623546495543561</v>
      </c>
      <c r="BB204" s="12">
        <f t="shared" si="111"/>
        <v>12.585035890939734</v>
      </c>
    </row>
    <row r="205" spans="1:54">
      <c r="A205" s="12">
        <v>200</v>
      </c>
      <c r="B205" s="12">
        <f t="shared" si="112"/>
        <v>11.449315068493151</v>
      </c>
      <c r="C205" s="12">
        <f>'Surv-rate CEA'!D203*'Unit cost and utilities'!$H$7+'Surv-rate CEA'!E203*'Unit cost and utilities'!$H$7+'Unit cost and utilities'!$G$14*('Surv-rate CEA'!C202-'Surv-rate CEA'!C203)</f>
        <v>124.94455152367568</v>
      </c>
      <c r="D205" s="12">
        <f t="shared" si="86"/>
        <v>89.071730978529672</v>
      </c>
      <c r="E205" s="12">
        <f>C205-'Surv-rate CEA'!E203*'Unit cost and utilities'!$H$7-'Unit cost and utilities'!$G$14*('Surv-rate CEA'!C202-'Surv-rate CEA'!C203)</f>
        <v>2.2345553697472802</v>
      </c>
      <c r="F205" s="12">
        <f t="shared" si="87"/>
        <v>1.592992349994897</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82.907189157770674</v>
      </c>
      <c r="L205" s="12">
        <f t="shared" si="90"/>
        <v>59.103712477191934</v>
      </c>
      <c r="M205" s="12">
        <f>K205-'Surv-rate CEA'!J203*'Unit cost and utilities'!$H$10-('Surv-rate CEA'!I202-'Surv-rate CEA'!I203)*'Unit cost and utilities'!$G$14</f>
        <v>5.5794125277191604</v>
      </c>
      <c r="N205" s="12">
        <f t="shared" si="91"/>
        <v>3.9775078274867313</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82.907189157770674</v>
      </c>
      <c r="T205" s="12">
        <f t="shared" si="94"/>
        <v>59.103712477191934</v>
      </c>
      <c r="U205" s="12">
        <f>S205-'Surv-rate CEA'!P203*'Unit cost and utilities'!$H$11-('Surv-rate CEA'!O202-'Surv-rate CEA'!O203)*'Unit cost and utilities'!$G$14</f>
        <v>5.5794125277191604</v>
      </c>
      <c r="V205" s="12">
        <f t="shared" si="95"/>
        <v>3.9775078274867313</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189.27334772991495</v>
      </c>
      <c r="AB205" s="12">
        <f t="shared" si="98"/>
        <v>134.93109147068407</v>
      </c>
      <c r="AC205" s="12">
        <f>AA205-'Surv-rate CEA'!V203*'Unit cost and utilities'!$H$6-('Surv-rate CEA'!U202-'Surv-rate CEA'!U203)*'Unit cost and utilities'!$G$14</f>
        <v>52.027289086559421</v>
      </c>
      <c r="AD205" s="12">
        <f t="shared" si="99"/>
        <v>37.089738132215295</v>
      </c>
      <c r="AE205" s="12">
        <f>'Surv-rate CEA'!Z203*'Unit cost and utilities'!$H$12+'Surv-rate CEA'!Y203*'Unit cost and utilities'!$H$12+('Surv-rate CEA'!X202-'Surv-rate CEA'!X203)*'Unit cost and utilities'!$G$14</f>
        <v>82.907189157770674</v>
      </c>
      <c r="AF205" s="12">
        <f t="shared" si="100"/>
        <v>59.103712477191934</v>
      </c>
      <c r="AG205" s="12">
        <f>AE205-'Surv-rate CEA'!Y203*'Unit cost and utilities'!$H$12-('Surv-rate CEA'!X202-'Surv-rate CEA'!X203)*'Unit cost and utilities'!$G$14</f>
        <v>5.5794125277191604</v>
      </c>
      <c r="AH205" s="12">
        <f t="shared" si="101"/>
        <v>3.9775078274867313</v>
      </c>
      <c r="AI205" s="12">
        <f>'Surv-rate CEA'!AC203*'Unit cost and utilities'!$H$5+'Surv-rate CEA'!AB203*'Unit cost and utilities'!$H$5+('Surv-rate CEA'!AA202-'Surv-rate CEA'!AA203)*'Unit cost and utilities'!$G$14</f>
        <v>178.60985202103885</v>
      </c>
      <c r="AJ205" s="12">
        <f t="shared" si="102"/>
        <v>127.32919119180927</v>
      </c>
      <c r="AK205" s="12">
        <f>AI205-'Surv-rate CEA'!AB203*'Unit cost and utilities'!$H$5-('Surv-rate CEA'!AA202-'Surv-rate CEA'!AA203)*'Unit cost and utilities'!$G$14</f>
        <v>17.390363530014525</v>
      </c>
      <c r="AL205" s="12">
        <f t="shared" si="103"/>
        <v>12.397417599044084</v>
      </c>
      <c r="AM205" s="12">
        <f>'Surv-rate CEA'!AF203*'Unit cost and utilities'!$H$9+'Surv-rate CEA'!AE203*'Unit cost and utilities'!$H$9+('Surv-rate CEA'!AD202-'Surv-rate CEA'!AD203)*'Unit cost and utilities'!G212</f>
        <v>316.99647873209949</v>
      </c>
      <c r="AN205" s="12">
        <f t="shared" si="104"/>
        <v>225.9836441880897</v>
      </c>
      <c r="AO205" s="12">
        <f>AM205-'Surv-rate CEA'!AE203*'Unit cost and utilities'!$H$9-('Surv-rate CEA'!AD202-'Surv-rate CEA'!AD203)*'Unit cost and utilities'!G212</f>
        <v>16.006552397977543</v>
      </c>
      <c r="AP205" s="12">
        <f t="shared" si="105"/>
        <v>11.410912374328172</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259.56821703340358</v>
      </c>
      <c r="AV205" s="12">
        <f t="shared" si="108"/>
        <v>185.04360627357883</v>
      </c>
      <c r="AW205" s="12">
        <f>AU205-'Surv-rate CEA'!AK203*'Unit cost and utilities'!$H$8-('Surv-rate CEA'!AJ202-'Surv-rate CEA'!AJ203)*'Unit cost and utilities'!$G$14</f>
        <v>55.956840580915895</v>
      </c>
      <c r="AX205" s="12">
        <f t="shared" si="109"/>
        <v>39.891076400297166</v>
      </c>
      <c r="AY205" s="12">
        <f>'Surv-rate CEA'!AO203*'Unit cost and utilities'!$H$5+'Surv-rate CEA'!AN203*'Unit cost and utilities'!$H$5+('Surv-rate CEA'!AM202-'Surv-rate CEA'!AM203)*'Unit cost and utilities'!$G$14</f>
        <v>178.60985202103885</v>
      </c>
      <c r="AZ205" s="12">
        <f t="shared" si="110"/>
        <v>127.32919119180927</v>
      </c>
      <c r="BA205" s="12">
        <f>AY205-'Surv-rate CEA'!AN203*'Unit cost and utilities'!$H$5-('Surv-rate CEA'!AM202-'Surv-rate CEA'!AM203)*'Unit cost and utilities'!$G$14</f>
        <v>17.390363530014525</v>
      </c>
      <c r="BB205" s="12">
        <f t="shared" si="111"/>
        <v>12.397417599044084</v>
      </c>
    </row>
    <row r="206" spans="1:54">
      <c r="A206" s="12">
        <v>201</v>
      </c>
      <c r="B206" s="12">
        <f t="shared" si="112"/>
        <v>11.506849315068493</v>
      </c>
      <c r="C206" s="12">
        <f>'Surv-rate CEA'!D204*'Unit cost and utilities'!$H$7+'Surv-rate CEA'!E204*'Unit cost and utilities'!$H$7+'Unit cost and utilities'!$G$14*('Surv-rate CEA'!C203-'Surv-rate CEA'!C204)</f>
        <v>124.06959754422932</v>
      </c>
      <c r="D206" s="12">
        <f t="shared" si="86"/>
        <v>88.297694316870505</v>
      </c>
      <c r="E206" s="12">
        <f>C206-'Surv-rate CEA'!E204*'Unit cost and utilities'!$H$7-'Unit cost and utilities'!$G$14*('Surv-rate CEA'!C203-'Surv-rate CEA'!C204)</f>
        <v>2.1991930406867457</v>
      </c>
      <c r="F206" s="12">
        <f t="shared" si="87"/>
        <v>1.5651189227169298</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82.236455815775287</v>
      </c>
      <c r="L206" s="12">
        <f t="shared" si="90"/>
        <v>58.525936901952079</v>
      </c>
      <c r="M206" s="12">
        <f>K206-'Surv-rate CEA'!J204*'Unit cost and utilities'!$H$10-('Surv-rate CEA'!I203-'Surv-rate CEA'!I204)*'Unit cost and utilities'!$G$14</f>
        <v>5.5031804119489358</v>
      </c>
      <c r="N206" s="12">
        <f t="shared" si="91"/>
        <v>3.9164964778066009</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82.236455815775287</v>
      </c>
      <c r="T206" s="12">
        <f t="shared" si="94"/>
        <v>58.525936901952079</v>
      </c>
      <c r="U206" s="12">
        <f>S206-'Surv-rate CEA'!P204*'Unit cost and utilities'!$H$11-('Surv-rate CEA'!O203-'Surv-rate CEA'!O204)*'Unit cost and utilities'!$G$14</f>
        <v>5.5031804119489358</v>
      </c>
      <c r="V206" s="12">
        <f t="shared" si="95"/>
        <v>3.9164964778066009</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188.15662385659408</v>
      </c>
      <c r="AB206" s="12">
        <f t="shared" si="98"/>
        <v>133.90706817648305</v>
      </c>
      <c r="AC206" s="12">
        <f>AA206-'Surv-rate CEA'!V204*'Unit cost and utilities'!$H$6-('Surv-rate CEA'!U203-'Surv-rate CEA'!U204)*'Unit cost and utilities'!$G$14</f>
        <v>51.591943568259993</v>
      </c>
      <c r="AD206" s="12">
        <f t="shared" si="99"/>
        <v>36.716889170044183</v>
      </c>
      <c r="AE206" s="12">
        <f>'Surv-rate CEA'!Z204*'Unit cost and utilities'!$H$12+'Surv-rate CEA'!Y204*'Unit cost and utilities'!$H$12+('Surv-rate CEA'!X203-'Surv-rate CEA'!X204)*'Unit cost and utilities'!$G$14</f>
        <v>82.236455815775287</v>
      </c>
      <c r="AF206" s="12">
        <f t="shared" si="100"/>
        <v>58.525936901952079</v>
      </c>
      <c r="AG206" s="12">
        <f>AE206-'Surv-rate CEA'!Y204*'Unit cost and utilities'!$H$12-('Surv-rate CEA'!X203-'Surv-rate CEA'!X204)*'Unit cost and utilities'!$G$14</f>
        <v>5.5031804119489358</v>
      </c>
      <c r="AH206" s="12">
        <f t="shared" si="101"/>
        <v>3.9164964778066009</v>
      </c>
      <c r="AI206" s="12">
        <f>'Surv-rate CEA'!AC204*'Unit cost and utilities'!$H$5+'Surv-rate CEA'!AB204*'Unit cost and utilities'!$H$5+('Surv-rate CEA'!AA203-'Surv-rate CEA'!AA204)*'Unit cost and utilities'!$G$14</f>
        <v>177.11798834101586</v>
      </c>
      <c r="AJ206" s="12">
        <f t="shared" si="102"/>
        <v>126.05110600910024</v>
      </c>
      <c r="AK206" s="12">
        <f>AI206-'Surv-rate CEA'!AB204*'Unit cost and utilities'!$H$5-('Surv-rate CEA'!AA203-'Surv-rate CEA'!AA204)*'Unit cost and utilities'!$G$14</f>
        <v>17.16110317856575</v>
      </c>
      <c r="AL206" s="12">
        <f t="shared" si="103"/>
        <v>12.213192213032626</v>
      </c>
      <c r="AM206" s="12">
        <f>'Surv-rate CEA'!AF204*'Unit cost and utilities'!$H$9+'Surv-rate CEA'!AE204*'Unit cost and utilities'!$H$9+('Surv-rate CEA'!AD203-'Surv-rate CEA'!AD204)*'Unit cost and utilities'!G213</f>
        <v>315.61170756274225</v>
      </c>
      <c r="AN206" s="12">
        <f t="shared" si="104"/>
        <v>224.61414100473738</v>
      </c>
      <c r="AO206" s="12">
        <f>AM206-'Surv-rate CEA'!AE204*'Unit cost and utilities'!$H$9-('Surv-rate CEA'!AD203-'Surv-rate CEA'!AD204)*'Unit cost and utilities'!G213</f>
        <v>15.827807678137958</v>
      </c>
      <c r="AP206" s="12">
        <f t="shared" si="105"/>
        <v>11.264314156997473</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258.25467109788758</v>
      </c>
      <c r="AV206" s="12">
        <f t="shared" si="108"/>
        <v>183.79435781095452</v>
      </c>
      <c r="AW206" s="12">
        <f>AU206-'Surv-rate CEA'!AK204*'Unit cost and utilities'!$H$8-('Surv-rate CEA'!AJ203-'Surv-rate CEA'!AJ204)*'Unit cost and utilities'!$G$14</f>
        <v>55.498304254099708</v>
      </c>
      <c r="AX206" s="12">
        <f t="shared" si="109"/>
        <v>39.496963004061058</v>
      </c>
      <c r="AY206" s="12">
        <f>'Surv-rate CEA'!AO204*'Unit cost and utilities'!$H$5+'Surv-rate CEA'!AN204*'Unit cost and utilities'!$H$5+('Surv-rate CEA'!AM203-'Surv-rate CEA'!AM204)*'Unit cost and utilities'!$G$14</f>
        <v>177.11798834101586</v>
      </c>
      <c r="AZ206" s="12">
        <f t="shared" si="110"/>
        <v>126.05110600910024</v>
      </c>
      <c r="BA206" s="12">
        <f>AY206-'Surv-rate CEA'!AN204*'Unit cost and utilities'!$H$5-('Surv-rate CEA'!AM203-'Surv-rate CEA'!AM204)*'Unit cost and utilities'!$G$14</f>
        <v>17.16110317856575</v>
      </c>
      <c r="BB206" s="12">
        <f t="shared" si="111"/>
        <v>12.213192213032626</v>
      </c>
    </row>
    <row r="207" spans="1:54">
      <c r="A207" s="12">
        <v>202</v>
      </c>
      <c r="B207" s="12">
        <f t="shared" si="112"/>
        <v>11.564383561643835</v>
      </c>
      <c r="C207" s="12">
        <f>'Surv-rate CEA'!D205*'Unit cost and utilities'!$H$7+'Surv-rate CEA'!E205*'Unit cost and utilities'!$H$7+'Unit cost and utilities'!$G$14*('Surv-rate CEA'!C204-'Surv-rate CEA'!C205)</f>
        <v>123.20383891623845</v>
      </c>
      <c r="D207" s="12">
        <f t="shared" si="86"/>
        <v>87.532563980318159</v>
      </c>
      <c r="E207" s="12">
        <f>C207-'Surv-rate CEA'!E205*'Unit cost and utilities'!$H$7-'Unit cost and utilities'!$G$14*('Surv-rate CEA'!C204-'Surv-rate CEA'!C205)</f>
        <v>2.1645162300727021</v>
      </c>
      <c r="F207" s="12">
        <f t="shared" si="87"/>
        <v>1.5378226609000898</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81.573496562598791</v>
      </c>
      <c r="L207" s="12">
        <f t="shared" si="90"/>
        <v>57.955477441075374</v>
      </c>
      <c r="M207" s="12">
        <f>K207-'Surv-rate CEA'!J205*'Unit cost and utilities'!$H$10-('Surv-rate CEA'!I204-'Surv-rate CEA'!I205)*'Unit cost and utilities'!$G$14</f>
        <v>5.428262170404464</v>
      </c>
      <c r="N207" s="12">
        <f t="shared" si="91"/>
        <v>3.8566144522160988</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81.573496562598791</v>
      </c>
      <c r="T207" s="12">
        <f t="shared" si="94"/>
        <v>57.955477441075374</v>
      </c>
      <c r="U207" s="12">
        <f>S207-'Surv-rate CEA'!P205*'Unit cost and utilities'!$H$11-('Surv-rate CEA'!O204-'Surv-rate CEA'!O205)*'Unit cost and utilities'!$G$14</f>
        <v>5.428262170404464</v>
      </c>
      <c r="V207" s="12">
        <f t="shared" si="95"/>
        <v>3.8566144522160988</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187.05041224415916</v>
      </c>
      <c r="AB207" s="12">
        <f t="shared" si="98"/>
        <v>132.89360397639982</v>
      </c>
      <c r="AC207" s="12">
        <f>AA207-'Surv-rate CEA'!V205*'Unit cost and utilities'!$H$6-('Surv-rate CEA'!U204-'Surv-rate CEA'!U205)*'Unit cost and utilities'!$G$14</f>
        <v>51.161808481836225</v>
      </c>
      <c r="AD207" s="12">
        <f t="shared" si="99"/>
        <v>36.348902060833943</v>
      </c>
      <c r="AE207" s="12">
        <f>'Surv-rate CEA'!Z205*'Unit cost and utilities'!$H$12+'Surv-rate CEA'!Y205*'Unit cost and utilities'!$H$12+('Surv-rate CEA'!X204-'Surv-rate CEA'!X205)*'Unit cost and utilities'!$G$14</f>
        <v>81.573496562598791</v>
      </c>
      <c r="AF207" s="12">
        <f t="shared" si="100"/>
        <v>57.955477441075374</v>
      </c>
      <c r="AG207" s="12">
        <f>AE207-'Surv-rate CEA'!Y205*'Unit cost and utilities'!$H$12-('Surv-rate CEA'!X204-'Surv-rate CEA'!X205)*'Unit cost and utilities'!$G$14</f>
        <v>5.428262170404464</v>
      </c>
      <c r="AH207" s="12">
        <f t="shared" si="101"/>
        <v>3.8566144522160988</v>
      </c>
      <c r="AI207" s="12">
        <f>'Surv-rate CEA'!AC205*'Unit cost and utilities'!$H$5+'Surv-rate CEA'!AB205*'Unit cost and utilities'!$H$5+('Surv-rate CEA'!AA204-'Surv-rate CEA'!AA205)*'Unit cost and utilities'!$G$14</f>
        <v>175.64373213487227</v>
      </c>
      <c r="AJ207" s="12">
        <f t="shared" si="102"/>
        <v>124.78950620434914</v>
      </c>
      <c r="AK207" s="12">
        <f>AI207-'Surv-rate CEA'!AB205*'Unit cost and utilities'!$H$5-('Surv-rate CEA'!AA204-'Surv-rate CEA'!AA205)*'Unit cost and utilities'!$G$14</f>
        <v>16.935684740328441</v>
      </c>
      <c r="AL207" s="12">
        <f t="shared" si="103"/>
        <v>12.032286665118772</v>
      </c>
      <c r="AM207" s="12">
        <f>'Surv-rate CEA'!AF205*'Unit cost and utilities'!$H$9+'Surv-rate CEA'!AE205*'Unit cost and utilities'!$H$9+('Surv-rate CEA'!AD204-'Surv-rate CEA'!AD205)*'Unit cost and utilities'!G214</f>
        <v>314.23774228826505</v>
      </c>
      <c r="AN207" s="12">
        <f t="shared" si="104"/>
        <v>223.25631671735962</v>
      </c>
      <c r="AO207" s="12">
        <f>AM207-'Surv-rate CEA'!AE205*'Unit cost and utilities'!$H$9-('Surv-rate CEA'!AD204-'Surv-rate CEA'!AD205)*'Unit cost and utilities'!G214</f>
        <v>15.651699908553724</v>
      </c>
      <c r="AP207" s="12">
        <f t="shared" si="105"/>
        <v>11.120054664673653</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256.95239406300146</v>
      </c>
      <c r="AV207" s="12">
        <f t="shared" si="108"/>
        <v>182.55682672767074</v>
      </c>
      <c r="AW207" s="12">
        <f>AU207-'Surv-rate CEA'!AK205*'Unit cost and utilities'!$H$8-('Surv-rate CEA'!AJ204-'Surv-rate CEA'!AJ205)*'Unit cost and utilities'!$G$14</f>
        <v>55.045176944055918</v>
      </c>
      <c r="AX207" s="12">
        <f t="shared" si="109"/>
        <v>39.107916726030332</v>
      </c>
      <c r="AY207" s="12">
        <f>'Surv-rate CEA'!AO205*'Unit cost and utilities'!$H$5+'Surv-rate CEA'!AN205*'Unit cost and utilities'!$H$5+('Surv-rate CEA'!AM204-'Surv-rate CEA'!AM205)*'Unit cost and utilities'!$G$14</f>
        <v>175.64373213487227</v>
      </c>
      <c r="AZ207" s="12">
        <f t="shared" si="110"/>
        <v>124.78950620434914</v>
      </c>
      <c r="BA207" s="12">
        <f>AY207-'Surv-rate CEA'!AN205*'Unit cost and utilities'!$H$5-('Surv-rate CEA'!AM204-'Surv-rate CEA'!AM205)*'Unit cost and utilities'!$G$14</f>
        <v>16.935684740328441</v>
      </c>
      <c r="BB207" s="12">
        <f t="shared" si="111"/>
        <v>12.032286665118772</v>
      </c>
    </row>
    <row r="208" spans="1:54">
      <c r="A208" s="12">
        <v>203</v>
      </c>
      <c r="B208" s="12">
        <f t="shared" si="112"/>
        <v>11.621917808219179</v>
      </c>
      <c r="C208" s="12">
        <f>'Surv-rate CEA'!D206*'Unit cost and utilities'!$H$7+'Surv-rate CEA'!E206*'Unit cost and utilities'!$H$7+'Unit cost and utilities'!$G$14*('Surv-rate CEA'!C205-'Surv-rate CEA'!C206)</f>
        <v>122.34714400140021</v>
      </c>
      <c r="D208" s="12">
        <f t="shared" si="86"/>
        <v>86.776207469541987</v>
      </c>
      <c r="E208" s="12">
        <f>C208-'Surv-rate CEA'!E206*'Unit cost and utilities'!$H$7-'Unit cost and utilities'!$G$14*('Surv-rate CEA'!C205-'Surv-rate CEA'!C206)</f>
        <v>2.1305091165387395</v>
      </c>
      <c r="F208" s="12">
        <f t="shared" si="87"/>
        <v>1.5110896345108018</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80.918191997244776</v>
      </c>
      <c r="L208" s="12">
        <f t="shared" si="90"/>
        <v>57.392216827985649</v>
      </c>
      <c r="M208" s="12">
        <f>K208-'Surv-rate CEA'!J206*'Unit cost and utilities'!$H$10-('Surv-rate CEA'!I205-'Surv-rate CEA'!I206)*'Unit cost and utilities'!$G$14</f>
        <v>5.3546302622946076</v>
      </c>
      <c r="N208" s="12">
        <f t="shared" si="91"/>
        <v>3.797836969191918</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80.918191997244776</v>
      </c>
      <c r="T208" s="12">
        <f t="shared" si="94"/>
        <v>57.392216827985649</v>
      </c>
      <c r="U208" s="12">
        <f>S208-'Surv-rate CEA'!P206*'Unit cost and utilities'!$H$11-('Surv-rate CEA'!O205-'Surv-rate CEA'!O206)*'Unit cost and utilities'!$G$14</f>
        <v>5.3546302622946076</v>
      </c>
      <c r="V208" s="12">
        <f t="shared" si="95"/>
        <v>3.797836969191918</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185.95457344304054</v>
      </c>
      <c r="AB208" s="12">
        <f t="shared" si="98"/>
        <v>131.8905543460728</v>
      </c>
      <c r="AC208" s="12">
        <f>AA208-'Surv-rate CEA'!V206*'Unit cost and utilities'!$H$6-('Surv-rate CEA'!U205-'Surv-rate CEA'!U206)*'Unit cost and utilities'!$G$14</f>
        <v>50.7368014708454</v>
      </c>
      <c r="AD208" s="12">
        <f t="shared" si="99"/>
        <v>35.985696656103848</v>
      </c>
      <c r="AE208" s="12">
        <f>'Surv-rate CEA'!Z206*'Unit cost and utilities'!$H$12+'Surv-rate CEA'!Y206*'Unit cost and utilities'!$H$12+('Surv-rate CEA'!X205-'Surv-rate CEA'!X206)*'Unit cost and utilities'!$G$14</f>
        <v>80.918191997244776</v>
      </c>
      <c r="AF208" s="12">
        <f t="shared" si="100"/>
        <v>57.392216827985649</v>
      </c>
      <c r="AG208" s="12">
        <f>AE208-'Surv-rate CEA'!Y206*'Unit cost and utilities'!$H$12-('Surv-rate CEA'!X205-'Surv-rate CEA'!X206)*'Unit cost and utilities'!$G$14</f>
        <v>5.3546302622946076</v>
      </c>
      <c r="AH208" s="12">
        <f t="shared" si="101"/>
        <v>3.797836969191918</v>
      </c>
      <c r="AI208" s="12">
        <f>'Surv-rate CEA'!AC206*'Unit cost and utilities'!$H$5+'Surv-rate CEA'!AB206*'Unit cost and utilities'!$H$5+('Surv-rate CEA'!AA205-'Surv-rate CEA'!AA206)*'Unit cost and utilities'!$G$14</f>
        <v>174.18681032970562</v>
      </c>
      <c r="AJ208" s="12">
        <f t="shared" si="102"/>
        <v>123.54412450735514</v>
      </c>
      <c r="AK208" s="12">
        <f>AI208-'Surv-rate CEA'!AB206*'Unit cost and utilities'!$H$5-('Surv-rate CEA'!AA205-'Surv-rate CEA'!AA206)*'Unit cost and utilities'!$G$14</f>
        <v>16.71402948631895</v>
      </c>
      <c r="AL208" s="12">
        <f t="shared" si="103"/>
        <v>11.854629727525611</v>
      </c>
      <c r="AM208" s="12">
        <f>'Surv-rate CEA'!AF206*'Unit cost and utilities'!$H$9+'Surv-rate CEA'!AE206*'Unit cost and utilities'!$H$9+('Surv-rate CEA'!AD205-'Surv-rate CEA'!AD206)*'Unit cost and utilities'!G215</f>
        <v>312.87445718674019</v>
      </c>
      <c r="AN208" s="12">
        <f t="shared" si="104"/>
        <v>221.91003337557416</v>
      </c>
      <c r="AO208" s="12">
        <f>AM208-'Surv-rate CEA'!AE206*'Unit cost and utilities'!$H$9-('Surv-rate CEA'!AD205-'Surv-rate CEA'!AD206)*'Unit cost and utilities'!G215</f>
        <v>15.478180242350163</v>
      </c>
      <c r="AP208" s="12">
        <f t="shared" si="105"/>
        <v>10.978088544067459</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255.66124537771341</v>
      </c>
      <c r="AV208" s="12">
        <f t="shared" si="108"/>
        <v>181.33086351867797</v>
      </c>
      <c r="AW208" s="12">
        <f>AU208-'Surv-rate CEA'!AK206*'Unit cost and utilities'!$H$8-('Surv-rate CEA'!AJ205-'Surv-rate CEA'!AJ206)*'Unit cost and utilities'!$G$14</f>
        <v>54.597374060665416</v>
      </c>
      <c r="AX208" s="12">
        <f t="shared" si="109"/>
        <v>38.723854957548262</v>
      </c>
      <c r="AY208" s="12">
        <f>'Surv-rate CEA'!AO206*'Unit cost and utilities'!$H$5+'Surv-rate CEA'!AN206*'Unit cost and utilities'!$H$5+('Surv-rate CEA'!AM205-'Surv-rate CEA'!AM206)*'Unit cost and utilities'!$G$14</f>
        <v>174.18681032970562</v>
      </c>
      <c r="AZ208" s="12">
        <f t="shared" si="110"/>
        <v>123.54412450735514</v>
      </c>
      <c r="BA208" s="12">
        <f>AY208-'Surv-rate CEA'!AN206*'Unit cost and utilities'!$H$5-('Surv-rate CEA'!AM205-'Surv-rate CEA'!AM206)*'Unit cost and utilities'!$G$14</f>
        <v>16.71402948631895</v>
      </c>
      <c r="BB208" s="12">
        <f t="shared" si="111"/>
        <v>11.854629727525611</v>
      </c>
    </row>
    <row r="209" spans="1:54">
      <c r="A209" s="12">
        <v>204</v>
      </c>
      <c r="B209" s="12">
        <f t="shared" si="112"/>
        <v>11.67945205479452</v>
      </c>
      <c r="C209" s="12">
        <f>'Surv-rate CEA'!D207*'Unit cost and utilities'!$H$7+'Surv-rate CEA'!E207*'Unit cost and utilities'!$H$7+'Unit cost and utilities'!$G$14*('Surv-rate CEA'!C206-'Surv-rate CEA'!C207)</f>
        <v>121.49938357024114</v>
      </c>
      <c r="D209" s="12">
        <f t="shared" si="86"/>
        <v>86.028494751527788</v>
      </c>
      <c r="E209" s="12">
        <f>C209-'Surv-rate CEA'!E207*'Unit cost and utilities'!$H$7-'Unit cost and utilities'!$G$14*('Surv-rate CEA'!C206-'Surv-rate CEA'!C207)</f>
        <v>2.097156303819899</v>
      </c>
      <c r="F209" s="12">
        <f t="shared" si="87"/>
        <v>1.484906299726221</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80.270425022383776</v>
      </c>
      <c r="L209" s="12">
        <f t="shared" si="90"/>
        <v>56.83604010837486</v>
      </c>
      <c r="M209" s="12">
        <f>K209-'Surv-rate CEA'!J207*'Unit cost and utilities'!$H$10-('Surv-rate CEA'!I206-'Surv-rate CEA'!I207)*'Unit cost and utilities'!$G$14</f>
        <v>5.28225782969165</v>
      </c>
      <c r="N209" s="12">
        <f t="shared" si="91"/>
        <v>3.7401398807520119</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80.270425022383776</v>
      </c>
      <c r="T209" s="12">
        <f t="shared" si="94"/>
        <v>56.83604010837486</v>
      </c>
      <c r="U209" s="12">
        <f>S209-'Surv-rate CEA'!P207*'Unit cost and utilities'!$H$11-('Surv-rate CEA'!O206-'Surv-rate CEA'!O207)*'Unit cost and utilities'!$G$14</f>
        <v>5.28225782969165</v>
      </c>
      <c r="V209" s="12">
        <f t="shared" si="95"/>
        <v>3.7401398807520119</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184.86897041685998</v>
      </c>
      <c r="AB209" s="12">
        <f t="shared" si="98"/>
        <v>130.8977772881685</v>
      </c>
      <c r="AC209" s="12">
        <f>AA209-'Surv-rate CEA'!V207*'Unit cost and utilities'!$H$6-('Surv-rate CEA'!U206-'Surv-rate CEA'!U207)*'Unit cost and utilities'!$G$14</f>
        <v>50.31684180834911</v>
      </c>
      <c r="AD209" s="12">
        <f t="shared" si="99"/>
        <v>35.627194428690416</v>
      </c>
      <c r="AE209" s="12">
        <f>'Surv-rate CEA'!Z207*'Unit cost and utilities'!$H$12+'Surv-rate CEA'!Y207*'Unit cost and utilities'!$H$12+('Surv-rate CEA'!X206-'Surv-rate CEA'!X207)*'Unit cost and utilities'!$G$14</f>
        <v>80.270425022383776</v>
      </c>
      <c r="AF209" s="12">
        <f t="shared" si="100"/>
        <v>56.83604010837486</v>
      </c>
      <c r="AG209" s="12">
        <f>AE209-'Surv-rate CEA'!Y207*'Unit cost and utilities'!$H$12-('Surv-rate CEA'!X206-'Surv-rate CEA'!X207)*'Unit cost and utilities'!$G$14</f>
        <v>5.28225782969165</v>
      </c>
      <c r="AH209" s="12">
        <f t="shared" si="101"/>
        <v>3.7401398807520119</v>
      </c>
      <c r="AI209" s="12">
        <f>'Surv-rate CEA'!AC207*'Unit cost and utilities'!$H$5+'Surv-rate CEA'!AB207*'Unit cost and utilities'!$H$5+('Surv-rate CEA'!AA206-'Surv-rate CEA'!AA207)*'Unit cost and utilities'!$G$14</f>
        <v>172.74695514436823</v>
      </c>
      <c r="AJ209" s="12">
        <f t="shared" si="102"/>
        <v>122.31469894979479</v>
      </c>
      <c r="AK209" s="12">
        <f>AI209-'Surv-rate CEA'!AB207*'Unit cost and utilities'!$H$5-('Surv-rate CEA'!AA206-'Surv-rate CEA'!AA207)*'Unit cost and utilities'!$G$14</f>
        <v>16.496060603494875</v>
      </c>
      <c r="AL209" s="12">
        <f t="shared" si="103"/>
        <v>11.680151959192584</v>
      </c>
      <c r="AM209" s="12">
        <f>'Surv-rate CEA'!AF207*'Unit cost and utilities'!$H$9+'Surv-rate CEA'!AE207*'Unit cost and utilities'!$H$9+('Surv-rate CEA'!AD206-'Surv-rate CEA'!AD207)*'Unit cost and utilities'!G216</f>
        <v>311.52172850562079</v>
      </c>
      <c r="AN209" s="12">
        <f t="shared" si="104"/>
        <v>220.5751551837233</v>
      </c>
      <c r="AO209" s="12">
        <f>AM209-'Surv-rate CEA'!AE207*'Unit cost and utilities'!$H$9-('Surv-rate CEA'!AD206-'Surv-rate CEA'!AD207)*'Unit cost and utilities'!G216</f>
        <v>15.307200927674785</v>
      </c>
      <c r="AP209" s="12">
        <f t="shared" si="105"/>
        <v>10.838371487751226</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254.38108681874536</v>
      </c>
      <c r="AV209" s="12">
        <f t="shared" si="108"/>
        <v>180.1163211632493</v>
      </c>
      <c r="AW209" s="12">
        <f>AU209-'Surv-rate CEA'!AK207*'Unit cost and utilities'!$H$8-('Surv-rate CEA'!AJ206-'Surv-rate CEA'!AJ207)*'Unit cost and utilities'!$G$14</f>
        <v>54.154812673881352</v>
      </c>
      <c r="AX209" s="12">
        <f t="shared" si="109"/>
        <v>38.344696746478526</v>
      </c>
      <c r="AY209" s="12">
        <f>'Surv-rate CEA'!AO207*'Unit cost and utilities'!$H$5+'Surv-rate CEA'!AN207*'Unit cost and utilities'!$H$5+('Surv-rate CEA'!AM206-'Surv-rate CEA'!AM207)*'Unit cost and utilities'!$G$14</f>
        <v>172.74695514436823</v>
      </c>
      <c r="AZ209" s="12">
        <f t="shared" si="110"/>
        <v>122.31469894979479</v>
      </c>
      <c r="BA209" s="12">
        <f>AY209-'Surv-rate CEA'!AN207*'Unit cost and utilities'!$H$5-('Surv-rate CEA'!AM206-'Surv-rate CEA'!AM207)*'Unit cost and utilities'!$G$14</f>
        <v>16.496060603494875</v>
      </c>
      <c r="BB209" s="12">
        <f t="shared" si="111"/>
        <v>11.680151959192584</v>
      </c>
    </row>
    <row r="210" spans="1:54">
      <c r="A210" s="12">
        <v>205</v>
      </c>
      <c r="B210" s="12">
        <f t="shared" si="112"/>
        <v>11.736986301369862</v>
      </c>
      <c r="C210" s="12">
        <f>'Surv-rate CEA'!D208*'Unit cost and utilities'!$H$7+'Surv-rate CEA'!E208*'Unit cost and utilities'!$H$7+'Unit cost and utilities'!$G$14*('Surv-rate CEA'!C207-'Surv-rate CEA'!C208)</f>
        <v>120.66043074819264</v>
      </c>
      <c r="D210" s="12">
        <f t="shared" si="86"/>
        <v>85.289298203926805</v>
      </c>
      <c r="E210" s="12">
        <f>C210-'Surv-rate CEA'!E208*'Unit cost and utilities'!$H$7-'Unit cost and utilities'!$G$14*('Surv-rate CEA'!C207-'Surv-rate CEA'!C208)</f>
        <v>2.0644428076912975</v>
      </c>
      <c r="F210" s="12">
        <f t="shared" si="87"/>
        <v>1.4592594867955284</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79.630080790608545</v>
      </c>
      <c r="L210" s="12">
        <f t="shared" si="90"/>
        <v>56.2868345856185</v>
      </c>
      <c r="M210" s="12">
        <f>K210-'Surv-rate CEA'!J208*'Unit cost and utilities'!$H$10-('Surv-rate CEA'!I207-'Surv-rate CEA'!I208)*'Unit cost and utilities'!$G$14</f>
        <v>5.211118677932725</v>
      </c>
      <c r="N210" s="12">
        <f t="shared" si="91"/>
        <v>3.6834996538823015</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79.630080790608545</v>
      </c>
      <c r="T210" s="12">
        <f t="shared" si="94"/>
        <v>56.2868345856185</v>
      </c>
      <c r="U210" s="12">
        <f>S210-'Surv-rate CEA'!P208*'Unit cost and utilities'!$H$11-('Surv-rate CEA'!O207-'Surv-rate CEA'!O208)*'Unit cost and utilities'!$G$14</f>
        <v>5.211118677932725</v>
      </c>
      <c r="V210" s="12">
        <f t="shared" si="95"/>
        <v>3.6834996538823015</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183.79346849067605</v>
      </c>
      <c r="AB210" s="12">
        <f t="shared" si="98"/>
        <v>129.91513327802451</v>
      </c>
      <c r="AC210" s="12">
        <f>AA210-'Surv-rate CEA'!V208*'Unit cost and utilities'!$H$6-('Surv-rate CEA'!U207-'Surv-rate CEA'!U208)*'Unit cost and utilities'!$G$14</f>
        <v>49.901850358048407</v>
      </c>
      <c r="AD210" s="12">
        <f t="shared" si="99"/>
        <v>35.273318433591569</v>
      </c>
      <c r="AE210" s="12">
        <f>'Surv-rate CEA'!Z208*'Unit cost and utilities'!$H$12+'Surv-rate CEA'!Y208*'Unit cost and utilities'!$H$12+('Surv-rate CEA'!X207-'Surv-rate CEA'!X208)*'Unit cost and utilities'!$G$14</f>
        <v>79.630080790608545</v>
      </c>
      <c r="AF210" s="12">
        <f t="shared" si="100"/>
        <v>56.2868345856185</v>
      </c>
      <c r="AG210" s="12">
        <f>AE210-'Surv-rate CEA'!Y208*'Unit cost and utilities'!$H$12-('Surv-rate CEA'!X207-'Surv-rate CEA'!X208)*'Unit cost and utilities'!$G$14</f>
        <v>5.211118677932725</v>
      </c>
      <c r="AH210" s="12">
        <f t="shared" si="101"/>
        <v>3.6834996538823015</v>
      </c>
      <c r="AI210" s="12">
        <f>'Surv-rate CEA'!AC208*'Unit cost and utilities'!$H$5+'Surv-rate CEA'!AB208*'Unit cost and utilities'!$H$5+('Surv-rate CEA'!AA207-'Surv-rate CEA'!AA208)*'Unit cost and utilities'!$G$14</f>
        <v>171.32390396589989</v>
      </c>
      <c r="AJ210" s="12">
        <f t="shared" si="102"/>
        <v>121.10097273979297</v>
      </c>
      <c r="AK210" s="12">
        <f>AI210-'Surv-rate CEA'!AB208*'Unit cost and utilities'!$H$5-('Surv-rate CEA'!AA207-'Surv-rate CEA'!AA208)*'Unit cost and utilities'!$G$14</f>
        <v>16.281703140622106</v>
      </c>
      <c r="AL210" s="12">
        <f t="shared" si="103"/>
        <v>11.508785654232639</v>
      </c>
      <c r="AM210" s="12">
        <f>'Surv-rate CEA'!AF208*'Unit cost and utilities'!$H$9+'Surv-rate CEA'!AE208*'Unit cost and utilities'!$H$9+('Surv-rate CEA'!AD207-'Surv-rate CEA'!AD208)*'Unit cost and utilities'!G217</f>
        <v>310.17943442275288</v>
      </c>
      <c r="AN210" s="12">
        <f t="shared" si="104"/>
        <v>219.25154845847254</v>
      </c>
      <c r="AO210" s="12">
        <f>AM210-'Surv-rate CEA'!AE208*'Unit cost and utilities'!$H$9-('Surv-rate CEA'!AD207-'Surv-rate CEA'!AD208)*'Unit cost and utilities'!G217</f>
        <v>15.138715278799395</v>
      </c>
      <c r="AP210" s="12">
        <f t="shared" si="105"/>
        <v>10.700860206047333</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253.11178244226457</v>
      </c>
      <c r="AV210" s="12">
        <f t="shared" si="108"/>
        <v>178.9130550735176</v>
      </c>
      <c r="AW210" s="12">
        <f>AU210-'Surv-rate CEA'!AK208*'Unit cost and utilities'!$H$8-('Surv-rate CEA'!AJ207-'Surv-rate CEA'!AJ208)*'Unit cost and utilities'!$G$14</f>
        <v>53.717411474391639</v>
      </c>
      <c r="AX210" s="12">
        <f t="shared" si="109"/>
        <v>37.970362757478007</v>
      </c>
      <c r="AY210" s="12">
        <f>'Surv-rate CEA'!AO208*'Unit cost and utilities'!$H$5+'Surv-rate CEA'!AN208*'Unit cost and utilities'!$H$5+('Surv-rate CEA'!AM207-'Surv-rate CEA'!AM208)*'Unit cost and utilities'!$G$14</f>
        <v>171.32390396589989</v>
      </c>
      <c r="AZ210" s="12">
        <f t="shared" si="110"/>
        <v>121.10097273979297</v>
      </c>
      <c r="BA210" s="12">
        <f>AY210-'Surv-rate CEA'!AN208*'Unit cost and utilities'!$H$5-('Surv-rate CEA'!AM207-'Surv-rate CEA'!AM208)*'Unit cost and utilities'!$G$14</f>
        <v>16.281703140622106</v>
      </c>
      <c r="BB210" s="12">
        <f t="shared" si="111"/>
        <v>11.508785654232639</v>
      </c>
    </row>
    <row r="211" spans="1:54">
      <c r="A211" s="12">
        <v>206</v>
      </c>
      <c r="B211" s="12">
        <f t="shared" si="112"/>
        <v>11.794520547945206</v>
      </c>
      <c r="C211" s="12">
        <f>'Surv-rate CEA'!D209*'Unit cost and utilities'!$H$7+'Surv-rate CEA'!E209*'Unit cost and utilities'!$H$7+'Unit cost and utilities'!$G$14*('Surv-rate CEA'!C208-'Surv-rate CEA'!C209)</f>
        <v>119.83016096309478</v>
      </c>
      <c r="D211" s="12">
        <f t="shared" si="86"/>
        <v>84.558492560885355</v>
      </c>
      <c r="E211" s="12">
        <f>C211-'Surv-rate CEA'!E209*'Unit cost and utilities'!$H$7-'Unit cost and utilities'!$G$14*('Surv-rate CEA'!C208-'Surv-rate CEA'!C209)</f>
        <v>2.0323540433586098</v>
      </c>
      <c r="F211" s="12">
        <f t="shared" si="87"/>
        <v>1.434136388328406</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78.997046652159923</v>
      </c>
      <c r="L211" s="12">
        <f t="shared" si="90"/>
        <v>55.744489767695804</v>
      </c>
      <c r="M211" s="12">
        <f>K211-'Surv-rate CEA'!J209*'Unit cost and utilities'!$H$10-('Surv-rate CEA'!I208-'Surv-rate CEA'!I209)*'Unit cost and utilities'!$G$14</f>
        <v>5.1411872566609143</v>
      </c>
      <c r="N211" s="12">
        <f t="shared" si="91"/>
        <v>3.6278933525789783</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78.997046652159923</v>
      </c>
      <c r="T211" s="12">
        <f t="shared" si="94"/>
        <v>55.744489767695804</v>
      </c>
      <c r="U211" s="12">
        <f>S211-'Surv-rate CEA'!P209*'Unit cost and utilities'!$H$11-('Surv-rate CEA'!O208-'Surv-rate CEA'!O209)*'Unit cost and utilities'!$G$14</f>
        <v>5.1411872566609143</v>
      </c>
      <c r="V211" s="12">
        <f t="shared" si="95"/>
        <v>3.6278933525789783</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182.72793530054142</v>
      </c>
      <c r="AB211" s="12">
        <f t="shared" si="98"/>
        <v>128.94248521067598</v>
      </c>
      <c r="AC211" s="12">
        <f>AA211-'Surv-rate CEA'!V209*'Unit cost and utilities'!$H$6-('Surv-rate CEA'!U208-'Surv-rate CEA'!U209)*'Unit cost and utilities'!$G$14</f>
        <v>49.491749536503427</v>
      </c>
      <c r="AD211" s="12">
        <f t="shared" si="99"/>
        <v>34.923993269912273</v>
      </c>
      <c r="AE211" s="12">
        <f>'Surv-rate CEA'!Z209*'Unit cost and utilities'!$H$12+'Surv-rate CEA'!Y209*'Unit cost and utilities'!$H$12+('Surv-rate CEA'!X208-'Surv-rate CEA'!X209)*'Unit cost and utilities'!$G$14</f>
        <v>78.997046652159923</v>
      </c>
      <c r="AF211" s="12">
        <f t="shared" si="100"/>
        <v>55.744489767695804</v>
      </c>
      <c r="AG211" s="12">
        <f>AE211-'Surv-rate CEA'!Y209*'Unit cost and utilities'!$H$12-('Surv-rate CEA'!X208-'Surv-rate CEA'!X209)*'Unit cost and utilities'!$G$14</f>
        <v>5.1411872566609143</v>
      </c>
      <c r="AH211" s="12">
        <f t="shared" si="101"/>
        <v>3.6278933525789783</v>
      </c>
      <c r="AI211" s="12">
        <f>'Surv-rate CEA'!AC209*'Unit cost and utilities'!$H$5+'Surv-rate CEA'!AB209*'Unit cost and utilities'!$H$5+('Surv-rate CEA'!AA208-'Surv-rate CEA'!AA209)*'Unit cost and utilities'!$G$14</f>
        <v>169.91739922934016</v>
      </c>
      <c r="AJ211" s="12">
        <f t="shared" si="102"/>
        <v>119.90269413995182</v>
      </c>
      <c r="AK211" s="12">
        <f>AI211-'Surv-rate CEA'!AB209*'Unit cost and utilities'!$H$5-('Surv-rate CEA'!AA208-'Surv-rate CEA'!AA209)*'Unit cost and utilities'!$G$14</f>
        <v>16.070883955885609</v>
      </c>
      <c r="AL211" s="12">
        <f t="shared" si="103"/>
        <v>11.340464792074572</v>
      </c>
      <c r="AM211" s="12">
        <f>'Surv-rate CEA'!AF209*'Unit cost and utilities'!$H$9+'Surv-rate CEA'!AE209*'Unit cost and utilities'!$H$9+('Surv-rate CEA'!AD208-'Surv-rate CEA'!AD209)*'Unit cost and utilities'!G218</f>
        <v>308.84745500832452</v>
      </c>
      <c r="AN211" s="12">
        <f t="shared" si="104"/>
        <v>217.93908158742167</v>
      </c>
      <c r="AO211" s="12">
        <f>AM211-'Surv-rate CEA'!AE209*'Unit cost and utilities'!$H$9-('Surv-rate CEA'!AD208-'Surv-rate CEA'!AD209)*'Unit cost and utilities'!G218</f>
        <v>14.97267764810033</v>
      </c>
      <c r="AP211" s="12">
        <f t="shared" si="105"/>
        <v>10.565512399781793</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251.85319853677558</v>
      </c>
      <c r="AV211" s="12">
        <f t="shared" si="108"/>
        <v>177.72092304429057</v>
      </c>
      <c r="AW211" s="12">
        <f>AU211-'Surv-rate CEA'!AK209*'Unit cost and utilities'!$H$8-('Surv-rate CEA'!AJ208-'Surv-rate CEA'!AJ209)*'Unit cost and utilities'!$G$14</f>
        <v>53.285090735373579</v>
      </c>
      <c r="AX211" s="12">
        <f t="shared" si="109"/>
        <v>37.600775233380958</v>
      </c>
      <c r="AY211" s="12">
        <f>'Surv-rate CEA'!AO209*'Unit cost and utilities'!$H$5+'Surv-rate CEA'!AN209*'Unit cost and utilities'!$H$5+('Surv-rate CEA'!AM208-'Surv-rate CEA'!AM209)*'Unit cost and utilities'!$G$14</f>
        <v>169.91739922934016</v>
      </c>
      <c r="AZ211" s="12">
        <f t="shared" si="110"/>
        <v>119.90269413995182</v>
      </c>
      <c r="BA211" s="12">
        <f>AY211-'Surv-rate CEA'!AN209*'Unit cost and utilities'!$H$5-('Surv-rate CEA'!AM208-'Surv-rate CEA'!AM209)*'Unit cost and utilities'!$G$14</f>
        <v>16.070883955885609</v>
      </c>
      <c r="BB211" s="12">
        <f t="shared" si="111"/>
        <v>11.340464792074572</v>
      </c>
    </row>
    <row r="212" spans="1:54">
      <c r="A212" s="12">
        <v>207</v>
      </c>
      <c r="B212" s="12">
        <f t="shared" si="112"/>
        <v>11.852054794520548</v>
      </c>
      <c r="C212" s="12">
        <f>'Surv-rate CEA'!D210*'Unit cost and utilities'!$H$7+'Surv-rate CEA'!E210*'Unit cost and utilities'!$H$7+'Unit cost and utilities'!$G$14*('Surv-rate CEA'!C209-'Surv-rate CEA'!C210)</f>
        <v>119.00845189409949</v>
      </c>
      <c r="D212" s="12">
        <f t="shared" si="86"/>
        <v>83.83595486031966</v>
      </c>
      <c r="E212" s="12">
        <f>C212-'Surv-rate CEA'!E210*'Unit cost and utilities'!$H$7-'Unit cost and utilities'!$G$14*('Surv-rate CEA'!C209-'Surv-rate CEA'!C210)</f>
        <v>2.0008758132837876</v>
      </c>
      <c r="F212" s="12">
        <f t="shared" si="87"/>
        <v>1.4095245479945775</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78.371212104088357</v>
      </c>
      <c r="L212" s="12">
        <f t="shared" si="90"/>
        <v>55.20889731557503</v>
      </c>
      <c r="M212" s="12">
        <f>K212-'Surv-rate CEA'!J210*'Unit cost and utilities'!$H$10-('Surv-rate CEA'!I209-'Surv-rate CEA'!I210)*'Unit cost and utilities'!$G$14</f>
        <v>5.0724386414827896</v>
      </c>
      <c r="N212" s="12">
        <f t="shared" si="91"/>
        <v>3.5732986204837491</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78.371212104088357</v>
      </c>
      <c r="T212" s="12">
        <f t="shared" si="94"/>
        <v>55.20889731557503</v>
      </c>
      <c r="U212" s="12">
        <f>S212-'Surv-rate CEA'!P210*'Unit cost and utilities'!$H$11-('Surv-rate CEA'!O209-'Surv-rate CEA'!O210)*'Unit cost and utilities'!$G$14</f>
        <v>5.0724386414827896</v>
      </c>
      <c r="V212" s="12">
        <f t="shared" si="95"/>
        <v>3.5732986204837491</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181.67224074437257</v>
      </c>
      <c r="AB212" s="12">
        <f t="shared" si="98"/>
        <v>127.97969834925222</v>
      </c>
      <c r="AC212" s="12">
        <f>AA212-'Surv-rate CEA'!V210*'Unit cost and utilities'!$H$6-('Surv-rate CEA'!U209-'Surv-rate CEA'!U210)*'Unit cost and utilities'!$G$14</f>
        <v>49.086463276405638</v>
      </c>
      <c r="AD212" s="12">
        <f t="shared" si="99"/>
        <v>34.57914504387832</v>
      </c>
      <c r="AE212" s="12">
        <f>'Surv-rate CEA'!Z210*'Unit cost and utilities'!$H$12+'Surv-rate CEA'!Y210*'Unit cost and utilities'!$H$12+('Surv-rate CEA'!X209-'Surv-rate CEA'!X210)*'Unit cost and utilities'!$G$14</f>
        <v>78.371212104088357</v>
      </c>
      <c r="AF212" s="12">
        <f t="shared" si="100"/>
        <v>55.20889731557503</v>
      </c>
      <c r="AG212" s="12">
        <f>AE212-'Surv-rate CEA'!Y210*'Unit cost and utilities'!$H$12-('Surv-rate CEA'!X209-'Surv-rate CEA'!X210)*'Unit cost and utilities'!$G$14</f>
        <v>5.0724386414827896</v>
      </c>
      <c r="AH212" s="12">
        <f t="shared" si="101"/>
        <v>3.5732986204837491</v>
      </c>
      <c r="AI212" s="12">
        <f>'Surv-rate CEA'!AC210*'Unit cost and utilities'!$H$5+'Surv-rate CEA'!AB210*'Unit cost and utilities'!$H$5+('Surv-rate CEA'!AA209-'Surv-rate CEA'!AA210)*'Unit cost and utilities'!$G$14</f>
        <v>168.52718830082611</v>
      </c>
      <c r="AJ212" s="12">
        <f t="shared" si="102"/>
        <v>118.71961634873729</v>
      </c>
      <c r="AK212" s="12">
        <f>AI212-'Surv-rate CEA'!AB210*'Unit cost and utilities'!$H$5-('Surv-rate CEA'!AA209-'Surv-rate CEA'!AA210)*'Unit cost and utilities'!$G$14</f>
        <v>15.863531666181082</v>
      </c>
      <c r="AL212" s="12">
        <f t="shared" si="103"/>
        <v>11.175124989229001</v>
      </c>
      <c r="AM212" s="12">
        <f>'Surv-rate CEA'!AF210*'Unit cost and utilities'!$H$9+'Surv-rate CEA'!AE210*'Unit cost and utilities'!$H$9+('Surv-rate CEA'!AD209-'Surv-rate CEA'!AD210)*'Unit cost and utilities'!G219</f>
        <v>307.52567218771964</v>
      </c>
      <c r="AN212" s="12">
        <f t="shared" si="104"/>
        <v>216.63762498869542</v>
      </c>
      <c r="AO212" s="12">
        <f>AM212-'Surv-rate CEA'!AE210*'Unit cost and utilities'!$H$9-('Surv-rate CEA'!AD209-'Surv-rate CEA'!AD210)*'Unit cost and utilities'!G219</f>
        <v>14.809043398887752</v>
      </c>
      <c r="AP212" s="12">
        <f t="shared" si="105"/>
        <v>10.432286733873767</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250.60520357720827</v>
      </c>
      <c r="AV212" s="12">
        <f t="shared" si="108"/>
        <v>176.53978520412738</v>
      </c>
      <c r="AW212" s="12">
        <f>AU212-'Surv-rate CEA'!AK210*'Unit cost and utilities'!$H$8-('Surv-rate CEA'!AJ209-'Surv-rate CEA'!AJ210)*'Unit cost and utilities'!$G$14</f>
        <v>52.857772275308577</v>
      </c>
      <c r="AX212" s="12">
        <f t="shared" si="109"/>
        <v>37.235857957661047</v>
      </c>
      <c r="AY212" s="12">
        <f>'Surv-rate CEA'!AO210*'Unit cost and utilities'!$H$5+'Surv-rate CEA'!AN210*'Unit cost and utilities'!$H$5+('Surv-rate CEA'!AM209-'Surv-rate CEA'!AM210)*'Unit cost and utilities'!$G$14</f>
        <v>168.52718830082611</v>
      </c>
      <c r="AZ212" s="12">
        <f t="shared" si="110"/>
        <v>118.71961634873729</v>
      </c>
      <c r="BA212" s="12">
        <f>AY212-'Surv-rate CEA'!AN210*'Unit cost and utilities'!$H$5-('Surv-rate CEA'!AM209-'Surv-rate CEA'!AM210)*'Unit cost and utilities'!$G$14</f>
        <v>15.863531666181082</v>
      </c>
      <c r="BB212" s="12">
        <f t="shared" si="111"/>
        <v>11.175124989229001</v>
      </c>
    </row>
    <row r="213" spans="1:54">
      <c r="A213" s="12">
        <v>208</v>
      </c>
      <c r="B213" s="12">
        <f t="shared" si="112"/>
        <v>11.90958904109589</v>
      </c>
      <c r="C213" s="12">
        <f>'Surv-rate CEA'!D211*'Unit cost and utilities'!$H$7+'Surv-rate CEA'!E211*'Unit cost and utilities'!$H$7+'Unit cost and utilities'!$G$14*('Surv-rate CEA'!C210-'Surv-rate CEA'!C211)</f>
        <v>118.19518342189563</v>
      </c>
      <c r="D213" s="12">
        <f t="shared" si="86"/>
        <v>83.12156439256745</v>
      </c>
      <c r="E213" s="12">
        <f>C213-'Surv-rate CEA'!E211*'Unit cost and utilities'!$H$7-'Unit cost and utilities'!$G$14*('Surv-rate CEA'!C210-'Surv-rate CEA'!C211)</f>
        <v>1.9699942954287186</v>
      </c>
      <c r="F213" s="12">
        <f t="shared" si="87"/>
        <v>1.3854118496180132</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77.752468740785403</v>
      </c>
      <c r="L213" s="12">
        <f t="shared" si="90"/>
        <v>54.679950993003231</v>
      </c>
      <c r="M213" s="12">
        <f>K213-'Surv-rate CEA'!J211*'Unit cost and utilities'!$H$10-('Surv-rate CEA'!I210-'Surv-rate CEA'!I211)*'Unit cost and utilities'!$G$14</f>
        <v>5.0048485162205303</v>
      </c>
      <c r="N213" s="12">
        <f t="shared" si="91"/>
        <v>3.5196936640905836</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77.752468740785403</v>
      </c>
      <c r="T213" s="12">
        <f t="shared" si="94"/>
        <v>54.679950993003231</v>
      </c>
      <c r="U213" s="12">
        <f>S213-'Surv-rate CEA'!P211*'Unit cost and utilities'!$H$11-('Surv-rate CEA'!O210-'Surv-rate CEA'!O211)*'Unit cost and utilities'!$G$14</f>
        <v>5.0048485162205303</v>
      </c>
      <c r="V213" s="12">
        <f t="shared" si="95"/>
        <v>3.5196936640905836</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180.62625693403882</v>
      </c>
      <c r="AB213" s="12">
        <f t="shared" si="98"/>
        <v>127.02664027466462</v>
      </c>
      <c r="AC213" s="12">
        <f>AA213-'Surv-rate CEA'!V211*'Unit cost and utilities'!$H$6-('Surv-rate CEA'!U210-'Surv-rate CEA'!U211)*'Unit cost and utilities'!$G$14</f>
        <v>48.685916990870219</v>
      </c>
      <c r="AD213" s="12">
        <f t="shared" si="99"/>
        <v>34.238701332884723</v>
      </c>
      <c r="AE213" s="12">
        <f>'Surv-rate CEA'!Z211*'Unit cost and utilities'!$H$12+'Surv-rate CEA'!Y211*'Unit cost and utilities'!$H$12+('Surv-rate CEA'!X210-'Surv-rate CEA'!X211)*'Unit cost and utilities'!$G$14</f>
        <v>77.752468740785403</v>
      </c>
      <c r="AF213" s="12">
        <f t="shared" si="100"/>
        <v>54.679950993003231</v>
      </c>
      <c r="AG213" s="12">
        <f>AE213-'Surv-rate CEA'!Y211*'Unit cost and utilities'!$H$12-('Surv-rate CEA'!X210-'Surv-rate CEA'!X211)*'Unit cost and utilities'!$G$14</f>
        <v>5.0048485162205303</v>
      </c>
      <c r="AH213" s="12">
        <f t="shared" si="101"/>
        <v>3.5196936640905836</v>
      </c>
      <c r="AI213" s="12">
        <f>'Surv-rate CEA'!AC211*'Unit cost and utilities'!$H$5+'Surv-rate CEA'!AB211*'Unit cost and utilities'!$H$5+('Surv-rate CEA'!AA210-'Surv-rate CEA'!AA211)*'Unit cost and utilities'!$G$14</f>
        <v>167.15302336385261</v>
      </c>
      <c r="AJ213" s="12">
        <f t="shared" si="102"/>
        <v>117.5514973851036</v>
      </c>
      <c r="AK213" s="12">
        <f>AI213-'Surv-rate CEA'!AB211*'Unit cost and utilities'!$H$5-('Surv-rate CEA'!AA210-'Surv-rate CEA'!AA211)*'Unit cost and utilities'!$G$14</f>
        <v>15.659576598027833</v>
      </c>
      <c r="AL213" s="12">
        <f t="shared" si="103"/>
        <v>11.012703452619565</v>
      </c>
      <c r="AM213" s="12">
        <f>'Surv-rate CEA'!AF211*'Unit cost and utilities'!$H$9+'Surv-rate CEA'!AE211*'Unit cost and utilities'!$H$9+('Surv-rate CEA'!AD210-'Surv-rate CEA'!AD211)*'Unit cost and utilities'!G220</f>
        <v>306.21396970525871</v>
      </c>
      <c r="AN213" s="12">
        <f t="shared" si="104"/>
        <v>215.34705107149227</v>
      </c>
      <c r="AO213" s="12">
        <f>AM213-'Surv-rate CEA'!AE211*'Unit cost and utilities'!$H$9-('Surv-rate CEA'!AD210-'Surv-rate CEA'!AD211)*'Unit cost and utilities'!G220</f>
        <v>14.647768879054581</v>
      </c>
      <c r="AP213" s="12">
        <f t="shared" si="105"/>
        <v>10.301142811731792</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249.36766818010477</v>
      </c>
      <c r="AV213" s="12">
        <f t="shared" si="108"/>
        <v>175.3695039675969</v>
      </c>
      <c r="AW213" s="12">
        <f>AU213-'Surv-rate CEA'!AK211*'Unit cost and utilities'!$H$8-('Surv-rate CEA'!AJ210-'Surv-rate CEA'!AJ211)*'Unit cost and utilities'!$G$14</f>
        <v>52.435379421823427</v>
      </c>
      <c r="AX213" s="12">
        <f t="shared" si="109"/>
        <v>36.875536217936855</v>
      </c>
      <c r="AY213" s="12">
        <f>'Surv-rate CEA'!AO211*'Unit cost and utilities'!$H$5+'Surv-rate CEA'!AN211*'Unit cost and utilities'!$H$5+('Surv-rate CEA'!AM210-'Surv-rate CEA'!AM211)*'Unit cost and utilities'!$G$14</f>
        <v>167.15302336385261</v>
      </c>
      <c r="AZ213" s="12">
        <f t="shared" si="110"/>
        <v>117.5514973851036</v>
      </c>
      <c r="BA213" s="12">
        <f>AY213-'Surv-rate CEA'!AN211*'Unit cost and utilities'!$H$5-('Surv-rate CEA'!AM210-'Surv-rate CEA'!AM211)*'Unit cost and utilities'!$G$14</f>
        <v>15.659576598027833</v>
      </c>
      <c r="BB213" s="12">
        <f t="shared" si="111"/>
        <v>11.012703452619565</v>
      </c>
    </row>
    <row r="214" spans="1:54">
      <c r="A214" s="12">
        <v>209</v>
      </c>
      <c r="B214" s="12">
        <f t="shared" si="112"/>
        <v>11.967123287671233</v>
      </c>
      <c r="C214" s="12">
        <f>'Surv-rate CEA'!D212*'Unit cost and utilities'!$H$7+'Surv-rate CEA'!E212*'Unit cost and utilities'!$H$7+'Unit cost and utilities'!$G$14*('Surv-rate CEA'!C211-'Surv-rate CEA'!C212)</f>
        <v>117.39023758025762</v>
      </c>
      <c r="D214" s="12">
        <f t="shared" si="86"/>
        <v>82.415202650403643</v>
      </c>
      <c r="E214" s="12">
        <f>C214-'Surv-rate CEA'!E212*'Unit cost and utilities'!$H$7-'Unit cost and utilities'!$G$14*('Surv-rate CEA'!C211-'Surv-rate CEA'!C212)</f>
        <v>1.9396960319012679</v>
      </c>
      <c r="F214" s="12">
        <f t="shared" si="87"/>
        <v>1.3617865066508028</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77.140710205865332</v>
      </c>
      <c r="L214" s="12">
        <f t="shared" si="90"/>
        <v>54.157546617672494</v>
      </c>
      <c r="M214" s="12">
        <f>K214-'Surv-rate CEA'!J212*'Unit cost and utilities'!$H$10-('Surv-rate CEA'!I211-'Surv-rate CEA'!I212)*'Unit cost and utilities'!$G$14</f>
        <v>4.9383931557361302</v>
      </c>
      <c r="N214" s="12">
        <f t="shared" si="91"/>
        <v>3.4670572365023262</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77.140710205865332</v>
      </c>
      <c r="T214" s="12">
        <f t="shared" si="94"/>
        <v>54.157546617672494</v>
      </c>
      <c r="U214" s="12">
        <f>S214-'Surv-rate CEA'!P212*'Unit cost and utilities'!$H$11-('Surv-rate CEA'!O211-'Surv-rate CEA'!O212)*'Unit cost and utilities'!$G$14</f>
        <v>4.9383931557361302</v>
      </c>
      <c r="V214" s="12">
        <f t="shared" si="95"/>
        <v>3.4670572365023262</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179.58985814868535</v>
      </c>
      <c r="AB214" s="12">
        <f t="shared" si="98"/>
        <v>126.08318083658371</v>
      </c>
      <c r="AC214" s="12">
        <f>AA214-'Surv-rate CEA'!V212*'Unit cost and utilities'!$H$6-('Surv-rate CEA'!U211-'Surv-rate CEA'!U212)*'Unit cost and utilities'!$G$14</f>
        <v>48.290037538712511</v>
      </c>
      <c r="AD214" s="12">
        <f t="shared" si="99"/>
        <v>33.902591150543074</v>
      </c>
      <c r="AE214" s="12">
        <f>'Surv-rate CEA'!Z212*'Unit cost and utilities'!$H$12+'Surv-rate CEA'!Y212*'Unit cost and utilities'!$H$12+('Surv-rate CEA'!X211-'Surv-rate CEA'!X212)*'Unit cost and utilities'!$G$14</f>
        <v>77.140710205865332</v>
      </c>
      <c r="AF214" s="12">
        <f t="shared" si="100"/>
        <v>54.157546617672494</v>
      </c>
      <c r="AG214" s="12">
        <f>AE214-'Surv-rate CEA'!Y212*'Unit cost and utilities'!$H$12-('Surv-rate CEA'!X211-'Surv-rate CEA'!X212)*'Unit cost and utilities'!$G$14</f>
        <v>4.9383931557361302</v>
      </c>
      <c r="AH214" s="12">
        <f t="shared" si="101"/>
        <v>3.4670572365023262</v>
      </c>
      <c r="AI214" s="12">
        <f>'Surv-rate CEA'!AC212*'Unit cost and utilities'!$H$5+'Surv-rate CEA'!AB212*'Unit cost and utilities'!$H$5+('Surv-rate CEA'!AA211-'Surv-rate CEA'!AA212)*'Unit cost and utilities'!$G$14</f>
        <v>165.79466130862201</v>
      </c>
      <c r="AJ214" s="12">
        <f t="shared" si="102"/>
        <v>116.39809997627174</v>
      </c>
      <c r="AK214" s="12">
        <f>AI214-'Surv-rate CEA'!AB212*'Unit cost and utilities'!$H$5-('Surv-rate CEA'!AA211-'Surv-rate CEA'!AA212)*'Unit cost and utilities'!$G$14</f>
        <v>15.458950740043623</v>
      </c>
      <c r="AL214" s="12">
        <f t="shared" si="103"/>
        <v>10.853138934421658</v>
      </c>
      <c r="AM214" s="12">
        <f>'Surv-rate CEA'!AF212*'Unit cost and utilities'!$H$9+'Surv-rate CEA'!AE212*'Unit cost and utilities'!$H$9+('Surv-rate CEA'!AD211-'Surv-rate CEA'!AD212)*'Unit cost and utilities'!G221</f>
        <v>304.91223308879631</v>
      </c>
      <c r="AN214" s="12">
        <f t="shared" si="104"/>
        <v>214.06723419756037</v>
      </c>
      <c r="AO214" s="12">
        <f>AM214-'Surv-rate CEA'!AE212*'Unit cost and utilities'!$H$9-('Surv-rate CEA'!AD211-'Surv-rate CEA'!AD212)*'Unit cost and utilities'!G221</f>
        <v>14.488811395516905</v>
      </c>
      <c r="AP214" s="12">
        <f t="shared" si="105"/>
        <v>10.17204115042888</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248.1404650599477</v>
      </c>
      <c r="AV214" s="12">
        <f t="shared" si="108"/>
        <v>174.20994398873518</v>
      </c>
      <c r="AW214" s="12">
        <f>AU214-'Surv-rate CEA'!AK212*'Unit cost and utilities'!$H$8-('Surv-rate CEA'!AJ211-'Surv-rate CEA'!AJ212)*'Unit cost and utilities'!$G$14</f>
        <v>52.017836976523881</v>
      </c>
      <c r="AX214" s="12">
        <f t="shared" si="109"/>
        <v>36.51973677048646</v>
      </c>
      <c r="AY214" s="12">
        <f>'Surv-rate CEA'!AO212*'Unit cost and utilities'!$H$5+'Surv-rate CEA'!AN212*'Unit cost and utilities'!$H$5+('Surv-rate CEA'!AM211-'Surv-rate CEA'!AM212)*'Unit cost and utilities'!$G$14</f>
        <v>165.79466130862201</v>
      </c>
      <c r="AZ214" s="12">
        <f t="shared" si="110"/>
        <v>116.39809997627174</v>
      </c>
      <c r="BA214" s="12">
        <f>AY214-'Surv-rate CEA'!AN212*'Unit cost and utilities'!$H$5-('Surv-rate CEA'!AM211-'Surv-rate CEA'!AM212)*'Unit cost and utilities'!$G$14</f>
        <v>15.458950740043623</v>
      </c>
      <c r="BB214" s="12">
        <f t="shared" si="111"/>
        <v>10.853138934421658</v>
      </c>
    </row>
    <row r="215" spans="1:54">
      <c r="A215" s="12">
        <v>210</v>
      </c>
      <c r="B215" s="12">
        <f t="shared" si="112"/>
        <v>12.024657534246575</v>
      </c>
      <c r="C215" s="12">
        <f>'Surv-rate CEA'!D213*'Unit cost and utilities'!$H$7+'Surv-rate CEA'!E213*'Unit cost and utilities'!$H$7+'Unit cost and utilities'!$G$14*('Surv-rate CEA'!C212-'Surv-rate CEA'!C213)</f>
        <v>116.59349850884735</v>
      </c>
      <c r="D215" s="12">
        <f t="shared" si="86"/>
        <v>81.71675328035775</v>
      </c>
      <c r="E215" s="12">
        <f>C215-'Surv-rate CEA'!E213*'Unit cost and utilities'!$H$7-'Unit cost and utilities'!$G$14*('Surv-rate CEA'!C212-'Surv-rate CEA'!C213)</f>
        <v>1.9099679179879345</v>
      </c>
      <c r="F215" s="12">
        <f t="shared" si="87"/>
        <v>1.3386370520117401</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76.535832145339953</v>
      </c>
      <c r="L215" s="12">
        <f t="shared" si="90"/>
        <v>53.641582013709225</v>
      </c>
      <c r="M215" s="12">
        <f>K215-'Surv-rate CEA'!J213*'Unit cost and utilities'!$H$10-('Surv-rate CEA'!I212-'Surv-rate CEA'!I213)*'Unit cost and utilities'!$G$14</f>
        <v>4.8730494093074288</v>
      </c>
      <c r="N215" s="12">
        <f t="shared" si="91"/>
        <v>3.4153686217173704</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76.535832145339953</v>
      </c>
      <c r="T215" s="12">
        <f t="shared" si="94"/>
        <v>53.641582013709225</v>
      </c>
      <c r="U215" s="12">
        <f>S215-'Surv-rate CEA'!P213*'Unit cost and utilities'!$H$11-('Surv-rate CEA'!O212-'Surv-rate CEA'!O213)*'Unit cost and utilities'!$G$14</f>
        <v>4.8730494093074288</v>
      </c>
      <c r="V215" s="12">
        <f t="shared" si="95"/>
        <v>3.4153686217173704</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178.56292078922635</v>
      </c>
      <c r="AB215" s="12">
        <f t="shared" si="98"/>
        <v>125.14919210564761</v>
      </c>
      <c r="AC215" s="12">
        <f>AA215-'Surv-rate CEA'!V213*'Unit cost and utilities'!$H$6-('Surv-rate CEA'!U212-'Surv-rate CEA'!U213)*'Unit cost and utilities'!$G$14</f>
        <v>47.898753190679685</v>
      </c>
      <c r="AD215" s="12">
        <f t="shared" si="99"/>
        <v>33.570744912697755</v>
      </c>
      <c r="AE215" s="12">
        <f>'Surv-rate CEA'!Z213*'Unit cost and utilities'!$H$12+'Surv-rate CEA'!Y213*'Unit cost and utilities'!$H$12+('Surv-rate CEA'!X212-'Surv-rate CEA'!X213)*'Unit cost and utilities'!$G$14</f>
        <v>76.535832145339953</v>
      </c>
      <c r="AF215" s="12">
        <f t="shared" si="100"/>
        <v>53.641582013709225</v>
      </c>
      <c r="AG215" s="12">
        <f>AE215-'Surv-rate CEA'!Y213*'Unit cost and utilities'!$H$12-('Surv-rate CEA'!X212-'Surv-rate CEA'!X213)*'Unit cost and utilities'!$G$14</f>
        <v>4.8730494093074288</v>
      </c>
      <c r="AH215" s="12">
        <f t="shared" si="101"/>
        <v>3.4153686217173704</v>
      </c>
      <c r="AI215" s="12">
        <f>'Surv-rate CEA'!AC213*'Unit cost and utilities'!$H$5+'Surv-rate CEA'!AB213*'Unit cost and utilities'!$H$5+('Surv-rate CEA'!AA212-'Surv-rate CEA'!AA213)*'Unit cost and utilities'!$G$14</f>
        <v>164.45186362436502</v>
      </c>
      <c r="AJ215" s="12">
        <f t="shared" si="102"/>
        <v>115.25919144854838</v>
      </c>
      <c r="AK215" s="12">
        <f>AI215-'Surv-rate CEA'!AB213*'Unit cost and utilities'!$H$5-('Surv-rate CEA'!AA212-'Surv-rate CEA'!AA213)*'Unit cost and utilities'!$G$14</f>
        <v>15.261587696925268</v>
      </c>
      <c r="AL215" s="12">
        <f t="shared" si="103"/>
        <v>10.696371688354056</v>
      </c>
      <c r="AM215" s="12">
        <f>'Surv-rate CEA'!AF213*'Unit cost and utilities'!$H$9+'Surv-rate CEA'!AE213*'Unit cost and utilities'!$H$9+('Surv-rate CEA'!AD212-'Surv-rate CEA'!AD213)*'Unit cost and utilities'!G222</f>
        <v>303.62034961515332</v>
      </c>
      <c r="AN215" s="12">
        <f t="shared" si="104"/>
        <v>212.7980506435764</v>
      </c>
      <c r="AO215" s="12">
        <f>AM215-'Surv-rate CEA'!AE213*'Unit cost and utilities'!$H$9-('Surv-rate CEA'!AD212-'Surv-rate CEA'!AD213)*'Unit cost and utilities'!G222</f>
        <v>14.332129189418197</v>
      </c>
      <c r="AP215" s="12">
        <f t="shared" si="105"/>
        <v>10.044943156629179</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246.92346898653761</v>
      </c>
      <c r="AV215" s="12">
        <f t="shared" si="108"/>
        <v>173.06097211562644</v>
      </c>
      <c r="AW215" s="12">
        <f>AU215-'Surv-rate CEA'!AK213*'Unit cost and utilities'!$H$8-('Surv-rate CEA'!AJ212-'Surv-rate CEA'!AJ213)*'Unit cost and utilities'!$G$14</f>
        <v>51.605071180789636</v>
      </c>
      <c r="AX215" s="12">
        <f t="shared" si="109"/>
        <v>36.168387805739378</v>
      </c>
      <c r="AY215" s="12">
        <f>'Surv-rate CEA'!AO213*'Unit cost and utilities'!$H$5+'Surv-rate CEA'!AN213*'Unit cost and utilities'!$H$5+('Surv-rate CEA'!AM212-'Surv-rate CEA'!AM213)*'Unit cost and utilities'!$G$14</f>
        <v>164.45186362436502</v>
      </c>
      <c r="AZ215" s="12">
        <f t="shared" si="110"/>
        <v>115.25919144854838</v>
      </c>
      <c r="BA215" s="12">
        <f>AY215-'Surv-rate CEA'!AN213*'Unit cost and utilities'!$H$5-('Surv-rate CEA'!AM212-'Surv-rate CEA'!AM213)*'Unit cost and utilities'!$G$14</f>
        <v>15.261587696925268</v>
      </c>
      <c r="BB215" s="12">
        <f t="shared" si="111"/>
        <v>10.696371688354056</v>
      </c>
    </row>
    <row r="216" spans="1:54">
      <c r="A216" s="12">
        <v>211</v>
      </c>
      <c r="B216" s="12">
        <f t="shared" si="112"/>
        <v>12.082191780821917</v>
      </c>
      <c r="C216" s="12">
        <f>'Surv-rate CEA'!D214*'Unit cost and utilities'!$H$7+'Surv-rate CEA'!E214*'Unit cost and utilities'!$H$7+'Unit cost and utilities'!$G$14*('Surv-rate CEA'!C213-'Surv-rate CEA'!C214)</f>
        <v>115.80485240725548</v>
      </c>
      <c r="D216" s="12">
        <f t="shared" si="86"/>
        <v>81.026102035310103</v>
      </c>
      <c r="E216" s="12">
        <f>C216-'Surv-rate CEA'!E214*'Unit cost and utilities'!$H$7-'Unit cost and utilities'!$G$14*('Surv-rate CEA'!C213-'Surv-rate CEA'!C214)</f>
        <v>1.8807971915589512</v>
      </c>
      <c r="F216" s="12">
        <f t="shared" si="87"/>
        <v>1.3159523282759471</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75.937732162058481</v>
      </c>
      <c r="L216" s="12">
        <f t="shared" si="90"/>
        <v>53.131956965453568</v>
      </c>
      <c r="M216" s="12">
        <f>K216-'Surv-rate CEA'!J214*'Unit cost and utilities'!$H$10-('Surv-rate CEA'!I213-'Surv-rate CEA'!I214)*'Unit cost and utilities'!$G$14</f>
        <v>4.8087946845361049</v>
      </c>
      <c r="N216" s="12">
        <f t="shared" si="91"/>
        <v>3.3646076194270722</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75.937732162058481</v>
      </c>
      <c r="T216" s="12">
        <f t="shared" si="94"/>
        <v>53.131956965453568</v>
      </c>
      <c r="U216" s="12">
        <f>S216-'Surv-rate CEA'!P214*'Unit cost and utilities'!$H$11-('Surv-rate CEA'!O213-'Surv-rate CEA'!O214)*'Unit cost and utilities'!$G$14</f>
        <v>4.8087946845361049</v>
      </c>
      <c r="V216" s="12">
        <f t="shared" si="95"/>
        <v>3.3646076194270722</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177.54532333399334</v>
      </c>
      <c r="AB216" s="12">
        <f t="shared" si="98"/>
        <v>124.22454832687961</v>
      </c>
      <c r="AC216" s="12">
        <f>AA216-'Surv-rate CEA'!V214*'Unit cost and utilities'!$H$6-('Surv-rate CEA'!U213-'Surv-rate CEA'!U214)*'Unit cost and utilities'!$G$14</f>
        <v>47.511993596607979</v>
      </c>
      <c r="AD216" s="12">
        <f t="shared" si="99"/>
        <v>33.243094404380621</v>
      </c>
      <c r="AE216" s="12">
        <f>'Surv-rate CEA'!Z214*'Unit cost and utilities'!$H$12+'Surv-rate CEA'!Y214*'Unit cost and utilities'!$H$12+('Surv-rate CEA'!X213-'Surv-rate CEA'!X214)*'Unit cost and utilities'!$G$14</f>
        <v>75.937732162058481</v>
      </c>
      <c r="AF216" s="12">
        <f t="shared" si="100"/>
        <v>53.131956965453568</v>
      </c>
      <c r="AG216" s="12">
        <f>AE216-'Surv-rate CEA'!Y214*'Unit cost and utilities'!$H$12-('Surv-rate CEA'!X213-'Surv-rate CEA'!X214)*'Unit cost and utilities'!$G$14</f>
        <v>4.8087946845361049</v>
      </c>
      <c r="AH216" s="12">
        <f t="shared" si="101"/>
        <v>3.3646076194270722</v>
      </c>
      <c r="AI216" s="12">
        <f>'Surv-rate CEA'!AC214*'Unit cost and utilities'!$H$5+'Surv-rate CEA'!AB214*'Unit cost and utilities'!$H$5+('Surv-rate CEA'!AA213-'Surv-rate CEA'!AA214)*'Unit cost and utilities'!$G$14</f>
        <v>163.12439629455974</v>
      </c>
      <c r="AJ216" s="12">
        <f t="shared" si="102"/>
        <v>114.13454362110356</v>
      </c>
      <c r="AK216" s="12">
        <f>AI216-'Surv-rate CEA'!AB214*'Unit cost and utilities'!$H$5-('Surv-rate CEA'!AA213-'Surv-rate CEA'!AA214)*'Unit cost and utilities'!$G$14</f>
        <v>15.067422644882985</v>
      </c>
      <c r="AL216" s="12">
        <f t="shared" si="103"/>
        <v>10.542343427372142</v>
      </c>
      <c r="AM216" s="12">
        <f>'Surv-rate CEA'!AF214*'Unit cost and utilities'!$H$9+'Surv-rate CEA'!AE214*'Unit cost and utilities'!$H$9+('Surv-rate CEA'!AD213-'Surv-rate CEA'!AD214)*'Unit cost and utilities'!G223</f>
        <v>302.33820827635788</v>
      </c>
      <c r="AN216" s="12">
        <f t="shared" si="104"/>
        <v>211.53937856440109</v>
      </c>
      <c r="AO216" s="12">
        <f>AM216-'Surv-rate CEA'!AE214*'Unit cost and utilities'!$H$9-('Surv-rate CEA'!AD213-'Surv-rate CEA'!AD214)*'Unit cost and utilities'!G223</f>
        <v>14.177681412073412</v>
      </c>
      <c r="AP216" s="12">
        <f t="shared" si="105"/>
        <v>9.9198111032418765</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245.71655674344419</v>
      </c>
      <c r="AV216" s="12">
        <f t="shared" si="108"/>
        <v>171.92245734611373</v>
      </c>
      <c r="AW216" s="12">
        <f>AU216-'Surv-rate CEA'!AK214*'Unit cost and utilities'!$H$8-('Surv-rate CEA'!AJ213-'Surv-rate CEA'!AJ214)*'Unit cost and utilities'!$G$14</f>
        <v>51.197009682502156</v>
      </c>
      <c r="AX216" s="12">
        <f t="shared" si="109"/>
        <v>35.821418914716197</v>
      </c>
      <c r="AY216" s="12">
        <f>'Surv-rate CEA'!AO214*'Unit cost and utilities'!$H$5+'Surv-rate CEA'!AN214*'Unit cost and utilities'!$H$5+('Surv-rate CEA'!AM213-'Surv-rate CEA'!AM214)*'Unit cost and utilities'!$G$14</f>
        <v>163.12439629455974</v>
      </c>
      <c r="AZ216" s="12">
        <f t="shared" si="110"/>
        <v>114.13454362110356</v>
      </c>
      <c r="BA216" s="12">
        <f>AY216-'Surv-rate CEA'!AN214*'Unit cost and utilities'!$H$5-('Surv-rate CEA'!AM213-'Surv-rate CEA'!AM214)*'Unit cost and utilities'!$G$14</f>
        <v>15.067422644882985</v>
      </c>
      <c r="BB216" s="12">
        <f t="shared" si="111"/>
        <v>10.542343427372142</v>
      </c>
    </row>
    <row r="217" spans="1:54">
      <c r="A217" s="12">
        <v>212</v>
      </c>
      <c r="B217" s="12">
        <f t="shared" si="112"/>
        <v>12.139726027397261</v>
      </c>
      <c r="C217" s="12">
        <f>'Surv-rate CEA'!D215*'Unit cost and utilities'!$H$7+'Surv-rate CEA'!E215*'Unit cost and utilities'!$H$7+'Unit cost and utilities'!$G$14*('Surv-rate CEA'!C214-'Surv-rate CEA'!C215)</f>
        <v>115.02418749019905</v>
      </c>
      <c r="D217" s="12">
        <f t="shared" si="86"/>
        <v>80.3431367282964</v>
      </c>
      <c r="E217" s="12">
        <f>C217-'Surv-rate CEA'!E215*'Unit cost and utilities'!$H$7-'Unit cost and utilities'!$G$14*('Surv-rate CEA'!C214-'Surv-rate CEA'!C215)</f>
        <v>1.8521714228313728</v>
      </c>
      <c r="F217" s="12">
        <f t="shared" si="87"/>
        <v>1.2937214782018258</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75.346309771344096</v>
      </c>
      <c r="L217" s="12">
        <f t="shared" si="90"/>
        <v>52.628573172468471</v>
      </c>
      <c r="M217" s="12">
        <f>K217-'Surv-rate CEA'!J215*'Unit cost and utilities'!$H$10-('Surv-rate CEA'!I214-'Surv-rate CEA'!I215)*'Unit cost and utilities'!$G$14</f>
        <v>4.7456069317685525</v>
      </c>
      <c r="N217" s="12">
        <f t="shared" si="91"/>
        <v>3.3147545303053736</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75.346309771344096</v>
      </c>
      <c r="T217" s="12">
        <f t="shared" si="94"/>
        <v>52.628573172468471</v>
      </c>
      <c r="U217" s="12">
        <f>S217-'Surv-rate CEA'!P215*'Unit cost and utilities'!$H$11-('Surv-rate CEA'!O214-'Surv-rate CEA'!O215)*'Unit cost and utilities'!$G$14</f>
        <v>4.7456069317685525</v>
      </c>
      <c r="V217" s="12">
        <f t="shared" si="95"/>
        <v>3.3147545303053736</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176.53694629544808</v>
      </c>
      <c r="AB217" s="12">
        <f t="shared" si="98"/>
        <v>123.30912587423971</v>
      </c>
      <c r="AC217" s="12">
        <f>AA217-'Surv-rate CEA'!V215*'Unit cost and utilities'!$H$6-('Surv-rate CEA'!U214-'Surv-rate CEA'!U215)*'Unit cost and utilities'!$G$14</f>
        <v>47.129689753474423</v>
      </c>
      <c r="AD217" s="12">
        <f t="shared" si="99"/>
        <v>32.919572747672994</v>
      </c>
      <c r="AE217" s="12">
        <f>'Surv-rate CEA'!Z215*'Unit cost and utilities'!$H$12+'Surv-rate CEA'!Y215*'Unit cost and utilities'!$H$12+('Surv-rate CEA'!X214-'Surv-rate CEA'!X215)*'Unit cost and utilities'!$G$14</f>
        <v>75.346309771344096</v>
      </c>
      <c r="AF217" s="12">
        <f t="shared" si="100"/>
        <v>52.628573172468471</v>
      </c>
      <c r="AG217" s="12">
        <f>AE217-'Surv-rate CEA'!Y215*'Unit cost and utilities'!$H$12-('Surv-rate CEA'!X214-'Surv-rate CEA'!X215)*'Unit cost and utilities'!$G$14</f>
        <v>4.7456069317685525</v>
      </c>
      <c r="AH217" s="12">
        <f t="shared" si="101"/>
        <v>3.3147545303053736</v>
      </c>
      <c r="AI217" s="12">
        <f>'Surv-rate CEA'!AC215*'Unit cost and utilities'!$H$5+'Surv-rate CEA'!AB215*'Unit cost and utilities'!$H$5+('Surv-rate CEA'!AA214-'Surv-rate CEA'!AA215)*'Unit cost and utilities'!$G$14</f>
        <v>161.81202969493077</v>
      </c>
      <c r="AJ217" s="12">
        <f t="shared" si="102"/>
        <v>113.02393270259546</v>
      </c>
      <c r="AK217" s="12">
        <f>AI217-'Surv-rate CEA'!AB215*'Unit cost and utilities'!$H$5-('Surv-rate CEA'!AA214-'Surv-rate CEA'!AA215)*'Unit cost and utilities'!$G$14</f>
        <v>14.876392288475053</v>
      </c>
      <c r="AL217" s="12">
        <f t="shared" si="103"/>
        <v>10.390997282711229</v>
      </c>
      <c r="AM217" s="12">
        <f>'Surv-rate CEA'!AF215*'Unit cost and utilities'!$H$9+'Surv-rate CEA'!AE215*'Unit cost and utilities'!$H$9+('Surv-rate CEA'!AD214-'Surv-rate CEA'!AD215)*'Unit cost and utilities'!G224</f>
        <v>301.06569974668167</v>
      </c>
      <c r="AN217" s="12">
        <f t="shared" si="104"/>
        <v>210.29109795719208</v>
      </c>
      <c r="AO217" s="12">
        <f>AM217-'Surv-rate CEA'!AE215*'Unit cost and utilities'!$H$9-('Surv-rate CEA'!AD214-'Surv-rate CEA'!AD215)*'Unit cost and utilities'!G224</f>
        <v>14.025428101625778</v>
      </c>
      <c r="AP217" s="12">
        <f t="shared" si="105"/>
        <v>9.7966081067760342</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244.51960708740694</v>
      </c>
      <c r="AV217" s="12">
        <f t="shared" si="108"/>
        <v>170.7942707845408</v>
      </c>
      <c r="AW217" s="12">
        <f>AU217-'Surv-rate CEA'!AK215*'Unit cost and utilities'!$H$8-('Surv-rate CEA'!AJ214-'Surv-rate CEA'!AJ215)*'Unit cost and utilities'!$G$14</f>
        <v>50.793581503673906</v>
      </c>
      <c r="AX217" s="12">
        <f t="shared" si="109"/>
        <v>35.478761056384471</v>
      </c>
      <c r="AY217" s="12">
        <f>'Surv-rate CEA'!AO215*'Unit cost and utilities'!$H$5+'Surv-rate CEA'!AN215*'Unit cost and utilities'!$H$5+('Surv-rate CEA'!AM214-'Surv-rate CEA'!AM215)*'Unit cost and utilities'!$G$14</f>
        <v>161.81202969493077</v>
      </c>
      <c r="AZ217" s="12">
        <f t="shared" si="110"/>
        <v>113.02393270259546</v>
      </c>
      <c r="BA217" s="12">
        <f>AY217-'Surv-rate CEA'!AN215*'Unit cost and utilities'!$H$5-('Surv-rate CEA'!AM214-'Surv-rate CEA'!AM215)*'Unit cost and utilities'!$G$14</f>
        <v>14.876392288475053</v>
      </c>
      <c r="BB217" s="12">
        <f t="shared" si="111"/>
        <v>10.390997282711229</v>
      </c>
    </row>
    <row r="218" spans="1:54">
      <c r="A218" s="12">
        <v>213</v>
      </c>
      <c r="B218" s="12">
        <f t="shared" si="112"/>
        <v>12.197260273972603</v>
      </c>
      <c r="C218" s="12">
        <f>'Surv-rate CEA'!D216*'Unit cost and utilities'!$H$7+'Surv-rate CEA'!E216*'Unit cost and utilities'!$H$7+'Unit cost and utilities'!$G$14*('Surv-rate CEA'!C215-'Surv-rate CEA'!C216)</f>
        <v>114.25139394391164</v>
      </c>
      <c r="D218" s="12">
        <f t="shared" si="86"/>
        <v>79.667747187534232</v>
      </c>
      <c r="E218" s="12">
        <f>C218-'Surv-rate CEA'!E216*'Unit cost and utilities'!$H$7-'Unit cost and utilities'!$G$14*('Surv-rate CEA'!C215-'Surv-rate CEA'!C216)</f>
        <v>1.8240785044767138</v>
      </c>
      <c r="F218" s="12">
        <f t="shared" si="87"/>
        <v>1.2719339355825021</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74.761466357839439</v>
      </c>
      <c r="L218" s="12">
        <f t="shared" si="90"/>
        <v>52.131334205774849</v>
      </c>
      <c r="M218" s="12">
        <f>K218-'Surv-rate CEA'!J216*'Unit cost and utilities'!$H$10-('Surv-rate CEA'!I215-'Surv-rate CEA'!I216)*'Unit cost and utilities'!$G$14</f>
        <v>4.6834646290109276</v>
      </c>
      <c r="N218" s="12">
        <f t="shared" si="91"/>
        <v>3.2657901417725741</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74.761466357839439</v>
      </c>
      <c r="T218" s="12">
        <f t="shared" si="94"/>
        <v>52.131334205774849</v>
      </c>
      <c r="U218" s="12">
        <f>S218-'Surv-rate CEA'!P216*'Unit cost and utilities'!$H$11-('Surv-rate CEA'!O215-'Surv-rate CEA'!O216)*'Unit cost and utilities'!$G$14</f>
        <v>4.6834646290109276</v>
      </c>
      <c r="V218" s="12">
        <f t="shared" si="95"/>
        <v>3.2657901417725741</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175.53767217803102</v>
      </c>
      <c r="AB218" s="12">
        <f t="shared" si="98"/>
        <v>122.40280320634871</v>
      </c>
      <c r="AC218" s="12">
        <f>AA218-'Surv-rate CEA'!V216*'Unit cost and utilities'!$H$6-('Surv-rate CEA'!U215-'Surv-rate CEA'!U216)*'Unit cost and utilities'!$G$14</f>
        <v>46.751773974316706</v>
      </c>
      <c r="AD218" s="12">
        <f t="shared" si="99"/>
        <v>32.600114370447791</v>
      </c>
      <c r="AE218" s="12">
        <f>'Surv-rate CEA'!Z216*'Unit cost and utilities'!$H$12+'Surv-rate CEA'!Y216*'Unit cost and utilities'!$H$12+('Surv-rate CEA'!X215-'Surv-rate CEA'!X216)*'Unit cost and utilities'!$G$14</f>
        <v>74.761466357839439</v>
      </c>
      <c r="AF218" s="12">
        <f t="shared" si="100"/>
        <v>52.131334205774849</v>
      </c>
      <c r="AG218" s="12">
        <f>AE218-'Surv-rate CEA'!Y216*'Unit cost and utilities'!$H$12-('Surv-rate CEA'!X215-'Surv-rate CEA'!X216)*'Unit cost and utilities'!$G$14</f>
        <v>4.6834646290109276</v>
      </c>
      <c r="AH218" s="12">
        <f t="shared" si="101"/>
        <v>3.2657901417725741</v>
      </c>
      <c r="AI218" s="12">
        <f>'Surv-rate CEA'!AC216*'Unit cost and utilities'!$H$5+'Surv-rate CEA'!AB216*'Unit cost and utilities'!$H$5+('Surv-rate CEA'!AA215-'Surv-rate CEA'!AA216)*'Unit cost and utilities'!$G$14</f>
        <v>160.51453849418627</v>
      </c>
      <c r="AJ218" s="12">
        <f t="shared" si="102"/>
        <v>111.92713919058505</v>
      </c>
      <c r="AK218" s="12">
        <f>AI218-'Surv-rate CEA'!AB216*'Unit cost and utilities'!$H$5-('Surv-rate CEA'!AA215-'Surv-rate CEA'!AA216)*'Unit cost and utilities'!$G$14</f>
        <v>14.688434818794843</v>
      </c>
      <c r="AL218" s="12">
        <f t="shared" si="103"/>
        <v>10.242277764232753</v>
      </c>
      <c r="AM218" s="12">
        <f>'Surv-rate CEA'!AF216*'Unit cost and utilities'!$H$9+'Surv-rate CEA'!AE216*'Unit cost and utilities'!$H$9+('Surv-rate CEA'!AD215-'Surv-rate CEA'!AD216)*'Unit cost and utilities'!G225</f>
        <v>299.80271635043965</v>
      </c>
      <c r="AN218" s="12">
        <f t="shared" si="104"/>
        <v>209.05309062634549</v>
      </c>
      <c r="AO218" s="12">
        <f>AM218-'Surv-rate CEA'!AE216*'Unit cost and utilities'!$H$9-('Surv-rate CEA'!AD215-'Surv-rate CEA'!AD216)*'Unit cost and utilities'!G225</f>
        <v>13.875330160393958</v>
      </c>
      <c r="AP218" s="12">
        <f t="shared" si="105"/>
        <v>9.6752981053737184</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243.33250070879146</v>
      </c>
      <c r="AV218" s="12">
        <f t="shared" si="108"/>
        <v>169.67628559959064</v>
      </c>
      <c r="AW218" s="12">
        <f>AU218-'Surv-rate CEA'!AK216*'Unit cost and utilities'!$H$8-('Surv-rate CEA'!AJ215-'Surv-rate CEA'!AJ216)*'Unit cost and utilities'!$G$14</f>
        <v>50.394717008952597</v>
      </c>
      <c r="AX218" s="12">
        <f t="shared" si="109"/>
        <v>35.140346525903496</v>
      </c>
      <c r="AY218" s="12">
        <f>'Surv-rate CEA'!AO216*'Unit cost and utilities'!$H$5+'Surv-rate CEA'!AN216*'Unit cost and utilities'!$H$5+('Surv-rate CEA'!AM215-'Surv-rate CEA'!AM216)*'Unit cost and utilities'!$G$14</f>
        <v>160.51453849418627</v>
      </c>
      <c r="AZ218" s="12">
        <f t="shared" si="110"/>
        <v>111.92713919058505</v>
      </c>
      <c r="BA218" s="12">
        <f>AY218-'Surv-rate CEA'!AN216*'Unit cost and utilities'!$H$5-('Surv-rate CEA'!AM215-'Surv-rate CEA'!AM216)*'Unit cost and utilities'!$G$14</f>
        <v>14.688434818794843</v>
      </c>
      <c r="BB218" s="12">
        <f t="shared" si="111"/>
        <v>10.242277764232753</v>
      </c>
    </row>
    <row r="219" spans="1:54">
      <c r="A219" s="12">
        <v>214</v>
      </c>
      <c r="B219" s="12">
        <f t="shared" si="112"/>
        <v>12.254794520547945</v>
      </c>
      <c r="C219" s="12">
        <f>'Surv-rate CEA'!D217*'Unit cost and utilities'!$H$7+'Surv-rate CEA'!E217*'Unit cost and utilities'!$H$7+'Unit cost and utilities'!$G$14*('Surv-rate CEA'!C216-'Surv-rate CEA'!C217)</f>
        <v>113.48636388364345</v>
      </c>
      <c r="D219" s="12">
        <f t="shared" si="86"/>
        <v>78.999825212601607</v>
      </c>
      <c r="E219" s="12">
        <f>C219-'Surv-rate CEA'!E217*'Unit cost and utilities'!$H$7-'Unit cost and utilities'!$G$14*('Surv-rate CEA'!C216-'Surv-rate CEA'!C217)</f>
        <v>1.7965066420605229</v>
      </c>
      <c r="F219" s="12">
        <f t="shared" si="87"/>
        <v>1.2505794164096424</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74.183105133491111</v>
      </c>
      <c r="L219" s="12">
        <f t="shared" si="90"/>
        <v>51.640145465251805</v>
      </c>
      <c r="M219" s="12">
        <f>K219-'Surv-rate CEA'!J217*'Unit cost and utilities'!$H$10-('Surv-rate CEA'!I216-'Surv-rate CEA'!I217)*'Unit cost and utilities'!$G$14</f>
        <v>4.6223467673213481</v>
      </c>
      <c r="N219" s="12">
        <f t="shared" si="91"/>
        <v>3.2176957142165605</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74.183105133491111</v>
      </c>
      <c r="T219" s="12">
        <f t="shared" si="94"/>
        <v>51.640145465251805</v>
      </c>
      <c r="U219" s="12">
        <f>S219-'Surv-rate CEA'!P217*'Unit cost and utilities'!$H$11-('Surv-rate CEA'!O216-'Surv-rate CEA'!O217)*'Unit cost and utilities'!$G$14</f>
        <v>4.6223467673213481</v>
      </c>
      <c r="V219" s="12">
        <f t="shared" si="95"/>
        <v>3.2176957142165605</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174.54738543703567</v>
      </c>
      <c r="AB219" s="12">
        <f t="shared" si="98"/>
        <v>121.5054608232966</v>
      </c>
      <c r="AC219" s="12">
        <f>AA219-'Surv-rate CEA'!V217*'Unit cost and utilities'!$H$6-('Surv-rate CEA'!U216-'Surv-rate CEA'!U217)*'Unit cost and utilities'!$G$14</f>
        <v>46.378179857993132</v>
      </c>
      <c r="AD219" s="12">
        <f t="shared" si="99"/>
        <v>32.284654975963356</v>
      </c>
      <c r="AE219" s="12">
        <f>'Surv-rate CEA'!Z217*'Unit cost and utilities'!$H$12+'Surv-rate CEA'!Y217*'Unit cost and utilities'!$H$12+('Surv-rate CEA'!X216-'Surv-rate CEA'!X217)*'Unit cost and utilities'!$G$14</f>
        <v>74.183105133491111</v>
      </c>
      <c r="AF219" s="12">
        <f t="shared" si="100"/>
        <v>51.640145465251805</v>
      </c>
      <c r="AG219" s="12">
        <f>AE219-'Surv-rate CEA'!Y217*'Unit cost and utilities'!$H$12-('Surv-rate CEA'!X216-'Surv-rate CEA'!X217)*'Unit cost and utilities'!$G$14</f>
        <v>4.6223467673213481</v>
      </c>
      <c r="AH219" s="12">
        <f t="shared" si="101"/>
        <v>3.2176957142165605</v>
      </c>
      <c r="AI219" s="12">
        <f>'Surv-rate CEA'!AC217*'Unit cost and utilities'!$H$5+'Surv-rate CEA'!AB217*'Unit cost and utilities'!$H$5+('Surv-rate CEA'!AA216-'Surv-rate CEA'!AA217)*'Unit cost and utilities'!$G$14</f>
        <v>159.23170155737643</v>
      </c>
      <c r="AJ219" s="12">
        <f t="shared" si="102"/>
        <v>110.8439477736312</v>
      </c>
      <c r="AK219" s="12">
        <f>AI219-'Surv-rate CEA'!AB217*'Unit cost and utilities'!$H$5-('Surv-rate CEA'!AA216-'Surv-rate CEA'!AA217)*'Unit cost and utilities'!$G$14</f>
        <v>14.503489872961024</v>
      </c>
      <c r="AL219" s="12">
        <f t="shared" si="103"/>
        <v>10.096130722025858</v>
      </c>
      <c r="AM219" s="12">
        <f>'Surv-rate CEA'!AF217*'Unit cost and utilities'!$H$9+'Surv-rate CEA'!AE217*'Unit cost and utilities'!$H$9+('Surv-rate CEA'!AD216-'Surv-rate CEA'!AD217)*'Unit cost and utilities'!G226</f>
        <v>298.54915203053167</v>
      </c>
      <c r="AN219" s="12">
        <f t="shared" si="104"/>
        <v>207.82524014924167</v>
      </c>
      <c r="AO219" s="12">
        <f>AM219-'Surv-rate CEA'!AE217*'Unit cost and utilities'!$H$9-('Surv-rate CEA'!AD216-'Surv-rate CEA'!AD217)*'Unit cost and utilities'!G226</f>
        <v>13.72734933288524</v>
      </c>
      <c r="AP219" s="12">
        <f t="shared" si="105"/>
        <v>9.5558458374976443</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242.15512019298177</v>
      </c>
      <c r="AV219" s="12">
        <f t="shared" si="108"/>
        <v>168.56837698312486</v>
      </c>
      <c r="AW219" s="12">
        <f>AU219-'Surv-rate CEA'!AK217*'Unit cost and utilities'!$H$8-('Surv-rate CEA'!AJ216-'Surv-rate CEA'!AJ217)*'Unit cost and utilities'!$G$14</f>
        <v>50.000347874971723</v>
      </c>
      <c r="AX219" s="12">
        <f t="shared" si="109"/>
        <v>34.806108923729035</v>
      </c>
      <c r="AY219" s="12">
        <f>'Surv-rate CEA'!AO217*'Unit cost and utilities'!$H$5+'Surv-rate CEA'!AN217*'Unit cost and utilities'!$H$5+('Surv-rate CEA'!AM216-'Surv-rate CEA'!AM217)*'Unit cost and utilities'!$G$14</f>
        <v>159.23170155737643</v>
      </c>
      <c r="AZ219" s="12">
        <f t="shared" si="110"/>
        <v>110.8439477736312</v>
      </c>
      <c r="BA219" s="12">
        <f>AY219-'Surv-rate CEA'!AN217*'Unit cost and utilities'!$H$5-('Surv-rate CEA'!AM216-'Surv-rate CEA'!AM217)*'Unit cost and utilities'!$G$14</f>
        <v>14.503489872961024</v>
      </c>
      <c r="BB219" s="12">
        <f t="shared" si="111"/>
        <v>10.096130722025858</v>
      </c>
    </row>
    <row r="220" spans="1:54">
      <c r="A220" s="12">
        <v>215</v>
      </c>
      <c r="B220" s="12">
        <f t="shared" si="112"/>
        <v>12.312328767123288</v>
      </c>
      <c r="C220" s="12">
        <f>'Surv-rate CEA'!D218*'Unit cost and utilities'!$H$7+'Surv-rate CEA'!E218*'Unit cost and utilities'!$H$7+'Unit cost and utilities'!$G$14*('Surv-rate CEA'!C217-'Surv-rate CEA'!C218)</f>
        <v>112.72899131221627</v>
      </c>
      <c r="D220" s="12">
        <f t="shared" si="86"/>
        <v>78.339264531718285</v>
      </c>
      <c r="E220" s="12">
        <f>C220-'Surv-rate CEA'!E218*'Unit cost and utilities'!$H$7-'Unit cost and utilities'!$G$14*('Surv-rate CEA'!C217-'Surv-rate CEA'!C218)</f>
        <v>1.7694443448011885</v>
      </c>
      <c r="F220" s="12">
        <f t="shared" si="87"/>
        <v>1.2296479103376092</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73.611131096619104</v>
      </c>
      <c r="L220" s="12">
        <f t="shared" si="90"/>
        <v>51.154914138153167</v>
      </c>
      <c r="M220" s="12">
        <f>K220-'Surv-rate CEA'!J218*'Unit cost and utilities'!$H$10-('Surv-rate CEA'!I217-'Surv-rate CEA'!I218)*'Unit cost and utilities'!$G$14</f>
        <v>4.56223283666192</v>
      </c>
      <c r="N220" s="12">
        <f t="shared" si="91"/>
        <v>3.1704529676548128</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73.611131096619104</v>
      </c>
      <c r="T220" s="12">
        <f t="shared" si="94"/>
        <v>51.154914138153167</v>
      </c>
      <c r="U220" s="12">
        <f>S220-'Surv-rate CEA'!P218*'Unit cost and utilities'!$H$11-('Surv-rate CEA'!O217-'Surv-rate CEA'!O218)*'Unit cost and utilities'!$G$14</f>
        <v>4.56223283666192</v>
      </c>
      <c r="V220" s="12">
        <f t="shared" si="95"/>
        <v>3.1704529676548128</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173.56597243845988</v>
      </c>
      <c r="AB220" s="12">
        <f t="shared" si="98"/>
        <v>120.61698122449131</v>
      </c>
      <c r="AC220" s="12">
        <f>AA220-'Surv-rate CEA'!V218*'Unit cost and utilities'!$H$6-('Surv-rate CEA'!U217-'Surv-rate CEA'!U218)*'Unit cost and utilities'!$G$14</f>
        <v>46.008842259757941</v>
      </c>
      <c r="AD220" s="12">
        <f t="shared" si="99"/>
        <v>31.973131513283434</v>
      </c>
      <c r="AE220" s="12">
        <f>'Surv-rate CEA'!Z218*'Unit cost and utilities'!$H$12+'Surv-rate CEA'!Y218*'Unit cost and utilities'!$H$12+('Surv-rate CEA'!X217-'Surv-rate CEA'!X218)*'Unit cost and utilities'!$G$14</f>
        <v>73.611131096619104</v>
      </c>
      <c r="AF220" s="12">
        <f t="shared" si="100"/>
        <v>51.154914138153167</v>
      </c>
      <c r="AG220" s="12">
        <f>AE220-'Surv-rate CEA'!Y218*'Unit cost and utilities'!$H$12-('Surv-rate CEA'!X217-'Surv-rate CEA'!X218)*'Unit cost and utilities'!$G$14</f>
        <v>4.56223283666192</v>
      </c>
      <c r="AH220" s="12">
        <f t="shared" si="101"/>
        <v>3.1704529676548128</v>
      </c>
      <c r="AI220" s="12">
        <f>'Surv-rate CEA'!AC218*'Unit cost and utilities'!$H$5+'Surv-rate CEA'!AB218*'Unit cost and utilities'!$H$5+('Surv-rate CEA'!AA217-'Surv-rate CEA'!AA218)*'Unit cost and utilities'!$G$14</f>
        <v>157.96330185178678</v>
      </c>
      <c r="AJ220" s="12">
        <f t="shared" si="102"/>
        <v>109.77414723598045</v>
      </c>
      <c r="AK220" s="12">
        <f>AI220-'Surv-rate CEA'!AB218*'Unit cost and utilities'!$H$5-('Surv-rate CEA'!AA217-'Surv-rate CEA'!AA218)*'Unit cost and utilities'!$G$14</f>
        <v>14.321498494867484</v>
      </c>
      <c r="AL220" s="12">
        <f t="shared" si="103"/>
        <v>9.9525033092214557</v>
      </c>
      <c r="AM220" s="12">
        <f>'Surv-rate CEA'!AF218*'Unit cost and utilities'!$H$9+'Surv-rate CEA'!AE218*'Unit cost and utilities'!$H$9+('Surv-rate CEA'!AD217-'Surv-rate CEA'!AD218)*'Unit cost and utilities'!G227</f>
        <v>297.30490231771932</v>
      </c>
      <c r="AN220" s="12">
        <f t="shared" si="104"/>
        <v>206.60743184278371</v>
      </c>
      <c r="AO220" s="12">
        <f>AM220-'Surv-rate CEA'!AE218*'Unit cost and utilities'!$H$9-('Surv-rate CEA'!AD217-'Surv-rate CEA'!AD218)*'Unit cost and utilities'!G227</f>
        <v>13.581448184453848</v>
      </c>
      <c r="AP220" s="12">
        <f t="shared" si="105"/>
        <v>9.4382168212522206</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240.98734998264976</v>
      </c>
      <c r="AV220" s="12">
        <f t="shared" si="108"/>
        <v>167.47042210997512</v>
      </c>
      <c r="AW220" s="12">
        <f>AU220-'Surv-rate CEA'!AK218*'Unit cost and utilities'!$H$8-('Surv-rate CEA'!AJ217-'Surv-rate CEA'!AJ218)*'Unit cost and utilities'!$G$14</f>
        <v>49.610407060523741</v>
      </c>
      <c r="AX220" s="12">
        <f t="shared" si="109"/>
        <v>34.475983125553135</v>
      </c>
      <c r="AY220" s="12">
        <f>'Surv-rate CEA'!AO218*'Unit cost and utilities'!$H$5+'Surv-rate CEA'!AN218*'Unit cost and utilities'!$H$5+('Surv-rate CEA'!AM217-'Surv-rate CEA'!AM218)*'Unit cost and utilities'!$G$14</f>
        <v>157.96330185178678</v>
      </c>
      <c r="AZ220" s="12">
        <f t="shared" si="110"/>
        <v>109.77414723598045</v>
      </c>
      <c r="BA220" s="12">
        <f>AY220-'Surv-rate CEA'!AN218*'Unit cost and utilities'!$H$5-('Surv-rate CEA'!AM217-'Surv-rate CEA'!AM218)*'Unit cost and utilities'!$G$14</f>
        <v>14.321498494867484</v>
      </c>
      <c r="BB220" s="12">
        <f t="shared" si="111"/>
        <v>9.9525033092214557</v>
      </c>
    </row>
    <row r="221" spans="1:54">
      <c r="A221" s="12">
        <v>216</v>
      </c>
      <c r="B221" s="12">
        <f t="shared" si="112"/>
        <v>12.36986301369863</v>
      </c>
      <c r="C221" s="12">
        <f>'Surv-rate CEA'!D219*'Unit cost and utilities'!$H$7+'Surv-rate CEA'!E219*'Unit cost and utilities'!$H$7+'Unit cost and utilities'!$G$14*('Surv-rate CEA'!C218-'Surv-rate CEA'!C219)</f>
        <v>111.97917207967065</v>
      </c>
      <c r="D221" s="12">
        <f t="shared" si="86"/>
        <v>77.685960760144809</v>
      </c>
      <c r="E221" s="12">
        <f>C221-'Surv-rate CEA'!E219*'Unit cost and utilities'!$H$7-'Unit cost and utilities'!$G$14*('Surv-rate CEA'!C218-'Surv-rate CEA'!C219)</f>
        <v>1.7428804166361536</v>
      </c>
      <c r="F221" s="12">
        <f t="shared" si="87"/>
        <v>1.2091296724366645</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73.045450992095539</v>
      </c>
      <c r="L221" s="12">
        <f t="shared" si="90"/>
        <v>50.675549158745881</v>
      </c>
      <c r="M221" s="12">
        <f>K221-'Surv-rate CEA'!J219*'Unit cost and utilities'!$H$10-('Surv-rate CEA'!I218-'Surv-rate CEA'!I219)*'Unit cost and utilities'!$G$14</f>
        <v>4.5031028121943457</v>
      </c>
      <c r="N221" s="12">
        <f t="shared" si="91"/>
        <v>3.1240440688214148</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73.045450992095539</v>
      </c>
      <c r="T221" s="12">
        <f t="shared" si="94"/>
        <v>50.675549158745881</v>
      </c>
      <c r="U221" s="12">
        <f>S221-'Surv-rate CEA'!P219*'Unit cost and utilities'!$H$11-('Surv-rate CEA'!O218-'Surv-rate CEA'!O219)*'Unit cost and utilities'!$G$14</f>
        <v>4.5031028121943457</v>
      </c>
      <c r="V221" s="12">
        <f t="shared" si="95"/>
        <v>3.1240440688214148</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172.59332141989603</v>
      </c>
      <c r="AB221" s="12">
        <f t="shared" si="98"/>
        <v>119.73724886758011</v>
      </c>
      <c r="AC221" s="12">
        <f>AA221-'Surv-rate CEA'!V219*'Unit cost and utilities'!$H$6-('Surv-rate CEA'!U218-'Surv-rate CEA'!U219)*'Unit cost and utilities'!$G$14</f>
        <v>45.643697262624102</v>
      </c>
      <c r="AD221" s="12">
        <f t="shared" si="99"/>
        <v>31.665482148495752</v>
      </c>
      <c r="AE221" s="12">
        <f>'Surv-rate CEA'!Z219*'Unit cost and utilities'!$H$12+'Surv-rate CEA'!Y219*'Unit cost and utilities'!$H$12+('Surv-rate CEA'!X218-'Surv-rate CEA'!X219)*'Unit cost and utilities'!$G$14</f>
        <v>73.045450992095539</v>
      </c>
      <c r="AF221" s="12">
        <f t="shared" si="100"/>
        <v>50.675549158745881</v>
      </c>
      <c r="AG221" s="12">
        <f>AE221-'Surv-rate CEA'!Y219*'Unit cost and utilities'!$H$12-('Surv-rate CEA'!X218-'Surv-rate CEA'!X219)*'Unit cost and utilities'!$G$14</f>
        <v>4.5031028121943457</v>
      </c>
      <c r="AH221" s="12">
        <f t="shared" si="101"/>
        <v>3.1240440688214148</v>
      </c>
      <c r="AI221" s="12">
        <f>'Surv-rate CEA'!AC219*'Unit cost and utilities'!$H$5+'Surv-rate CEA'!AB219*'Unit cost and utilities'!$H$5+('Surv-rate CEA'!AA218-'Surv-rate CEA'!AA219)*'Unit cost and utilities'!$G$14</f>
        <v>156.70912635532838</v>
      </c>
      <c r="AJ221" s="12">
        <f t="shared" si="102"/>
        <v>108.71753036479872</v>
      </c>
      <c r="AK221" s="12">
        <f>AI221-'Surv-rate CEA'!AB219*'Unit cost and utilities'!$H$5-('Surv-rate CEA'!AA218-'Surv-rate CEA'!AA219)*'Unit cost and utilities'!$G$14</f>
        <v>14.142403097146152</v>
      </c>
      <c r="AL221" s="12">
        <f t="shared" si="103"/>
        <v>9.8113439459739009</v>
      </c>
      <c r="AM221" s="12">
        <f>'Surv-rate CEA'!AF219*'Unit cost and utilities'!$H$9+'Surv-rate CEA'!AE219*'Unit cost and utilities'!$H$9+('Surv-rate CEA'!AD218-'Surv-rate CEA'!AD219)*'Unit cost and utilities'!G228</f>
        <v>296.06986430060306</v>
      </c>
      <c r="AN221" s="12">
        <f t="shared" si="104"/>
        <v>205.39955273069648</v>
      </c>
      <c r="AO221" s="12">
        <f>AM221-'Surv-rate CEA'!AE219*'Unit cost and utilities'!$H$9-('Surv-rate CEA'!AD218-'Surv-rate CEA'!AD219)*'Unit cost and utilities'!G228</f>
        <v>13.437590080581401</v>
      </c>
      <c r="AP221" s="12">
        <f t="shared" si="105"/>
        <v>9.3223773343156875</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239.82907634099797</v>
      </c>
      <c r="AV221" s="12">
        <f t="shared" si="108"/>
        <v>166.38230009874297</v>
      </c>
      <c r="AW221" s="12">
        <f>AU221-'Surv-rate CEA'!AK219*'Unit cost and utilities'!$H$8-('Surv-rate CEA'!AJ218-'Surv-rate CEA'!AJ219)*'Unit cost and utilities'!$G$14</f>
        <v>49.224828777526476</v>
      </c>
      <c r="AX221" s="12">
        <f t="shared" si="109"/>
        <v>34.149905253050299</v>
      </c>
      <c r="AY221" s="12">
        <f>'Surv-rate CEA'!AO219*'Unit cost and utilities'!$H$5+'Surv-rate CEA'!AN219*'Unit cost and utilities'!$H$5+('Surv-rate CEA'!AM218-'Surv-rate CEA'!AM219)*'Unit cost and utilities'!$G$14</f>
        <v>156.70912635532838</v>
      </c>
      <c r="AZ221" s="12">
        <f t="shared" si="110"/>
        <v>108.71753036479872</v>
      </c>
      <c r="BA221" s="12">
        <f>AY221-'Surv-rate CEA'!AN219*'Unit cost and utilities'!$H$5-('Surv-rate CEA'!AM218-'Surv-rate CEA'!AM219)*'Unit cost and utilities'!$G$14</f>
        <v>14.142403097146152</v>
      </c>
      <c r="BB221" s="12">
        <f t="shared" si="111"/>
        <v>9.8113439459739009</v>
      </c>
    </row>
    <row r="222" spans="1:54">
      <c r="A222" s="12">
        <v>217</v>
      </c>
      <c r="B222" s="12">
        <f t="shared" si="112"/>
        <v>12.427397260273972</v>
      </c>
      <c r="C222" s="12">
        <f>'Surv-rate CEA'!D220*'Unit cost and utilities'!$H$7+'Surv-rate CEA'!E220*'Unit cost and utilities'!$H$7+'Unit cost and utilities'!$G$14*('Surv-rate CEA'!C219-'Surv-rate CEA'!C220)</f>
        <v>111.23680384392264</v>
      </c>
      <c r="D222" s="12">
        <f t="shared" si="86"/>
        <v>77.039811359631031</v>
      </c>
      <c r="E222" s="12">
        <f>C222-'Surv-rate CEA'!E220*'Unit cost and utilities'!$H$7-'Unit cost and utilities'!$G$14*('Surv-rate CEA'!C219-'Surv-rate CEA'!C220)</f>
        <v>1.7168039475842622</v>
      </c>
      <c r="F222" s="12">
        <f t="shared" si="87"/>
        <v>1.1890152152244486</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72.485973272552741</v>
      </c>
      <c r="L222" s="12">
        <f t="shared" si="90"/>
        <v>50.201961169004008</v>
      </c>
      <c r="M222" s="12">
        <f>K222-'Surv-rate CEA'!J220*'Unit cost and utilities'!$H$10-('Surv-rate CEA'!I219-'Surv-rate CEA'!I220)*'Unit cost and utilities'!$G$14</f>
        <v>4.4449371410038374</v>
      </c>
      <c r="N222" s="12">
        <f t="shared" si="91"/>
        <v>3.0784516186641779</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72.485973272552741</v>
      </c>
      <c r="T222" s="12">
        <f t="shared" si="94"/>
        <v>50.201961169004008</v>
      </c>
      <c r="U222" s="12">
        <f>S222-'Surv-rate CEA'!P220*'Unit cost and utilities'!$H$11-('Surv-rate CEA'!O219-'Surv-rate CEA'!O220)*'Unit cost and utilities'!$G$14</f>
        <v>4.4449371410038374</v>
      </c>
      <c r="V222" s="12">
        <f t="shared" si="95"/>
        <v>3.0784516186641779</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171.62932245236078</v>
      </c>
      <c r="AB222" s="12">
        <f t="shared" si="98"/>
        <v>118.86615012836468</v>
      </c>
      <c r="AC222" s="12">
        <f>AA222-'Surv-rate CEA'!V220*'Unit cost and utilities'!$H$6-('Surv-rate CEA'!U219-'Surv-rate CEA'!U220)*'Unit cost and utilities'!$G$14</f>
        <v>45.282682149492622</v>
      </c>
      <c r="AD222" s="12">
        <f t="shared" si="99"/>
        <v>31.361646236706747</v>
      </c>
      <c r="AE222" s="12">
        <f>'Surv-rate CEA'!Z220*'Unit cost and utilities'!$H$12+'Surv-rate CEA'!Y220*'Unit cost and utilities'!$H$12+('Surv-rate CEA'!X219-'Surv-rate CEA'!X220)*'Unit cost and utilities'!$G$14</f>
        <v>72.485973272552741</v>
      </c>
      <c r="AF222" s="12">
        <f t="shared" si="100"/>
        <v>50.201961169004008</v>
      </c>
      <c r="AG222" s="12">
        <f>AE222-'Surv-rate CEA'!Y220*'Unit cost and utilities'!$H$12-('Surv-rate CEA'!X219-'Surv-rate CEA'!X220)*'Unit cost and utilities'!$G$14</f>
        <v>4.4449371410038374</v>
      </c>
      <c r="AH222" s="12">
        <f t="shared" si="101"/>
        <v>3.0784516186641779</v>
      </c>
      <c r="AI222" s="12">
        <f>'Surv-rate CEA'!AC220*'Unit cost and utilities'!$H$5+'Surv-rate CEA'!AB220*'Unit cost and utilities'!$H$5+('Surv-rate CEA'!AA219-'Surv-rate CEA'!AA220)*'Unit cost and utilities'!$G$14</f>
        <v>155.46896596731648</v>
      </c>
      <c r="AJ222" s="12">
        <f t="shared" si="102"/>
        <v>107.67389385984531</v>
      </c>
      <c r="AK222" s="12">
        <f>AI222-'Surv-rate CEA'!AB220*'Unit cost and utilities'!$H$5-('Surv-rate CEA'!AA219-'Surv-rate CEA'!AA220)*'Unit cost and utilities'!$G$14</f>
        <v>13.966147424303189</v>
      </c>
      <c r="AL222" s="12">
        <f t="shared" si="103"/>
        <v>9.6726022845711093</v>
      </c>
      <c r="AM222" s="12">
        <f>'Surv-rate CEA'!AF220*'Unit cost and utilities'!$H$9+'Surv-rate CEA'!AE220*'Unit cost and utilities'!$H$9+('Surv-rate CEA'!AD219-'Surv-rate CEA'!AD220)*'Unit cost and utilities'!G229</f>
        <v>294.8439365962862</v>
      </c>
      <c r="AN222" s="12">
        <f t="shared" si="104"/>
        <v>204.2014915115696</v>
      </c>
      <c r="AO222" s="12">
        <f>AM222-'Surv-rate CEA'!AE220*'Unit cost and utilities'!$H$9-('Surv-rate CEA'!AD219-'Surv-rate CEA'!AD220)*'Unit cost and utilities'!G229</f>
        <v>13.295739166760484</v>
      </c>
      <c r="AP222" s="12">
        <f t="shared" si="105"/>
        <v>9.2082943944640103</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238.68018731584814</v>
      </c>
      <c r="AV222" s="12">
        <f t="shared" si="108"/>
        <v>165.30389197351028</v>
      </c>
      <c r="AW222" s="12">
        <f>AU222-'Surv-rate CEA'!AK220*'Unit cost and utilities'!$H$8-('Surv-rate CEA'!AJ219-'Surv-rate CEA'!AJ220)*'Unit cost and utilities'!$G$14</f>
        <v>48.843548462763493</v>
      </c>
      <c r="AX222" s="12">
        <f t="shared" si="109"/>
        <v>33.82781264540872</v>
      </c>
      <c r="AY222" s="12">
        <f>'Surv-rate CEA'!AO220*'Unit cost and utilities'!$H$5+'Surv-rate CEA'!AN220*'Unit cost and utilities'!$H$5+('Surv-rate CEA'!AM219-'Surv-rate CEA'!AM220)*'Unit cost and utilities'!$G$14</f>
        <v>155.46896596731648</v>
      </c>
      <c r="AZ222" s="12">
        <f t="shared" si="110"/>
        <v>107.67389385984531</v>
      </c>
      <c r="BA222" s="12">
        <f>AY222-'Surv-rate CEA'!AN220*'Unit cost and utilities'!$H$5-('Surv-rate CEA'!AM219-'Surv-rate CEA'!AM220)*'Unit cost and utilities'!$G$14</f>
        <v>13.966147424303189</v>
      </c>
      <c r="BB222" s="12">
        <f t="shared" si="111"/>
        <v>9.6726022845711093</v>
      </c>
    </row>
    <row r="223" spans="1:54">
      <c r="A223" s="12">
        <v>218</v>
      </c>
      <c r="B223" s="12">
        <f t="shared" si="112"/>
        <v>12.484931506849316</v>
      </c>
      <c r="C223" s="12">
        <f>'Surv-rate CEA'!D221*'Unit cost and utilities'!$H$7+'Surv-rate CEA'!E221*'Unit cost and utilities'!$H$7+'Unit cost and utilities'!$G$14*('Surv-rate CEA'!C220-'Surv-rate CEA'!C221)</f>
        <v>110.50178603239469</v>
      </c>
      <c r="D223" s="12">
        <f t="shared" si="86"/>
        <v>76.400715598879543</v>
      </c>
      <c r="E223" s="12">
        <f>C223-'Surv-rate CEA'!E221*'Unit cost and utilities'!$H$7-'Unit cost and utilities'!$G$14*('Surv-rate CEA'!C220-'Surv-rate CEA'!C221)</f>
        <v>1.6912043053933816</v>
      </c>
      <c r="F223" s="12">
        <f t="shared" si="87"/>
        <v>1.1692953009653746</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71.932608060592401</v>
      </c>
      <c r="L223" s="12">
        <f t="shared" si="90"/>
        <v>49.734062480328333</v>
      </c>
      <c r="M223" s="12">
        <f>K223-'Surv-rate CEA'!J221*'Unit cost and utilities'!$H$10-('Surv-rate CEA'!I220-'Surv-rate CEA'!I221)*'Unit cost and utilities'!$G$14</f>
        <v>4.3877167292360326</v>
      </c>
      <c r="N223" s="12">
        <f t="shared" si="91"/>
        <v>3.0336586402371237</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71.932608060592401</v>
      </c>
      <c r="T223" s="12">
        <f t="shared" si="94"/>
        <v>49.734062480328333</v>
      </c>
      <c r="U223" s="12">
        <f>S223-'Surv-rate CEA'!P221*'Unit cost and utilities'!$H$11-('Surv-rate CEA'!O220-'Surv-rate CEA'!O221)*'Unit cost and utilities'!$G$14</f>
        <v>4.3877167292360326</v>
      </c>
      <c r="V223" s="12">
        <f t="shared" si="95"/>
        <v>3.0336586402371237</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170.67386740302791</v>
      </c>
      <c r="AB223" s="12">
        <f t="shared" si="98"/>
        <v>118.00357326167492</v>
      </c>
      <c r="AC223" s="12">
        <f>AA223-'Surv-rate CEA'!V221*'Unit cost and utilities'!$H$6-('Surv-rate CEA'!U220-'Surv-rate CEA'!U221)*'Unit cost and utilities'!$G$14</f>
        <v>44.925735376023127</v>
      </c>
      <c r="AD223" s="12">
        <f t="shared" si="99"/>
        <v>31.06156429478737</v>
      </c>
      <c r="AE223" s="12">
        <f>'Surv-rate CEA'!Z221*'Unit cost and utilities'!$H$12+'Surv-rate CEA'!Y221*'Unit cost and utilities'!$H$12+('Surv-rate CEA'!X220-'Surv-rate CEA'!X221)*'Unit cost and utilities'!$G$14</f>
        <v>71.932608060592401</v>
      </c>
      <c r="AF223" s="12">
        <f t="shared" si="100"/>
        <v>49.734062480328333</v>
      </c>
      <c r="AG223" s="12">
        <f>AE223-'Surv-rate CEA'!Y221*'Unit cost and utilities'!$H$12-('Surv-rate CEA'!X220-'Surv-rate CEA'!X221)*'Unit cost and utilities'!$G$14</f>
        <v>4.3877167292360326</v>
      </c>
      <c r="AH223" s="12">
        <f t="shared" si="101"/>
        <v>3.0336586402371237</v>
      </c>
      <c r="AI223" s="12">
        <f>'Surv-rate CEA'!AC221*'Unit cost and utilities'!$H$5+'Surv-rate CEA'!AB221*'Unit cost and utilities'!$H$5+('Surv-rate CEA'!AA220-'Surv-rate CEA'!AA221)*'Unit cost and utilities'!$G$14</f>
        <v>154.24261542156538</v>
      </c>
      <c r="AJ223" s="12">
        <f t="shared" si="102"/>
        <v>106.64303824551487</v>
      </c>
      <c r="AK223" s="12">
        <f>AI223-'Surv-rate CEA'!AB221*'Unit cost and utilities'!$H$5-('Surv-rate CEA'!AA220-'Surv-rate CEA'!AA221)*'Unit cost and utilities'!$G$14</f>
        <v>13.792676516986608</v>
      </c>
      <c r="AL223" s="12">
        <f t="shared" si="103"/>
        <v>9.5362291756326467</v>
      </c>
      <c r="AM223" s="12">
        <f>'Surv-rate CEA'!AF221*'Unit cost and utilities'!$H$9+'Surv-rate CEA'!AE221*'Unit cost and utilities'!$H$9+('Surv-rate CEA'!AD220-'Surv-rate CEA'!AD221)*'Unit cost and utilities'!G230</f>
        <v>293.62701932171319</v>
      </c>
      <c r="AN223" s="12">
        <f t="shared" si="104"/>
        <v>203.0131385276286</v>
      </c>
      <c r="AO223" s="12">
        <f>AM223-'Surv-rate CEA'!AE221*'Unit cost and utilities'!$H$9-('Surv-rate CEA'!AD220-'Surv-rate CEA'!AD221)*'Unit cost and utilities'!G230</f>
        <v>13.155860348960573</v>
      </c>
      <c r="AP223" s="12">
        <f t="shared" si="105"/>
        <v>9.0959357406662438</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237.54057270455942</v>
      </c>
      <c r="AV223" s="12">
        <f t="shared" si="108"/>
        <v>164.23508062644044</v>
      </c>
      <c r="AW223" s="12">
        <f>AU223-'Surv-rate CEA'!AK221*'Unit cost and utilities'!$H$8-('Surv-rate CEA'!AJ220-'Surv-rate CEA'!AJ221)*'Unit cost and utilities'!$G$14</f>
        <v>48.466502750370928</v>
      </c>
      <c r="AX223" s="12">
        <f t="shared" si="109"/>
        <v>33.509643831619769</v>
      </c>
      <c r="AY223" s="12">
        <f>'Surv-rate CEA'!AO221*'Unit cost and utilities'!$H$5+'Surv-rate CEA'!AN221*'Unit cost and utilities'!$H$5+('Surv-rate CEA'!AM220-'Surv-rate CEA'!AM221)*'Unit cost and utilities'!$G$14</f>
        <v>154.24261542156538</v>
      </c>
      <c r="AZ223" s="12">
        <f t="shared" si="110"/>
        <v>106.64303824551487</v>
      </c>
      <c r="BA223" s="12">
        <f>AY223-'Surv-rate CEA'!AN221*'Unit cost and utilities'!$H$5-('Surv-rate CEA'!AM220-'Surv-rate CEA'!AM221)*'Unit cost and utilities'!$G$14</f>
        <v>13.792676516986608</v>
      </c>
      <c r="BB223" s="12">
        <f t="shared" si="111"/>
        <v>9.5362291756326467</v>
      </c>
    </row>
    <row r="224" spans="1:54">
      <c r="A224" s="12">
        <v>219</v>
      </c>
      <c r="B224" s="12">
        <f t="shared" si="112"/>
        <v>12.542465753424658</v>
      </c>
      <c r="C224" s="12">
        <f>'Surv-rate CEA'!D222*'Unit cost and utilities'!$H$7+'Surv-rate CEA'!E222*'Unit cost and utilities'!$H$7+'Unit cost and utilities'!$G$14*('Surv-rate CEA'!C221-'Surv-rate CEA'!C222)</f>
        <v>109.77401980464784</v>
      </c>
      <c r="D224" s="12">
        <f t="shared" si="86"/>
        <v>75.768574515032611</v>
      </c>
      <c r="E224" s="12">
        <f>C224-'Surv-rate CEA'!E222*'Unit cost and utilities'!$H$7-'Unit cost and utilities'!$G$14*('Surv-rate CEA'!C221-'Surv-rate CEA'!C222)</f>
        <v>1.6660711274624536</v>
      </c>
      <c r="F224" s="12">
        <f t="shared" si="87"/>
        <v>1.1499609342277042</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71.385267112004627</v>
      </c>
      <c r="L224" s="12">
        <f t="shared" si="90"/>
        <v>49.271767036287606</v>
      </c>
      <c r="M224" s="12">
        <f>K224-'Surv-rate CEA'!J222*'Unit cost and utilities'!$H$10-('Surv-rate CEA'!I221-'Surv-rate CEA'!I222)*'Unit cost and utilities'!$G$14</f>
        <v>4.3314229296324704</v>
      </c>
      <c r="N224" s="12">
        <f t="shared" si="91"/>
        <v>2.9896485669743447</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71.385267112004627</v>
      </c>
      <c r="T224" s="12">
        <f t="shared" si="94"/>
        <v>49.271767036287606</v>
      </c>
      <c r="U224" s="12">
        <f>S224-'Surv-rate CEA'!P222*'Unit cost and utilities'!$H$11-('Surv-rate CEA'!O221-'Surv-rate CEA'!O222)*'Unit cost and utilities'!$G$14</f>
        <v>4.3314229296324704</v>
      </c>
      <c r="V224" s="12">
        <f t="shared" si="95"/>
        <v>2.9896485669743447</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169.72684989891977</v>
      </c>
      <c r="AB224" s="12">
        <f t="shared" si="98"/>
        <v>117.14940836323065</v>
      </c>
      <c r="AC224" s="12">
        <f>AA224-'Surv-rate CEA'!V222*'Unit cost and utilities'!$H$6-('Surv-rate CEA'!U221-'Surv-rate CEA'!U222)*'Unit cost and utilities'!$G$14</f>
        <v>44.572796544222349</v>
      </c>
      <c r="AD224" s="12">
        <f t="shared" si="99"/>
        <v>30.765177974846356</v>
      </c>
      <c r="AE224" s="12">
        <f>'Surv-rate CEA'!Z222*'Unit cost and utilities'!$H$12+'Surv-rate CEA'!Y222*'Unit cost and utilities'!$H$12+('Surv-rate CEA'!X221-'Surv-rate CEA'!X222)*'Unit cost and utilities'!$G$14</f>
        <v>71.385267112004627</v>
      </c>
      <c r="AF224" s="12">
        <f t="shared" si="100"/>
        <v>49.271767036287606</v>
      </c>
      <c r="AG224" s="12">
        <f>AE224-'Surv-rate CEA'!Y222*'Unit cost and utilities'!$H$12-('Surv-rate CEA'!X221-'Surv-rate CEA'!X222)*'Unit cost and utilities'!$G$14</f>
        <v>4.3314229296324704</v>
      </c>
      <c r="AH224" s="12">
        <f t="shared" si="101"/>
        <v>2.9896485669743447</v>
      </c>
      <c r="AI224" s="12">
        <f>'Surv-rate CEA'!AC222*'Unit cost and utilities'!$H$5+'Surv-rate CEA'!AB222*'Unit cost and utilities'!$H$5+('Surv-rate CEA'!AA221-'Surv-rate CEA'!AA222)*'Unit cost and utilities'!$G$14</f>
        <v>153.02987320176467</v>
      </c>
      <c r="AJ224" s="12">
        <f t="shared" si="102"/>
        <v>105.62476778520023</v>
      </c>
      <c r="AK224" s="12">
        <f>AI224-'Surv-rate CEA'!AB222*'Unit cost and utilities'!$H$5-('Surv-rate CEA'!AA221-'Surv-rate CEA'!AA222)*'Unit cost and utilities'!$G$14</f>
        <v>13.621936677345966</v>
      </c>
      <c r="AL224" s="12">
        <f t="shared" si="103"/>
        <v>9.4021766353576126</v>
      </c>
      <c r="AM224" s="12">
        <f>'Surv-rate CEA'!AF222*'Unit cost and utilities'!$H$9+'Surv-rate CEA'!AE222*'Unit cost and utilities'!$H$9+('Surv-rate CEA'!AD221-'Surv-rate CEA'!AD222)*'Unit cost and utilities'!G231</f>
        <v>292.41901406565137</v>
      </c>
      <c r="AN224" s="12">
        <f t="shared" si="104"/>
        <v>201.83438573420617</v>
      </c>
      <c r="AO224" s="12">
        <f>AM224-'Surv-rate CEA'!AE222*'Unit cost and utilities'!$H$9-('Surv-rate CEA'!AD221-'Surv-rate CEA'!AD222)*'Unit cost and utilities'!G231</f>
        <v>13.017919274657174</v>
      </c>
      <c r="AP224" s="12">
        <f t="shared" si="105"/>
        <v>8.9852698147324244</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236.41012401983076</v>
      </c>
      <c r="AV224" s="12">
        <f t="shared" si="108"/>
        <v>163.17575078129948</v>
      </c>
      <c r="AW224" s="12">
        <f>AU224-'Surv-rate CEA'!AK222*'Unit cost and utilities'!$H$8-('Surv-rate CEA'!AJ221-'Surv-rate CEA'!AJ222)*'Unit cost and utilities'!$G$14</f>
        <v>48.093629445049089</v>
      </c>
      <c r="AX224" s="12">
        <f t="shared" si="109"/>
        <v>33.195338503503379</v>
      </c>
      <c r="AY224" s="12">
        <f>'Surv-rate CEA'!AO222*'Unit cost and utilities'!$H$5+'Surv-rate CEA'!AN222*'Unit cost and utilities'!$H$5+('Surv-rate CEA'!AM221-'Surv-rate CEA'!AM222)*'Unit cost and utilities'!$G$14</f>
        <v>153.02987320176467</v>
      </c>
      <c r="AZ224" s="12">
        <f t="shared" si="110"/>
        <v>105.62476778520023</v>
      </c>
      <c r="BA224" s="12">
        <f>AY224-'Surv-rate CEA'!AN222*'Unit cost and utilities'!$H$5-('Surv-rate CEA'!AM221-'Surv-rate CEA'!AM222)*'Unit cost and utilities'!$G$14</f>
        <v>13.621936677345966</v>
      </c>
      <c r="BB224" s="12">
        <f t="shared" si="111"/>
        <v>9.4021766353576126</v>
      </c>
    </row>
    <row r="225" spans="1:54">
      <c r="A225" s="12">
        <v>220</v>
      </c>
      <c r="B225" s="12">
        <f t="shared" si="112"/>
        <v>12.6</v>
      </c>
      <c r="C225" s="12">
        <f>'Surv-rate CEA'!D223*'Unit cost and utilities'!$H$7+'Surv-rate CEA'!E223*'Unit cost and utilities'!$H$7+'Unit cost and utilities'!$G$14*('Surv-rate CEA'!C222-'Surv-rate CEA'!C223)</f>
        <v>109.0534080159168</v>
      </c>
      <c r="D225" s="12">
        <f t="shared" si="86"/>
        <v>75.143290876104899</v>
      </c>
      <c r="E225" s="12">
        <f>C225-'Surv-rate CEA'!E223*'Unit cost and utilities'!$H$7-'Unit cost and utilities'!$G$14*('Surv-rate CEA'!C222-'Surv-rate CEA'!C223)</f>
        <v>1.6413943130283437</v>
      </c>
      <c r="F225" s="12">
        <f t="shared" si="87"/>
        <v>1.1310033546890279</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70.843863779914088</v>
      </c>
      <c r="L225" s="12">
        <f t="shared" si="90"/>
        <v>48.814990376314128</v>
      </c>
      <c r="M225" s="12">
        <f>K225-'Surv-rate CEA'!J223*'Unit cost and utilities'!$H$10-('Surv-rate CEA'!I222-'Surv-rate CEA'!I223)*'Unit cost and utilities'!$G$14</f>
        <v>4.2760375294511199</v>
      </c>
      <c r="N225" s="12">
        <f t="shared" si="91"/>
        <v>2.9464052313320566</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70.843863779914088</v>
      </c>
      <c r="T225" s="12">
        <f t="shared" si="94"/>
        <v>48.814990376314128</v>
      </c>
      <c r="U225" s="12">
        <f>S225-'Surv-rate CEA'!P223*'Unit cost and utilities'!$H$11-('Surv-rate CEA'!O222-'Surv-rate CEA'!O223)*'Unit cost and utilities'!$G$14</f>
        <v>4.2760375294511199</v>
      </c>
      <c r="V225" s="12">
        <f t="shared" si="95"/>
        <v>2.9464052313320566</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168.78816529142989</v>
      </c>
      <c r="AB225" s="12">
        <f t="shared" si="98"/>
        <v>116.30354733239341</v>
      </c>
      <c r="AC225" s="12">
        <f>AA225-'Surv-rate CEA'!V223*'Unit cost and utilities'!$H$6-('Surv-rate CEA'!U222-'Surv-rate CEA'!U223)*'Unit cost and utilities'!$G$14</f>
        <v>44.223806376730543</v>
      </c>
      <c r="AD225" s="12">
        <f t="shared" si="99"/>
        <v>30.47243003841001</v>
      </c>
      <c r="AE225" s="12">
        <f>'Surv-rate CEA'!Z223*'Unit cost and utilities'!$H$12+'Surv-rate CEA'!Y223*'Unit cost and utilities'!$H$12+('Surv-rate CEA'!X222-'Surv-rate CEA'!X223)*'Unit cost and utilities'!$G$14</f>
        <v>70.843863779914088</v>
      </c>
      <c r="AF225" s="12">
        <f t="shared" si="100"/>
        <v>48.814990376314128</v>
      </c>
      <c r="AG225" s="12">
        <f>AE225-'Surv-rate CEA'!Y223*'Unit cost and utilities'!$H$12-('Surv-rate CEA'!X222-'Surv-rate CEA'!X223)*'Unit cost and utilities'!$G$14</f>
        <v>4.2760375294511199</v>
      </c>
      <c r="AH225" s="12">
        <f t="shared" si="101"/>
        <v>2.9464052313320566</v>
      </c>
      <c r="AI225" s="12">
        <f>'Surv-rate CEA'!AC223*'Unit cost and utilities'!$H$5+'Surv-rate CEA'!AB223*'Unit cost and utilities'!$H$5+('Surv-rate CEA'!AA222-'Surv-rate CEA'!AA223)*'Unit cost and utilities'!$G$14</f>
        <v>151.83054145901977</v>
      </c>
      <c r="AJ225" s="12">
        <f t="shared" si="102"/>
        <v>104.61889039787211</v>
      </c>
      <c r="AK225" s="12">
        <f>AI225-'Surv-rate CEA'!AB223*'Unit cost and utilities'!$H$5-('Surv-rate CEA'!AA222-'Surv-rate CEA'!AA223)*'Unit cost and utilities'!$G$14</f>
        <v>13.453875435447822</v>
      </c>
      <c r="AL225" s="12">
        <f t="shared" si="103"/>
        <v>9.2703978137866461</v>
      </c>
      <c r="AM225" s="12">
        <f>'Surv-rate CEA'!AF223*'Unit cost and utilities'!$H$9+'Surv-rate CEA'!AE223*'Unit cost and utilities'!$H$9+('Surv-rate CEA'!AD222-'Surv-rate CEA'!AD223)*'Unit cost and utilities'!G232</f>
        <v>291.21982386131083</v>
      </c>
      <c r="AN225" s="12">
        <f t="shared" si="104"/>
        <v>200.66512666990258</v>
      </c>
      <c r="AO225" s="12">
        <f>AM225-'Surv-rate CEA'!AE223*'Unit cost and utilities'!$H$9-('Surv-rate CEA'!AD222-'Surv-rate CEA'!AD223)*'Unit cost and utilities'!G232</f>
        <v>12.881882314406312</v>
      </c>
      <c r="AP225" s="12">
        <f t="shared" si="105"/>
        <v>8.8762657434960968</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235.28873445626655</v>
      </c>
      <c r="AV225" s="12">
        <f t="shared" si="108"/>
        <v>162.12578895780425</v>
      </c>
      <c r="AW225" s="12">
        <f>AU225-'Surv-rate CEA'!AK223*'Unit cost and utilities'!$H$8-('Surv-rate CEA'!AJ222-'Surv-rate CEA'!AJ223)*'Unit cost and utilities'!$G$14</f>
        <v>47.724867495978202</v>
      </c>
      <c r="AX225" s="12">
        <f t="shared" si="109"/>
        <v>32.884837489447676</v>
      </c>
      <c r="AY225" s="12">
        <f>'Surv-rate CEA'!AO223*'Unit cost and utilities'!$H$5+'Surv-rate CEA'!AN223*'Unit cost and utilities'!$H$5+('Surv-rate CEA'!AM222-'Surv-rate CEA'!AM223)*'Unit cost and utilities'!$G$14</f>
        <v>151.83054145901977</v>
      </c>
      <c r="AZ225" s="12">
        <f t="shared" si="110"/>
        <v>104.61889039787211</v>
      </c>
      <c r="BA225" s="12">
        <f>AY225-'Surv-rate CEA'!AN223*'Unit cost and utilities'!$H$5-('Surv-rate CEA'!AM222-'Surv-rate CEA'!AM223)*'Unit cost and utilities'!$G$14</f>
        <v>13.453875435447822</v>
      </c>
      <c r="BB225" s="12">
        <f t="shared" si="111"/>
        <v>9.2703978137866461</v>
      </c>
    </row>
    <row r="226" spans="1:54">
      <c r="A226" s="12">
        <v>221</v>
      </c>
      <c r="B226" s="12">
        <f t="shared" si="112"/>
        <v>12.657534246575343</v>
      </c>
      <c r="C226" s="12">
        <f>'Surv-rate CEA'!D224*'Unit cost and utilities'!$H$7+'Surv-rate CEA'!E224*'Unit cost and utilities'!$H$7+'Unit cost and utilities'!$G$14*('Surv-rate CEA'!C223-'Surv-rate CEA'!C224)</f>
        <v>108.33985518155406</v>
      </c>
      <c r="D226" s="12">
        <f t="shared" si="86"/>
        <v>74.524769144356839</v>
      </c>
      <c r="E226" s="12">
        <f>C226-'Surv-rate CEA'!E224*'Unit cost and utilities'!$H$7-'Unit cost and utilities'!$G$14*('Surv-rate CEA'!C223-'Surv-rate CEA'!C224)</f>
        <v>1.6171640156076261</v>
      </c>
      <c r="F226" s="12">
        <f t="shared" si="87"/>
        <v>1.1124140301808243</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70.308312979850825</v>
      </c>
      <c r="L226" s="12">
        <f t="shared" si="90"/>
        <v>48.36364960034286</v>
      </c>
      <c r="M226" s="12">
        <f>K226-'Surv-rate CEA'!J224*'Unit cost and utilities'!$H$10-('Surv-rate CEA'!I223-'Surv-rate CEA'!I224)*'Unit cost and utilities'!$G$14</f>
        <v>4.2215427387582114</v>
      </c>
      <c r="N226" s="12">
        <f t="shared" si="91"/>
        <v>2.9039128537856587</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70.308312979850825</v>
      </c>
      <c r="T226" s="12">
        <f t="shared" si="94"/>
        <v>48.36364960034286</v>
      </c>
      <c r="U226" s="12">
        <f>S226-'Surv-rate CEA'!P224*'Unit cost and utilities'!$H$11-('Surv-rate CEA'!O223-'Surv-rate CEA'!O224)*'Unit cost and utilities'!$G$14</f>
        <v>4.2215427387582114</v>
      </c>
      <c r="V226" s="12">
        <f t="shared" si="95"/>
        <v>2.9039128537856587</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167.85771062170278</v>
      </c>
      <c r="AB226" s="12">
        <f t="shared" si="98"/>
        <v>115.46588383581789</v>
      </c>
      <c r="AC226" s="12">
        <f>AA226-'Surv-rate CEA'!V224*'Unit cost and utilities'!$H$6-('Surv-rate CEA'!U223-'Surv-rate CEA'!U224)*'Unit cost and utilities'!$G$14</f>
        <v>43.87870669178335</v>
      </c>
      <c r="AD226" s="12">
        <f t="shared" si="99"/>
        <v>30.183264331286075</v>
      </c>
      <c r="AE226" s="12">
        <f>'Surv-rate CEA'!Z224*'Unit cost and utilities'!$H$12+'Surv-rate CEA'!Y224*'Unit cost and utilities'!$H$12+('Surv-rate CEA'!X223-'Surv-rate CEA'!X224)*'Unit cost and utilities'!$G$14</f>
        <v>70.308312979850825</v>
      </c>
      <c r="AF226" s="12">
        <f t="shared" si="100"/>
        <v>48.36364960034286</v>
      </c>
      <c r="AG226" s="12">
        <f>AE226-'Surv-rate CEA'!Y224*'Unit cost and utilities'!$H$12-('Surv-rate CEA'!X223-'Surv-rate CEA'!X224)*'Unit cost and utilities'!$G$14</f>
        <v>4.2215427387582114</v>
      </c>
      <c r="AH226" s="12">
        <f t="shared" si="101"/>
        <v>2.9039128537856587</v>
      </c>
      <c r="AI226" s="12">
        <f>'Surv-rate CEA'!AC224*'Unit cost and utilities'!$H$5+'Surv-rate CEA'!AB224*'Unit cost and utilities'!$H$5+('Surv-rate CEA'!AA223-'Surv-rate CEA'!AA224)*'Unit cost and utilities'!$G$14</f>
        <v>150.64442593152549</v>
      </c>
      <c r="AJ226" s="12">
        <f t="shared" si="102"/>
        <v>103.62521757683284</v>
      </c>
      <c r="AK226" s="12">
        <f>AI226-'Surv-rate CEA'!AB224*'Unit cost and utilities'!$H$5-('Surv-rate CEA'!AA223-'Surv-rate CEA'!AA224)*'Unit cost and utilities'!$G$14</f>
        <v>13.288441516709737</v>
      </c>
      <c r="AL226" s="12">
        <f t="shared" si="103"/>
        <v>9.1408469640422005</v>
      </c>
      <c r="AM226" s="12">
        <f>'Surv-rate CEA'!AF224*'Unit cost and utilities'!$H$9+'Surv-rate CEA'!AE224*'Unit cost and utilities'!$H$9+('Surv-rate CEA'!AD223-'Surv-rate CEA'!AD224)*'Unit cost and utilities'!G233</f>
        <v>290.02935315958263</v>
      </c>
      <c r="AN226" s="12">
        <f t="shared" si="104"/>
        <v>199.50525642741582</v>
      </c>
      <c r="AO226" s="12">
        <f>AM226-'Surv-rate CEA'!AE224*'Unit cost and utilities'!$H$9-('Surv-rate CEA'!AD223-'Surv-rate CEA'!AD224)*'Unit cost and utilities'!G233</f>
        <v>12.747716543945955</v>
      </c>
      <c r="AP226" s="12">
        <f t="shared" si="105"/>
        <v>8.7688933215135147</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234.17629885771137</v>
      </c>
      <c r="AV226" s="12">
        <f t="shared" si="108"/>
        <v>161.08508343679438</v>
      </c>
      <c r="AW226" s="12">
        <f>AU226-'Surv-rate CEA'!AK224*'Unit cost and utilities'!$H$8-('Surv-rate CEA'!AJ223-'Surv-rate CEA'!AJ224)*'Unit cost and utilities'!$G$14</f>
        <v>47.360156971415591</v>
      </c>
      <c r="AX226" s="12">
        <f t="shared" si="109"/>
        <v>32.578082728840329</v>
      </c>
      <c r="AY226" s="12">
        <f>'Surv-rate CEA'!AO224*'Unit cost and utilities'!$H$5+'Surv-rate CEA'!AN224*'Unit cost and utilities'!$H$5+('Surv-rate CEA'!AM223-'Surv-rate CEA'!AM224)*'Unit cost and utilities'!$G$14</f>
        <v>150.64442593152549</v>
      </c>
      <c r="AZ226" s="12">
        <f t="shared" si="110"/>
        <v>103.62521757683284</v>
      </c>
      <c r="BA226" s="12">
        <f>AY226-'Surv-rate CEA'!AN224*'Unit cost and utilities'!$H$5-('Surv-rate CEA'!AM223-'Surv-rate CEA'!AM224)*'Unit cost and utilities'!$G$14</f>
        <v>13.288441516709737</v>
      </c>
      <c r="BB226" s="12">
        <f t="shared" si="111"/>
        <v>9.1408469640422005</v>
      </c>
    </row>
    <row r="227" spans="1:54">
      <c r="A227" s="12">
        <v>222</v>
      </c>
      <c r="B227" s="12">
        <f t="shared" si="112"/>
        <v>12.715068493150685</v>
      </c>
      <c r="C227" s="12">
        <f>'Surv-rate CEA'!D225*'Unit cost and utilities'!$H$7+'Surv-rate CEA'!E225*'Unit cost and utilities'!$H$7+'Unit cost and utilities'!$G$14*('Surv-rate CEA'!C224-'Surv-rate CEA'!C225)</f>
        <v>107.63326744240152</v>
      </c>
      <c r="D227" s="12">
        <f t="shared" si="86"/>
        <v>73.91291544061248</v>
      </c>
      <c r="E227" s="12">
        <f>C227-'Surv-rate CEA'!E225*'Unit cost and utilities'!$H$7-'Unit cost and utilities'!$G$14*('Surv-rate CEA'!C224-'Surv-rate CEA'!C225)</f>
        <v>1.5933706356840815</v>
      </c>
      <c r="F227" s="12">
        <f t="shared" si="87"/>
        <v>1.0941846499633197</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69.778531155752404</v>
      </c>
      <c r="L227" s="12">
        <f t="shared" si="90"/>
        <v>47.917663334389211</v>
      </c>
      <c r="M227" s="12">
        <f>K227-'Surv-rate CEA'!J225*'Unit cost and utilities'!$H$10-('Surv-rate CEA'!I224-'Surv-rate CEA'!I225)*'Unit cost and utilities'!$G$14</f>
        <v>4.1679211790787463</v>
      </c>
      <c r="N227" s="12">
        <f t="shared" si="91"/>
        <v>2.862156032169525</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69.778531155752404</v>
      </c>
      <c r="T227" s="12">
        <f t="shared" si="94"/>
        <v>47.917663334389211</v>
      </c>
      <c r="U227" s="12">
        <f>S227-'Surv-rate CEA'!P225*'Unit cost and utilities'!$H$11-('Surv-rate CEA'!O224-'Surv-rate CEA'!O225)*'Unit cost and utilities'!$G$14</f>
        <v>4.1679211790787463</v>
      </c>
      <c r="V227" s="12">
        <f t="shared" si="95"/>
        <v>2.862156032169525</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166.93538458690159</v>
      </c>
      <c r="AB227" s="12">
        <f t="shared" si="98"/>
        <v>114.63631327201564</v>
      </c>
      <c r="AC227" s="12">
        <f>AA227-'Surv-rate CEA'!V225*'Unit cost and utilities'!$H$6-('Surv-rate CEA'!U224-'Surv-rate CEA'!U225)*'Unit cost and utilities'!$G$14</f>
        <v>43.537440378829189</v>
      </c>
      <c r="AD227" s="12">
        <f t="shared" si="99"/>
        <v>29.897625759091326</v>
      </c>
      <c r="AE227" s="12">
        <f>'Surv-rate CEA'!Z225*'Unit cost and utilities'!$H$12+'Surv-rate CEA'!Y225*'Unit cost and utilities'!$H$12+('Surv-rate CEA'!X224-'Surv-rate CEA'!X225)*'Unit cost and utilities'!$G$14</f>
        <v>69.778531155752404</v>
      </c>
      <c r="AF227" s="12">
        <f t="shared" si="100"/>
        <v>47.917663334389211</v>
      </c>
      <c r="AG227" s="12">
        <f>AE227-'Surv-rate CEA'!Y225*'Unit cost and utilities'!$H$12-('Surv-rate CEA'!X224-'Surv-rate CEA'!X225)*'Unit cost and utilities'!$G$14</f>
        <v>4.1679211790787463</v>
      </c>
      <c r="AH227" s="12">
        <f t="shared" si="101"/>
        <v>2.862156032169525</v>
      </c>
      <c r="AI227" s="12">
        <f>'Surv-rate CEA'!AC225*'Unit cost and utilities'!$H$5+'Surv-rate CEA'!AB225*'Unit cost and utilities'!$H$5+('Surv-rate CEA'!AA224-'Surv-rate CEA'!AA225)*'Unit cost and utilities'!$G$14</f>
        <v>149.47133586631958</v>
      </c>
      <c r="AJ227" s="12">
        <f t="shared" si="102"/>
        <v>102.64356431058623</v>
      </c>
      <c r="AK227" s="12">
        <f>AI227-'Surv-rate CEA'!AB225*'Unit cost and utilities'!$H$5-('Surv-rate CEA'!AA224-'Surv-rate CEA'!AA225)*'Unit cost and utilities'!$G$14</f>
        <v>13.125584810318387</v>
      </c>
      <c r="AL227" s="12">
        <f t="shared" si="103"/>
        <v>9.0134794125135453</v>
      </c>
      <c r="AM227" s="12">
        <f>'Surv-rate CEA'!AF225*'Unit cost and utilities'!$H$9+'Surv-rate CEA'!AE225*'Unit cost and utilities'!$H$9+('Surv-rate CEA'!AD224-'Surv-rate CEA'!AD225)*'Unit cost and utilities'!G234</f>
        <v>288.8475078028697</v>
      </c>
      <c r="AN227" s="12">
        <f t="shared" si="104"/>
        <v>198.35467162501678</v>
      </c>
      <c r="AO227" s="12">
        <f>AM227-'Surv-rate CEA'!AE225*'Unit cost and utilities'!$H$9-('Surv-rate CEA'!AD224-'Surv-rate CEA'!AD225)*'Unit cost and utilities'!G234</f>
        <v>12.615389726808132</v>
      </c>
      <c r="AP227" s="12">
        <f t="shared" si="105"/>
        <v>8.6631229942631229</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233.07271368543545</v>
      </c>
      <c r="AV227" s="12">
        <f t="shared" si="108"/>
        <v>160.05352422627618</v>
      </c>
      <c r="AW227" s="12">
        <f>AU227-'Surv-rate CEA'!AK225*'Unit cost and utilities'!$H$8-('Surv-rate CEA'!AJ224-'Surv-rate CEA'!AJ225)*'Unit cost and utilities'!$G$14</f>
        <v>46.999439033953827</v>
      </c>
      <c r="AX227" s="12">
        <f t="shared" si="109"/>
        <v>32.275017247170751</v>
      </c>
      <c r="AY227" s="12">
        <f>'Surv-rate CEA'!AO225*'Unit cost and utilities'!$H$5+'Surv-rate CEA'!AN225*'Unit cost and utilities'!$H$5+('Surv-rate CEA'!AM224-'Surv-rate CEA'!AM225)*'Unit cost and utilities'!$G$14</f>
        <v>149.47133586631958</v>
      </c>
      <c r="AZ227" s="12">
        <f t="shared" si="110"/>
        <v>102.64356431058623</v>
      </c>
      <c r="BA227" s="12">
        <f>AY227-'Surv-rate CEA'!AN225*'Unit cost and utilities'!$H$5-('Surv-rate CEA'!AM224-'Surv-rate CEA'!AM225)*'Unit cost and utilities'!$G$14</f>
        <v>13.125584810318387</v>
      </c>
      <c r="BB227" s="12">
        <f t="shared" si="111"/>
        <v>9.0134794125135453</v>
      </c>
    </row>
    <row r="228" spans="1:54">
      <c r="A228" s="12">
        <v>223</v>
      </c>
      <c r="B228" s="12">
        <f t="shared" si="112"/>
        <v>12.772602739726027</v>
      </c>
      <c r="C228" s="12">
        <f>'Surv-rate CEA'!D226*'Unit cost and utilities'!$H$7+'Surv-rate CEA'!E226*'Unit cost and utilities'!$H$7+'Unit cost and utilities'!$G$14*('Surv-rate CEA'!C225-'Surv-rate CEA'!C226)</f>
        <v>106.93355253094234</v>
      </c>
      <c r="D228" s="12">
        <f t="shared" si="86"/>
        <v>73.30763750941118</v>
      </c>
      <c r="E228" s="12">
        <f>C228-'Surv-rate CEA'!E226*'Unit cost and utilities'!$H$7-'Unit cost and utilities'!$G$14*('Surv-rate CEA'!C225-'Surv-rate CEA'!C226)</f>
        <v>1.570004813632969</v>
      </c>
      <c r="F228" s="12">
        <f t="shared" si="87"/>
        <v>1.0763071182221584</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69.254436246777956</v>
      </c>
      <c r="L228" s="12">
        <f t="shared" si="90"/>
        <v>47.47695169697441</v>
      </c>
      <c r="M228" s="12">
        <f>K228-'Surv-rate CEA'!J226*'Unit cost and utilities'!$H$10-('Surv-rate CEA'!I225-'Surv-rate CEA'!I226)*'Unit cost and utilities'!$G$14</f>
        <v>4.1151558723935402</v>
      </c>
      <c r="N228" s="12">
        <f t="shared" si="91"/>
        <v>2.8211197313477299</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69.254436246777956</v>
      </c>
      <c r="T228" s="12">
        <f t="shared" si="94"/>
        <v>47.47695169697441</v>
      </c>
      <c r="U228" s="12">
        <f>S228-'Surv-rate CEA'!P226*'Unit cost and utilities'!$H$11-('Surv-rate CEA'!O225-'Surv-rate CEA'!O226)*'Unit cost and utilities'!$G$14</f>
        <v>4.1151558723935402</v>
      </c>
      <c r="V228" s="12">
        <f t="shared" si="95"/>
        <v>2.8211197313477299</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166.02108750718116</v>
      </c>
      <c r="AB228" s="12">
        <f t="shared" si="98"/>
        <v>113.81473273669624</v>
      </c>
      <c r="AC228" s="12">
        <f>AA228-'Surv-rate CEA'!V226*'Unit cost and utilities'!$H$6-('Surv-rate CEA'!U225-'Surv-rate CEA'!U226)*'Unit cost and utilities'!$G$14</f>
        <v>43.199951374782586</v>
      </c>
      <c r="AD228" s="12">
        <f t="shared" si="99"/>
        <v>29.615460263422744</v>
      </c>
      <c r="AE228" s="12">
        <f>'Surv-rate CEA'!Z226*'Unit cost and utilities'!$H$12+'Surv-rate CEA'!Y226*'Unit cost and utilities'!$H$12+('Surv-rate CEA'!X225-'Surv-rate CEA'!X226)*'Unit cost and utilities'!$G$14</f>
        <v>69.254436246777956</v>
      </c>
      <c r="AF228" s="12">
        <f t="shared" si="100"/>
        <v>47.47695169697441</v>
      </c>
      <c r="AG228" s="12">
        <f>AE228-'Surv-rate CEA'!Y226*'Unit cost and utilities'!$H$12-('Surv-rate CEA'!X225-'Surv-rate CEA'!X226)*'Unit cost and utilities'!$G$14</f>
        <v>4.1151558723935402</v>
      </c>
      <c r="AH228" s="12">
        <f t="shared" si="101"/>
        <v>2.8211197313477299</v>
      </c>
      <c r="AI228" s="12">
        <f>'Surv-rate CEA'!AC226*'Unit cost and utilities'!$H$5+'Surv-rate CEA'!AB226*'Unit cost and utilities'!$H$5+('Surv-rate CEA'!AA225-'Surv-rate CEA'!AA226)*'Unit cost and utilities'!$G$14</f>
        <v>148.31108394299693</v>
      </c>
      <c r="AJ228" s="12">
        <f t="shared" si="102"/>
        <v>101.67374900572062</v>
      </c>
      <c r="AK228" s="12">
        <f>AI228-'Surv-rate CEA'!AB226*'Unit cost and utilities'!$H$5-('Surv-rate CEA'!AA225-'Surv-rate CEA'!AA226)*'Unit cost and utilities'!$G$14</f>
        <v>12.965256338598984</v>
      </c>
      <c r="AL228" s="12">
        <f t="shared" si="103"/>
        <v>8.8882515299544238</v>
      </c>
      <c r="AM228" s="12">
        <f>'Surv-rate CEA'!AF226*'Unit cost and utilities'!$H$9+'Surv-rate CEA'!AE226*'Unit cost and utilities'!$H$9+('Surv-rate CEA'!AD225-'Surv-rate CEA'!AD226)*'Unit cost and utilities'!G235</f>
        <v>287.67419499951211</v>
      </c>
      <c r="AN228" s="12">
        <f t="shared" si="104"/>
        <v>197.21327037866493</v>
      </c>
      <c r="AO228" s="12">
        <f>AM228-'Surv-rate CEA'!AE226*'Unit cost and utilities'!$H$9-('Surv-rate CEA'!AD225-'Surv-rate CEA'!AD226)*'Unit cost and utilities'!G235</f>
        <v>12.484870297424322</v>
      </c>
      <c r="AP228" s="12">
        <f t="shared" si="105"/>
        <v>8.5589258418283976</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231.97787698692741</v>
      </c>
      <c r="AV228" s="12">
        <f t="shared" si="108"/>
        <v>159.03100302816239</v>
      </c>
      <c r="AW228" s="12">
        <f>AU228-'Surv-rate CEA'!AK226*'Unit cost and utilities'!$H$8-('Surv-rate CEA'!AJ225-'Surv-rate CEA'!AJ226)*'Unit cost and utilities'!$G$14</f>
        <v>46.642655916421567</v>
      </c>
      <c r="AX228" s="12">
        <f t="shared" si="109"/>
        <v>31.975585131783834</v>
      </c>
      <c r="AY228" s="12">
        <f>'Surv-rate CEA'!AO226*'Unit cost and utilities'!$H$5+'Surv-rate CEA'!AN226*'Unit cost and utilities'!$H$5+('Surv-rate CEA'!AM225-'Surv-rate CEA'!AM226)*'Unit cost and utilities'!$G$14</f>
        <v>148.31108394299693</v>
      </c>
      <c r="AZ228" s="12">
        <f t="shared" si="110"/>
        <v>101.67374900572062</v>
      </c>
      <c r="BA228" s="12">
        <f>AY228-'Surv-rate CEA'!AN226*'Unit cost and utilities'!$H$5-('Surv-rate CEA'!AM225-'Surv-rate CEA'!AM226)*'Unit cost and utilities'!$G$14</f>
        <v>12.965256338598984</v>
      </c>
      <c r="BB228" s="12">
        <f t="shared" si="111"/>
        <v>8.8882515299544238</v>
      </c>
    </row>
    <row r="229" spans="1:54">
      <c r="A229" s="12">
        <v>224</v>
      </c>
      <c r="B229" s="12">
        <f t="shared" si="112"/>
        <v>12.830136986301369</v>
      </c>
      <c r="C229" s="12">
        <f>'Surv-rate CEA'!D227*'Unit cost and utilities'!$H$7+'Surv-rate CEA'!E227*'Unit cost and utilities'!$H$7+'Unit cost and utilities'!$G$14*('Surv-rate CEA'!C226-'Surv-rate CEA'!C227)</f>
        <v>106.24061973836615</v>
      </c>
      <c r="D229" s="12">
        <f t="shared" si="86"/>
        <v>72.708844685076457</v>
      </c>
      <c r="E229" s="12">
        <f>C229-'Surv-rate CEA'!E227*'Unit cost and utilities'!$H$7-'Unit cost and utilities'!$G$14*('Surv-rate CEA'!C226-'Surv-rate CEA'!C227)</f>
        <v>1.5470574228735892</v>
      </c>
      <c r="F229" s="12">
        <f t="shared" si="87"/>
        <v>1.0587735477788198</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68.735947655028824</v>
      </c>
      <c r="L229" s="12">
        <f t="shared" si="90"/>
        <v>47.041436266455037</v>
      </c>
      <c r="M229" s="12">
        <f>K229-'Surv-rate CEA'!J227*'Unit cost and utilities'!$H$10-('Surv-rate CEA'!I226-'Surv-rate CEA'!I227)*'Unit cost and utilities'!$G$14</f>
        <v>4.0632302304705625</v>
      </c>
      <c r="N229" s="12">
        <f t="shared" si="91"/>
        <v>2.7807892732039794</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68.735947655028824</v>
      </c>
      <c r="T229" s="12">
        <f t="shared" si="94"/>
        <v>47.041436266455037</v>
      </c>
      <c r="U229" s="12">
        <f>S229-'Surv-rate CEA'!P227*'Unit cost and utilities'!$H$11-('Surv-rate CEA'!O226-'Surv-rate CEA'!O227)*'Unit cost and utilities'!$G$14</f>
        <v>4.0632302304705625</v>
      </c>
      <c r="V229" s="12">
        <f t="shared" si="95"/>
        <v>2.7807892732039794</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165.11472129355491</v>
      </c>
      <c r="AB229" s="12">
        <f t="shared" si="98"/>
        <v>113.00104098900842</v>
      </c>
      <c r="AC229" s="12">
        <f>AA229-'Surv-rate CEA'!V227*'Unit cost and utilities'!$H$6-('Surv-rate CEA'!U226-'Surv-rate CEA'!U227)*'Unit cost and utilities'!$G$14</f>
        <v>42.86618464089419</v>
      </c>
      <c r="AD229" s="12">
        <f t="shared" si="99"/>
        <v>29.336714798652938</v>
      </c>
      <c r="AE229" s="12">
        <f>'Surv-rate CEA'!Z227*'Unit cost and utilities'!$H$12+'Surv-rate CEA'!Y227*'Unit cost and utilities'!$H$12+('Surv-rate CEA'!X226-'Surv-rate CEA'!X227)*'Unit cost and utilities'!$G$14</f>
        <v>68.735947655028824</v>
      </c>
      <c r="AF229" s="12">
        <f t="shared" si="100"/>
        <v>47.041436266455037</v>
      </c>
      <c r="AG229" s="12">
        <f>AE229-'Surv-rate CEA'!Y227*'Unit cost and utilities'!$H$12-('Surv-rate CEA'!X226-'Surv-rate CEA'!X227)*'Unit cost and utilities'!$G$14</f>
        <v>4.0632302304705625</v>
      </c>
      <c r="AH229" s="12">
        <f t="shared" si="101"/>
        <v>2.7807892732039794</v>
      </c>
      <c r="AI229" s="12">
        <f>'Surv-rate CEA'!AC227*'Unit cost and utilities'!$H$5+'Surv-rate CEA'!AB227*'Unit cost and utilities'!$H$5+('Surv-rate CEA'!AA226-'Surv-rate CEA'!AA227)*'Unit cost and utilities'!$G$14</f>
        <v>147.163486199413</v>
      </c>
      <c r="AJ229" s="12">
        <f t="shared" si="102"/>
        <v>100.7155934118054</v>
      </c>
      <c r="AK229" s="12">
        <f>AI229-'Surv-rate CEA'!AB227*'Unit cost and utilities'!$H$5-('Surv-rate CEA'!AA226-'Surv-rate CEA'!AA227)*'Unit cost and utilities'!$G$14</f>
        <v>12.807408227302881</v>
      </c>
      <c r="AL229" s="12">
        <f t="shared" si="103"/>
        <v>8.7651207034615179</v>
      </c>
      <c r="AM229" s="12">
        <f>'Surv-rate CEA'!AF227*'Unit cost and utilities'!$H$9+'Surv-rate CEA'!AE227*'Unit cost and utilities'!$H$9+('Surv-rate CEA'!AD226-'Surv-rate CEA'!AD227)*'Unit cost and utilities'!G236</f>
        <v>286.5093232987723</v>
      </c>
      <c r="AN229" s="12">
        <f t="shared" si="104"/>
        <v>196.08095227473453</v>
      </c>
      <c r="AO229" s="12">
        <f>AM229-'Surv-rate CEA'!AE227*'Unit cost and utilities'!$H$9-('Surv-rate CEA'!AD226-'Surv-rate CEA'!AD227)*'Unit cost and utilities'!G236</f>
        <v>12.356127344708796</v>
      </c>
      <c r="AP229" s="12">
        <f t="shared" si="105"/>
        <v>8.4562735630487236</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230.89168836554398</v>
      </c>
      <c r="AV229" s="12">
        <f t="shared" si="108"/>
        <v>158.01741320587283</v>
      </c>
      <c r="AW229" s="12">
        <f>AU229-'Surv-rate CEA'!AK227*'Unit cost and utilities'!$H$8-('Surv-rate CEA'!AJ226-'Surv-rate CEA'!AJ227)*'Unit cost and utilities'!$G$14</f>
        <v>46.289750898406176</v>
      </c>
      <c r="AX229" s="12">
        <f t="shared" si="109"/>
        <v>31.679731508264759</v>
      </c>
      <c r="AY229" s="12">
        <f>'Surv-rate CEA'!AO227*'Unit cost and utilities'!$H$5+'Surv-rate CEA'!AN227*'Unit cost and utilities'!$H$5+('Surv-rate CEA'!AM226-'Surv-rate CEA'!AM227)*'Unit cost and utilities'!$G$14</f>
        <v>147.163486199413</v>
      </c>
      <c r="AZ229" s="12">
        <f t="shared" si="110"/>
        <v>100.7155934118054</v>
      </c>
      <c r="BA229" s="12">
        <f>AY229-'Surv-rate CEA'!AN227*'Unit cost and utilities'!$H$5-('Surv-rate CEA'!AM226-'Surv-rate CEA'!AM227)*'Unit cost and utilities'!$G$14</f>
        <v>12.807408227302881</v>
      </c>
      <c r="BB229" s="12">
        <f t="shared" si="111"/>
        <v>8.7651207034615179</v>
      </c>
    </row>
    <row r="230" spans="1:54">
      <c r="A230" s="12">
        <v>225</v>
      </c>
      <c r="B230" s="12">
        <f t="shared" si="112"/>
        <v>12.887671232876713</v>
      </c>
      <c r="C230" s="12">
        <f>'Surv-rate CEA'!D228*'Unit cost and utilities'!$H$7+'Surv-rate CEA'!E228*'Unit cost and utilities'!$H$7+'Unit cost and utilities'!$G$14*('Surv-rate CEA'!C227-'Surv-rate CEA'!C228)</f>
        <v>105.5543798823774</v>
      </c>
      <c r="D230" s="12">
        <f t="shared" si="86"/>
        <v>72.116447858576578</v>
      </c>
      <c r="E230" s="12">
        <f>C230-'Surv-rate CEA'!E228*'Unit cost and utilities'!$H$7-'Unit cost and utilities'!$G$14*('Surv-rate CEA'!C227-'Surv-rate CEA'!C228)</f>
        <v>1.5245195632420914</v>
      </c>
      <c r="F230" s="12">
        <f t="shared" si="87"/>
        <v>1.0415762540070921</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68.222986214036311</v>
      </c>
      <c r="L230" s="12">
        <f t="shared" si="90"/>
        <v>46.611040049152386</v>
      </c>
      <c r="M230" s="12">
        <f>K230-'Surv-rate CEA'!J228*'Unit cost and utilities'!$H$10-('Surv-rate CEA'!I227-'Surv-rate CEA'!I228)*'Unit cost and utilities'!$G$14</f>
        <v>4.0121280445195513</v>
      </c>
      <c r="N230" s="12">
        <f t="shared" si="91"/>
        <v>2.7411503269399926</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68.222986214036311</v>
      </c>
      <c r="T230" s="12">
        <f t="shared" si="94"/>
        <v>46.611040049152386</v>
      </c>
      <c r="U230" s="12">
        <f>S230-'Surv-rate CEA'!P228*'Unit cost and utilities'!$H$11-('Surv-rate CEA'!O227-'Surv-rate CEA'!O228)*'Unit cost and utilities'!$G$14</f>
        <v>4.0121280445195513</v>
      </c>
      <c r="V230" s="12">
        <f t="shared" si="95"/>
        <v>2.7411503269399926</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164.21618941643032</v>
      </c>
      <c r="AB230" s="12">
        <f t="shared" si="98"/>
        <v>112.19513841851769</v>
      </c>
      <c r="AC230" s="12">
        <f>AA230-'Surv-rate CEA'!V228*'Unit cost and utilities'!$H$6-('Surv-rate CEA'!U227-'Surv-rate CEA'!U228)*'Unit cost and utilities'!$G$14</f>
        <v>42.536086140218906</v>
      </c>
      <c r="AD230" s="12">
        <f t="shared" si="99"/>
        <v>29.06133730933087</v>
      </c>
      <c r="AE230" s="12">
        <f>'Surv-rate CEA'!Z228*'Unit cost and utilities'!$H$12+'Surv-rate CEA'!Y228*'Unit cost and utilities'!$H$12+('Surv-rate CEA'!X227-'Surv-rate CEA'!X228)*'Unit cost and utilities'!$G$14</f>
        <v>68.222986214036311</v>
      </c>
      <c r="AF230" s="12">
        <f t="shared" si="100"/>
        <v>46.611040049152386</v>
      </c>
      <c r="AG230" s="12">
        <f>AE230-'Surv-rate CEA'!Y228*'Unit cost and utilities'!$H$12-('Surv-rate CEA'!X227-'Surv-rate CEA'!X228)*'Unit cost and utilities'!$G$14</f>
        <v>4.0121280445195513</v>
      </c>
      <c r="AH230" s="12">
        <f t="shared" si="101"/>
        <v>2.7411503269399926</v>
      </c>
      <c r="AI230" s="12">
        <f>'Surv-rate CEA'!AC228*'Unit cost and utilities'!$H$5+'Surv-rate CEA'!AB228*'Unit cost and utilities'!$H$5+('Surv-rate CEA'!AA227-'Surv-rate CEA'!AA228)*'Unit cost and utilities'!$G$14</f>
        <v>146.02836195923041</v>
      </c>
      <c r="AJ230" s="12">
        <f t="shared" si="102"/>
        <v>99.76892254818101</v>
      </c>
      <c r="AK230" s="12">
        <f>AI230-'Surv-rate CEA'!AB228*'Unit cost and utilities'!$H$5-('Surv-rate CEA'!AA227-'Surv-rate CEA'!AA228)*'Unit cost and utilities'!$G$14</f>
        <v>12.651993676783134</v>
      </c>
      <c r="AL230" s="12">
        <f t="shared" si="103"/>
        <v>8.6440453093041363</v>
      </c>
      <c r="AM230" s="12">
        <f>'Surv-rate CEA'!AF228*'Unit cost and utilities'!$H$9+'Surv-rate CEA'!AE228*'Unit cost and utilities'!$H$9+('Surv-rate CEA'!AD227-'Surv-rate CEA'!AD228)*'Unit cost and utilities'!G237</f>
        <v>285.35280256638254</v>
      </c>
      <c r="AN230" s="12">
        <f t="shared" si="104"/>
        <v>194.95761834334724</v>
      </c>
      <c r="AO230" s="12">
        <f>AM230-'Surv-rate CEA'!AE228*'Unit cost and utilities'!$H$9-('Surv-rate CEA'!AD227-'Surv-rate CEA'!AD228)*'Unit cost and utilities'!G237</f>
        <v>12.229130596104881</v>
      </c>
      <c r="AP230" s="12">
        <f t="shared" si="105"/>
        <v>8.3551384601233423</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229.81404895075073</v>
      </c>
      <c r="AV230" s="12">
        <f t="shared" si="108"/>
        <v>157.0126497526054</v>
      </c>
      <c r="AW230" s="12">
        <f>AU230-'Surv-rate CEA'!AK228*'Unit cost and utilities'!$H$8-('Surv-rate CEA'!AJ227-'Surv-rate CEA'!AJ228)*'Unit cost and utilities'!$G$14</f>
        <v>45.940668283380582</v>
      </c>
      <c r="AX230" s="12">
        <f t="shared" si="109"/>
        <v>31.387402517436474</v>
      </c>
      <c r="AY230" s="12">
        <f>'Surv-rate CEA'!AO228*'Unit cost and utilities'!$H$5+'Surv-rate CEA'!AN228*'Unit cost and utilities'!$H$5+('Surv-rate CEA'!AM227-'Surv-rate CEA'!AM228)*'Unit cost and utilities'!$G$14</f>
        <v>146.02836195923041</v>
      </c>
      <c r="AZ230" s="12">
        <f t="shared" si="110"/>
        <v>99.76892254818101</v>
      </c>
      <c r="BA230" s="12">
        <f>AY230-'Surv-rate CEA'!AN228*'Unit cost and utilities'!$H$5-('Surv-rate CEA'!AM227-'Surv-rate CEA'!AM228)*'Unit cost and utilities'!$G$14</f>
        <v>12.651993676783134</v>
      </c>
      <c r="BB230" s="12">
        <f t="shared" si="111"/>
        <v>8.6440453093041363</v>
      </c>
    </row>
    <row r="231" spans="1:54">
      <c r="A231" s="12">
        <v>226</v>
      </c>
      <c r="B231" s="12">
        <f t="shared" si="112"/>
        <v>12.945205479452055</v>
      </c>
      <c r="C231" s="12">
        <f>'Surv-rate CEA'!D229*'Unit cost and utilities'!$H$7+'Surv-rate CEA'!E229*'Unit cost and utilities'!$H$7+'Unit cost and utilities'!$G$14*('Surv-rate CEA'!C228-'Surv-rate CEA'!C229)</f>
        <v>104.87474527583397</v>
      </c>
      <c r="D231" s="12">
        <f t="shared" si="86"/>
        <v>71.530359445228726</v>
      </c>
      <c r="E231" s="12">
        <f>C231-'Surv-rate CEA'!E229*'Unit cost and utilities'!$H$7-'Unit cost and utilities'!$G$14*('Surv-rate CEA'!C228-'Surv-rate CEA'!C229)</f>
        <v>1.5023825545762151</v>
      </c>
      <c r="F231" s="12">
        <f t="shared" si="87"/>
        <v>1.0247077489478369</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67.715474158085087</v>
      </c>
      <c r="L231" s="12">
        <f t="shared" si="90"/>
        <v>46.18568744832077</v>
      </c>
      <c r="M231" s="12">
        <f>K231-'Surv-rate CEA'!J229*'Unit cost and utilities'!$H$10-('Surv-rate CEA'!I228-'Surv-rate CEA'!I229)*'Unit cost and utilities'!$G$14</f>
        <v>3.9618334751585871</v>
      </c>
      <c r="N231" s="12">
        <f t="shared" si="91"/>
        <v>2.702188899671488</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67.715474158085087</v>
      </c>
      <c r="T231" s="12">
        <f t="shared" si="94"/>
        <v>46.18568744832077</v>
      </c>
      <c r="U231" s="12">
        <f>S231-'Surv-rate CEA'!P229*'Unit cost and utilities'!$H$11-('Surv-rate CEA'!O228-'Surv-rate CEA'!O229)*'Unit cost and utilities'!$G$14</f>
        <v>3.9618334751585871</v>
      </c>
      <c r="V231" s="12">
        <f t="shared" si="95"/>
        <v>2.702188899671488</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163.32539687495375</v>
      </c>
      <c r="AB231" s="12">
        <f t="shared" si="98"/>
        <v>111.39692701300987</v>
      </c>
      <c r="AC231" s="12">
        <f>AA231-'Surv-rate CEA'!V229*'Unit cost and utilities'!$H$6-('Surv-rate CEA'!U228-'Surv-rate CEA'!U229)*'Unit cost and utilities'!$G$14</f>
        <v>42.209602815665185</v>
      </c>
      <c r="AD231" s="12">
        <f t="shared" si="99"/>
        <v>28.789276708170387</v>
      </c>
      <c r="AE231" s="12">
        <f>'Surv-rate CEA'!Z229*'Unit cost and utilities'!$H$12+'Surv-rate CEA'!Y229*'Unit cost and utilities'!$H$12+('Surv-rate CEA'!X228-'Surv-rate CEA'!X229)*'Unit cost and utilities'!$G$14</f>
        <v>67.715474158085087</v>
      </c>
      <c r="AF231" s="12">
        <f t="shared" si="100"/>
        <v>46.18568744832077</v>
      </c>
      <c r="AG231" s="12">
        <f>AE231-'Surv-rate CEA'!Y229*'Unit cost and utilities'!$H$12-('Surv-rate CEA'!X228-'Surv-rate CEA'!X229)*'Unit cost and utilities'!$G$14</f>
        <v>3.9618334751585871</v>
      </c>
      <c r="AH231" s="12">
        <f t="shared" si="101"/>
        <v>2.702188899671488</v>
      </c>
      <c r="AI231" s="12">
        <f>'Surv-rate CEA'!AC229*'Unit cost and utilities'!$H$5+'Surv-rate CEA'!AB229*'Unit cost and utilities'!$H$5+('Surv-rate CEA'!AA228-'Surv-rate CEA'!AA229)*'Unit cost and utilities'!$G$14</f>
        <v>144.90553376132752</v>
      </c>
      <c r="AJ231" s="12">
        <f t="shared" si="102"/>
        <v>98.833564632637049</v>
      </c>
      <c r="AK231" s="12">
        <f>AI231-'Surv-rate CEA'!AB229*'Unit cost and utilities'!$H$5-('Surv-rate CEA'!AA228-'Surv-rate CEA'!AA229)*'Unit cost and utilities'!$G$14</f>
        <v>12.498966934027656</v>
      </c>
      <c r="AL231" s="12">
        <f t="shared" si="103"/>
        <v>8.5249846865758414</v>
      </c>
      <c r="AM231" s="12">
        <f>'Surv-rate CEA'!AF229*'Unit cost and utilities'!$H$9+'Surv-rate CEA'!AE229*'Unit cost and utilities'!$H$9+('Surv-rate CEA'!AD228-'Surv-rate CEA'!AD229)*'Unit cost and utilities'!G238</f>
        <v>284.20454396062678</v>
      </c>
      <c r="AN231" s="12">
        <f t="shared" si="104"/>
        <v>193.84317103228628</v>
      </c>
      <c r="AO231" s="12">
        <f>AM231-'Surv-rate CEA'!AE229*'Unit cost and utilities'!$H$9-('Surv-rate CEA'!AD228-'Surv-rate CEA'!AD229)*'Unit cost and utilities'!G238</f>
        <v>12.103850402078308</v>
      </c>
      <c r="AP231" s="12">
        <f t="shared" si="105"/>
        <v>8.2554934236530642</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228.74486136912333</v>
      </c>
      <c r="AV231" s="12">
        <f t="shared" si="108"/>
        <v>156.01660926038699</v>
      </c>
      <c r="AW231" s="12">
        <f>AU231-'Surv-rate CEA'!AK229*'Unit cost and utilities'!$H$8-('Surv-rate CEA'!AJ228-'Surv-rate CEA'!AJ229)*'Unit cost and utilities'!$G$14</f>
        <v>45.595353376416604</v>
      </c>
      <c r="AX231" s="12">
        <f t="shared" si="109"/>
        <v>31.098545292951773</v>
      </c>
      <c r="AY231" s="12">
        <f>'Surv-rate CEA'!AO229*'Unit cost and utilities'!$H$5+'Surv-rate CEA'!AN229*'Unit cost and utilities'!$H$5+('Surv-rate CEA'!AM228-'Surv-rate CEA'!AM229)*'Unit cost and utilities'!$G$14</f>
        <v>144.90553376132752</v>
      </c>
      <c r="AZ231" s="12">
        <f t="shared" si="110"/>
        <v>98.833564632637049</v>
      </c>
      <c r="BA231" s="12">
        <f>AY231-'Surv-rate CEA'!AN229*'Unit cost and utilities'!$H$5-('Surv-rate CEA'!AM228-'Surv-rate CEA'!AM229)*'Unit cost and utilities'!$G$14</f>
        <v>12.498966934027656</v>
      </c>
      <c r="BB231" s="12">
        <f t="shared" si="111"/>
        <v>8.5249846865758414</v>
      </c>
    </row>
    <row r="232" spans="1:54">
      <c r="A232" s="12">
        <v>227</v>
      </c>
      <c r="B232" s="12">
        <f t="shared" si="112"/>
        <v>13.002739726027396</v>
      </c>
      <c r="C232" s="12">
        <f>'Surv-rate CEA'!D230*'Unit cost and utilities'!$H$7+'Surv-rate CEA'!E230*'Unit cost and utilities'!$H$7+'Unit cost and utilities'!$G$14*('Surv-rate CEA'!C229-'Surv-rate CEA'!C230)</f>
        <v>104.20162969612663</v>
      </c>
      <c r="D232" s="12">
        <f t="shared" si="86"/>
        <v>70.950493353177635</v>
      </c>
      <c r="E232" s="12">
        <f>C232-'Surv-rate CEA'!E230*'Unit cost and utilities'!$H$7-'Unit cost and utilities'!$G$14*('Surv-rate CEA'!C229-'Surv-rate CEA'!C230)</f>
        <v>1.4806379305048849</v>
      </c>
      <c r="F232" s="12">
        <f t="shared" si="87"/>
        <v>1.0081607356151985</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67.213335092285234</v>
      </c>
      <c r="L232" s="12">
        <f t="shared" si="90"/>
        <v>45.76530423388715</v>
      </c>
      <c r="M232" s="12">
        <f>K232-'Surv-rate CEA'!J230*'Unit cost and utilities'!$H$10-('Surv-rate CEA'!I229-'Surv-rate CEA'!I230)*'Unit cost and utilities'!$G$14</f>
        <v>3.9123310426823523</v>
      </c>
      <c r="N232" s="12">
        <f t="shared" si="91"/>
        <v>2.6638913273117741</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67.213335092285234</v>
      </c>
      <c r="T232" s="12">
        <f t="shared" si="94"/>
        <v>45.76530423388715</v>
      </c>
      <c r="U232" s="12">
        <f>S232-'Surv-rate CEA'!P230*'Unit cost and utilities'!$H$11-('Surv-rate CEA'!O229-'Surv-rate CEA'!O230)*'Unit cost and utilities'!$G$14</f>
        <v>3.9123310426823523</v>
      </c>
      <c r="V232" s="12">
        <f t="shared" si="95"/>
        <v>2.6638913273117741</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162.44225016704218</v>
      </c>
      <c r="AB232" s="12">
        <f t="shared" si="98"/>
        <v>110.60631032702902</v>
      </c>
      <c r="AC232" s="12">
        <f>AA232-'Surv-rate CEA'!V230*'Unit cost and utilities'!$H$6-('Surv-rate CEA'!U229-'Surv-rate CEA'!U230)*'Unit cost and utilities'!$G$14</f>
        <v>41.88668256860737</v>
      </c>
      <c r="AD232" s="12">
        <f t="shared" si="99"/>
        <v>28.520482854608456</v>
      </c>
      <c r="AE232" s="12">
        <f>'Surv-rate CEA'!Z230*'Unit cost and utilities'!$H$12+'Surv-rate CEA'!Y230*'Unit cost and utilities'!$H$12+('Surv-rate CEA'!X229-'Surv-rate CEA'!X230)*'Unit cost and utilities'!$G$14</f>
        <v>67.213335092285234</v>
      </c>
      <c r="AF232" s="12">
        <f t="shared" si="100"/>
        <v>45.76530423388715</v>
      </c>
      <c r="AG232" s="12">
        <f>AE232-'Surv-rate CEA'!Y230*'Unit cost and utilities'!$H$12-('Surv-rate CEA'!X229-'Surv-rate CEA'!X230)*'Unit cost and utilities'!$G$14</f>
        <v>3.9123310426823523</v>
      </c>
      <c r="AH232" s="12">
        <f t="shared" si="101"/>
        <v>2.6638913273117741</v>
      </c>
      <c r="AI232" s="12">
        <f>'Surv-rate CEA'!AC230*'Unit cost and utilities'!$H$5+'Surv-rate CEA'!AB230*'Unit cost and utilities'!$H$5+('Surv-rate CEA'!AA229-'Surv-rate CEA'!AA230)*'Unit cost and utilities'!$G$14</f>
        <v>143.79482729096699</v>
      </c>
      <c r="AJ232" s="12">
        <f t="shared" si="102"/>
        <v>97.909351011890351</v>
      </c>
      <c r="AK232" s="12">
        <f>AI232-'Surv-rate CEA'!AB230*'Unit cost and utilities'!$H$5-('Surv-rate CEA'!AA229-'Surv-rate CEA'!AA230)*'Unit cost and utilities'!$G$14</f>
        <v>12.348283265522081</v>
      </c>
      <c r="AL232" s="12">
        <f t="shared" si="103"/>
        <v>8.4078991116407273</v>
      </c>
      <c r="AM232" s="12">
        <f>'Surv-rate CEA'!AF230*'Unit cost and utilities'!$H$9+'Surv-rate CEA'!AE230*'Unit cost and utilities'!$H$9+('Surv-rate CEA'!AD229-'Surv-rate CEA'!AD230)*'Unit cost and utilities'!G239</f>
        <v>283.06445990895031</v>
      </c>
      <c r="AN232" s="12">
        <f t="shared" si="104"/>
        <v>192.73751418148251</v>
      </c>
      <c r="AO232" s="12">
        <f>AM232-'Surv-rate CEA'!AE230*'Unit cost and utilities'!$H$9-('Surv-rate CEA'!AD229-'Surv-rate CEA'!AD230)*'Unit cost and utilities'!G239</f>
        <v>11.980257721044893</v>
      </c>
      <c r="AP232" s="12">
        <f t="shared" si="105"/>
        <v>8.1573119181066609</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227.68402971597206</v>
      </c>
      <c r="AV232" s="12">
        <f t="shared" si="108"/>
        <v>155.02918988980323</v>
      </c>
      <c r="AW232" s="12">
        <f>AU232-'Surv-rate CEA'!AK230*'Unit cost and utilities'!$H$8-('Surv-rate CEA'!AJ229-'Surv-rate CEA'!AJ230)*'Unit cost and utilities'!$G$14</f>
        <v>45.253752462467084</v>
      </c>
      <c r="AX232" s="12">
        <f t="shared" si="109"/>
        <v>30.813107939462174</v>
      </c>
      <c r="AY232" s="12">
        <f>'Surv-rate CEA'!AO230*'Unit cost and utilities'!$H$5+'Surv-rate CEA'!AN230*'Unit cost and utilities'!$H$5+('Surv-rate CEA'!AM229-'Surv-rate CEA'!AM230)*'Unit cost and utilities'!$G$14</f>
        <v>143.79482729096699</v>
      </c>
      <c r="AZ232" s="12">
        <f t="shared" si="110"/>
        <v>97.909351011890351</v>
      </c>
      <c r="BA232" s="12">
        <f>AY232-'Surv-rate CEA'!AN230*'Unit cost and utilities'!$H$5-('Surv-rate CEA'!AM229-'Surv-rate CEA'!AM230)*'Unit cost and utilities'!$G$14</f>
        <v>12.348283265522081</v>
      </c>
      <c r="BB232" s="12">
        <f t="shared" si="111"/>
        <v>8.4078991116407273</v>
      </c>
    </row>
    <row r="233" spans="1:54">
      <c r="A233" s="12">
        <v>228</v>
      </c>
      <c r="B233" s="12">
        <f t="shared" si="112"/>
        <v>13.06027397260274</v>
      </c>
      <c r="C233" s="12">
        <f>'Surv-rate CEA'!D231*'Unit cost and utilities'!$H$7+'Surv-rate CEA'!E231*'Unit cost and utilities'!$H$7+'Unit cost and utilities'!$G$14*('Surv-rate CEA'!C230-'Surv-rate CEA'!C231)</f>
        <v>103.53494835530999</v>
      </c>
      <c r="D233" s="12">
        <f t="shared" si="86"/>
        <v>70.376764952648259</v>
      </c>
      <c r="E233" s="12">
        <f>C233-'Surv-rate CEA'!E231*'Unit cost and utilities'!$H$7-'Unit cost and utilities'!$G$14*('Surv-rate CEA'!C230-'Surv-rate CEA'!C231)</f>
        <v>1.459277432435218</v>
      </c>
      <c r="F233" s="12">
        <f t="shared" si="87"/>
        <v>0.99192810248724339</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66.716493963407814</v>
      </c>
      <c r="L233" s="12">
        <f t="shared" si="90"/>
        <v>45.349817512964648</v>
      </c>
      <c r="M233" s="12">
        <f>K233-'Surv-rate CEA'!J231*'Unit cost and utilities'!$H$10-('Surv-rate CEA'!I230-'Surv-rate CEA'!I231)*'Unit cost and utilities'!$G$14</f>
        <v>3.8636056176217908</v>
      </c>
      <c r="N233" s="12">
        <f t="shared" si="91"/>
        <v>2.6262442657330483</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66.716493963407814</v>
      </c>
      <c r="T233" s="12">
        <f t="shared" si="94"/>
        <v>45.349817512964648</v>
      </c>
      <c r="U233" s="12">
        <f>S233-'Surv-rate CEA'!P231*'Unit cost and utilities'!$H$11-('Surv-rate CEA'!O230-'Surv-rate CEA'!O231)*'Unit cost and utilities'!$G$14</f>
        <v>3.8636056176217908</v>
      </c>
      <c r="V233" s="12">
        <f t="shared" si="95"/>
        <v>2.6262442657330483</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161.5666572601225</v>
      </c>
      <c r="AB233" s="12">
        <f t="shared" si="98"/>
        <v>109.82319345115664</v>
      </c>
      <c r="AC233" s="12">
        <f>AA233-'Surv-rate CEA'!V231*'Unit cost and utilities'!$H$6-('Surv-rate CEA'!U230-'Surv-rate CEA'!U231)*'Unit cost and utilities'!$G$14</f>
        <v>41.567274238044931</v>
      </c>
      <c r="AD233" s="12">
        <f t="shared" si="99"/>
        <v>28.254906533916532</v>
      </c>
      <c r="AE233" s="12">
        <f>'Surv-rate CEA'!Z231*'Unit cost and utilities'!$H$12+'Surv-rate CEA'!Y231*'Unit cost and utilities'!$H$12+('Surv-rate CEA'!X230-'Surv-rate CEA'!X231)*'Unit cost and utilities'!$G$14</f>
        <v>66.716493963407814</v>
      </c>
      <c r="AF233" s="12">
        <f t="shared" si="100"/>
        <v>45.349817512964648</v>
      </c>
      <c r="AG233" s="12">
        <f>AE233-'Surv-rate CEA'!Y231*'Unit cost and utilities'!$H$12-('Surv-rate CEA'!X230-'Surv-rate CEA'!X231)*'Unit cost and utilities'!$G$14</f>
        <v>3.8636056176217908</v>
      </c>
      <c r="AH233" s="12">
        <f t="shared" si="101"/>
        <v>2.6262442657330483</v>
      </c>
      <c r="AI233" s="12">
        <f>'Surv-rate CEA'!AC231*'Unit cost and utilities'!$H$5+'Surv-rate CEA'!AB231*'Unit cost and utilities'!$H$5+('Surv-rate CEA'!AA230-'Surv-rate CEA'!AA231)*'Unit cost and utilities'!$G$14</f>
        <v>142.69607131269586</v>
      </c>
      <c r="AJ233" s="12">
        <f t="shared" si="102"/>
        <v>96.996116093826032</v>
      </c>
      <c r="AK233" s="12">
        <f>AI233-'Surv-rate CEA'!AB231*'Unit cost and utilities'!$H$5-('Surv-rate CEA'!AA230-'Surv-rate CEA'!AA231)*'Unit cost and utilities'!$G$14</f>
        <v>12.1998989309138</v>
      </c>
      <c r="AL233" s="12">
        <f t="shared" si="103"/>
        <v>8.2927497733469515</v>
      </c>
      <c r="AM233" s="12">
        <f>'Surv-rate CEA'!AF231*'Unit cost and utilities'!$H$9+'Surv-rate CEA'!AE231*'Unit cost and utilities'!$H$9+('Surv-rate CEA'!AD230-'Surv-rate CEA'!AD231)*'Unit cost and utilities'!G240</f>
        <v>281.93246408508134</v>
      </c>
      <c r="AN233" s="12">
        <f t="shared" si="104"/>
        <v>191.6405529980554</v>
      </c>
      <c r="AO233" s="12">
        <f>AM233-'Surv-rate CEA'!AE231*'Unit cost and utilities'!$H$9-('Surv-rate CEA'!AD230-'Surv-rate CEA'!AD231)*'Unit cost and utilities'!G240</f>
        <v>11.858324104717326</v>
      </c>
      <c r="AP233" s="12">
        <f t="shared" si="105"/>
        <v>8.0605679676973807</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226.63145952762926</v>
      </c>
      <c r="AV233" s="12">
        <f t="shared" si="108"/>
        <v>154.05029134042712</v>
      </c>
      <c r="AW233" s="12">
        <f>AU233-'Surv-rate CEA'!AK231*'Unit cost and utilities'!$H$8-('Surv-rate CEA'!AJ230-'Surv-rate CEA'!AJ231)*'Unit cost and utilities'!$G$14</f>
        <v>44.91581278520016</v>
      </c>
      <c r="AX233" s="12">
        <f t="shared" si="109"/>
        <v>30.531039511346464</v>
      </c>
      <c r="AY233" s="12">
        <f>'Surv-rate CEA'!AO231*'Unit cost and utilities'!$H$5+'Surv-rate CEA'!AN231*'Unit cost and utilities'!$H$5+('Surv-rate CEA'!AM230-'Surv-rate CEA'!AM231)*'Unit cost and utilities'!$G$14</f>
        <v>142.69607131269586</v>
      </c>
      <c r="AZ233" s="12">
        <f t="shared" si="110"/>
        <v>96.996116093826032</v>
      </c>
      <c r="BA233" s="12">
        <f>AY233-'Surv-rate CEA'!AN231*'Unit cost and utilities'!$H$5-('Surv-rate CEA'!AM230-'Surv-rate CEA'!AM231)*'Unit cost and utilities'!$G$14</f>
        <v>12.1998989309138</v>
      </c>
      <c r="BB233" s="12">
        <f t="shared" si="111"/>
        <v>8.2927497733469515</v>
      </c>
    </row>
    <row r="234" spans="1:54">
      <c r="A234" s="12">
        <v>229</v>
      </c>
      <c r="B234" s="12">
        <f t="shared" si="112"/>
        <v>13.117808219178082</v>
      </c>
      <c r="C234" s="12">
        <f>'Surv-rate CEA'!D232*'Unit cost and utilities'!$H$7+'Surv-rate CEA'!E232*'Unit cost and utilities'!$H$7+'Unit cost and utilities'!$G$14*('Surv-rate CEA'!C231-'Surv-rate CEA'!C232)</f>
        <v>102.87461787094234</v>
      </c>
      <c r="D234" s="12">
        <f t="shared" si="86"/>
        <v>69.809091045936199</v>
      </c>
      <c r="E234" s="12">
        <f>C234-'Surv-rate CEA'!E232*'Unit cost and utilities'!$H$7-'Unit cost and utilities'!$G$14*('Surv-rate CEA'!C231-'Surv-rate CEA'!C232)</f>
        <v>1.438293003729743</v>
      </c>
      <c r="F234" s="12">
        <f t="shared" si="87"/>
        <v>0.97600291817427054</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66.224877031434787</v>
      </c>
      <c r="L234" s="12">
        <f t="shared" si="90"/>
        <v>44.939155701099203</v>
      </c>
      <c r="M234" s="12">
        <f>K234-'Surv-rate CEA'!J232*'Unit cost and utilities'!$H$10-('Surv-rate CEA'!I231-'Surv-rate CEA'!I232)*'Unit cost and utilities'!$G$14</f>
        <v>3.8156424115853649</v>
      </c>
      <c r="N234" s="12">
        <f t="shared" si="91"/>
        <v>2.5892346821959413</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66.224877031434787</v>
      </c>
      <c r="T234" s="12">
        <f t="shared" si="94"/>
        <v>44.939155701099203</v>
      </c>
      <c r="U234" s="12">
        <f>S234-'Surv-rate CEA'!P232*'Unit cost and utilities'!$H$11-('Surv-rate CEA'!O231-'Surv-rate CEA'!O232)*'Unit cost and utilities'!$G$14</f>
        <v>3.8156424115853649</v>
      </c>
      <c r="V234" s="12">
        <f t="shared" si="95"/>
        <v>2.5892346821959413</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160.69852756255125</v>
      </c>
      <c r="AB234" s="12">
        <f t="shared" si="98"/>
        <v>109.04748298200671</v>
      </c>
      <c r="AC234" s="12">
        <f>AA234-'Surv-rate CEA'!V232*'Unit cost and utilities'!$H$6-('Surv-rate CEA'!U231-'Surv-rate CEA'!U232)*'Unit cost and utilities'!$G$14</f>
        <v>41.25132758029271</v>
      </c>
      <c r="AD234" s="12">
        <f t="shared" si="99"/>
        <v>27.992499436848838</v>
      </c>
      <c r="AE234" s="12">
        <f>'Surv-rate CEA'!Z232*'Unit cost and utilities'!$H$12+'Surv-rate CEA'!Y232*'Unit cost and utilities'!$H$12+('Surv-rate CEA'!X231-'Surv-rate CEA'!X232)*'Unit cost and utilities'!$G$14</f>
        <v>66.224877031434787</v>
      </c>
      <c r="AF234" s="12">
        <f t="shared" si="100"/>
        <v>44.939155701099203</v>
      </c>
      <c r="AG234" s="12">
        <f>AE234-'Surv-rate CEA'!Y232*'Unit cost and utilities'!$H$12-('Surv-rate CEA'!X231-'Surv-rate CEA'!X232)*'Unit cost and utilities'!$G$14</f>
        <v>3.8156424115853649</v>
      </c>
      <c r="AH234" s="12">
        <f t="shared" si="101"/>
        <v>2.5892346821959413</v>
      </c>
      <c r="AI234" s="12">
        <f>'Surv-rate CEA'!AC232*'Unit cost and utilities'!$H$5+'Surv-rate CEA'!AB232*'Unit cost and utilities'!$H$5+('Surv-rate CEA'!AA231-'Surv-rate CEA'!AA232)*'Unit cost and utilities'!$G$14</f>
        <v>141.60909760491751</v>
      </c>
      <c r="AJ234" s="12">
        <f t="shared" si="102"/>
        <v>96.093697281443909</v>
      </c>
      <c r="AK234" s="12">
        <f>AI234-'Surv-rate CEA'!AB232*'Unit cost and utilities'!$H$5-('Surv-rate CEA'!AA231-'Surv-rate CEA'!AA232)*'Unit cost and utilities'!$G$14</f>
        <v>12.053771157451109</v>
      </c>
      <c r="AL234" s="12">
        <f t="shared" si="103"/>
        <v>8.1794987489820983</v>
      </c>
      <c r="AM234" s="12">
        <f>'Surv-rate CEA'!AF232*'Unit cost and utilities'!$H$9+'Surv-rate CEA'!AE232*'Unit cost and utilities'!$H$9+('Surv-rate CEA'!AD231-'Surv-rate CEA'!AD232)*'Unit cost and utilities'!G241</f>
        <v>280.80847138665376</v>
      </c>
      <c r="AN234" s="12">
        <f t="shared" si="104"/>
        <v>190.55219403189719</v>
      </c>
      <c r="AO234" s="12">
        <f>AM234-'Surv-rate CEA'!AE232*'Unit cost and utilities'!$H$9-('Surv-rate CEA'!AD231-'Surv-rate CEA'!AD232)*'Unit cost and utilities'!G241</f>
        <v>11.73802168385896</v>
      </c>
      <c r="AP234" s="12">
        <f t="shared" si="105"/>
        <v>7.9652361426572513</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225.58705775434663</v>
      </c>
      <c r="AV234" s="12">
        <f t="shared" si="108"/>
        <v>153.07981482190462</v>
      </c>
      <c r="AW234" s="12">
        <f>AU234-'Surv-rate CEA'!AK232*'Unit cost and utilities'!$H$8-('Surv-rate CEA'!AJ231-'Surv-rate CEA'!AJ232)*'Unit cost and utilities'!$G$14</f>
        <v>44.581482526370166</v>
      </c>
      <c r="AX234" s="12">
        <f t="shared" si="109"/>
        <v>30.252289991983041</v>
      </c>
      <c r="AY234" s="12">
        <f>'Surv-rate CEA'!AO232*'Unit cost and utilities'!$H$5+'Surv-rate CEA'!AN232*'Unit cost and utilities'!$H$5+('Surv-rate CEA'!AM231-'Surv-rate CEA'!AM232)*'Unit cost and utilities'!$G$14</f>
        <v>141.60909760491751</v>
      </c>
      <c r="AZ234" s="12">
        <f t="shared" si="110"/>
        <v>96.093697281443909</v>
      </c>
      <c r="BA234" s="12">
        <f>AY234-'Surv-rate CEA'!AN232*'Unit cost and utilities'!$H$5-('Surv-rate CEA'!AM231-'Surv-rate CEA'!AM232)*'Unit cost and utilities'!$G$14</f>
        <v>12.053771157451109</v>
      </c>
      <c r="BB234" s="12">
        <f t="shared" si="111"/>
        <v>8.1794987489820983</v>
      </c>
    </row>
    <row r="235" spans="1:54">
      <c r="A235" s="12">
        <v>230</v>
      </c>
      <c r="B235" s="12">
        <f t="shared" si="112"/>
        <v>13.175342465753424</v>
      </c>
      <c r="C235" s="12">
        <f>'Surv-rate CEA'!D233*'Unit cost and utilities'!$H$7+'Surv-rate CEA'!E233*'Unit cost and utilities'!$H$7+'Unit cost and utilities'!$G$14*('Surv-rate CEA'!C232-'Surv-rate CEA'!C233)</f>
        <v>102.220556237653</v>
      </c>
      <c r="D235" s="12">
        <f t="shared" si="86"/>
        <v>69.247389838141345</v>
      </c>
      <c r="E235" s="12">
        <f>C235-'Surv-rate CEA'!E233*'Unit cost and utilities'!$H$7-'Unit cost and utilities'!$G$14*('Surv-rate CEA'!C232-'Surv-rate CEA'!C233)</f>
        <v>1.4176767840675368</v>
      </c>
      <c r="F235" s="12">
        <f t="shared" si="87"/>
        <v>0.96037842625871095</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65.73841184184127</v>
      </c>
      <c r="L235" s="12">
        <f t="shared" si="90"/>
        <v>44.533248494254025</v>
      </c>
      <c r="M235" s="12">
        <f>K235-'Surv-rate CEA'!J233*'Unit cost and utilities'!$H$10-('Surv-rate CEA'!I232-'Surv-rate CEA'!I233)*'Unit cost and utilities'!$G$14</f>
        <v>3.7684269683724176</v>
      </c>
      <c r="N235" s="12">
        <f t="shared" si="91"/>
        <v>2.552849847038178</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65.73841184184127</v>
      </c>
      <c r="T235" s="12">
        <f t="shared" si="94"/>
        <v>44.533248494254025</v>
      </c>
      <c r="U235" s="12">
        <f>S235-'Surv-rate CEA'!P233*'Unit cost and utilities'!$H$11-('Surv-rate CEA'!O232-'Surv-rate CEA'!O233)*'Unit cost and utilities'!$G$14</f>
        <v>3.7684269683724176</v>
      </c>
      <c r="V235" s="12">
        <f t="shared" si="95"/>
        <v>2.552849847038178</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159.83777189571722</v>
      </c>
      <c r="AB235" s="12">
        <f t="shared" si="98"/>
        <v>108.27908699293118</v>
      </c>
      <c r="AC235" s="12">
        <f>AA235-'Surv-rate CEA'!V233*'Unit cost and utilities'!$H$6-('Surv-rate CEA'!U232-'Surv-rate CEA'!U233)*'Unit cost and utilities'!$G$14</f>
        <v>40.938793249186375</v>
      </c>
      <c r="AD235" s="12">
        <f t="shared" si="99"/>
        <v>27.73321413981153</v>
      </c>
      <c r="AE235" s="12">
        <f>'Surv-rate CEA'!Z233*'Unit cost and utilities'!$H$12+'Surv-rate CEA'!Y233*'Unit cost and utilities'!$H$12+('Surv-rate CEA'!X232-'Surv-rate CEA'!X233)*'Unit cost and utilities'!$G$14</f>
        <v>65.73841184184127</v>
      </c>
      <c r="AF235" s="12">
        <f t="shared" si="100"/>
        <v>44.533248494254025</v>
      </c>
      <c r="AG235" s="12">
        <f>AE235-'Surv-rate CEA'!Y233*'Unit cost and utilities'!$H$12-('Surv-rate CEA'!X232-'Surv-rate CEA'!X233)*'Unit cost and utilities'!$G$14</f>
        <v>3.7684269683724176</v>
      </c>
      <c r="AH235" s="12">
        <f t="shared" si="101"/>
        <v>2.552849847038178</v>
      </c>
      <c r="AI235" s="12">
        <f>'Surv-rate CEA'!AC233*'Unit cost and utilities'!$H$5+'Surv-rate CEA'!AB233*'Unit cost and utilities'!$H$5+('Surv-rate CEA'!AA232-'Surv-rate CEA'!AA233)*'Unit cost and utilities'!$G$14</f>
        <v>140.53374089610469</v>
      </c>
      <c r="AJ235" s="12">
        <f t="shared" si="102"/>
        <v>95.201934908472651</v>
      </c>
      <c r="AK235" s="12">
        <f>AI235-'Surv-rate CEA'!AB233*'Unit cost and utilities'!$H$5-('Surv-rate CEA'!AA232-'Surv-rate CEA'!AA233)*'Unit cost and utilities'!$G$14</f>
        <v>11.909858115172012</v>
      </c>
      <c r="AL235" s="12">
        <f t="shared" si="103"/>
        <v>8.0681089809456452</v>
      </c>
      <c r="AM235" s="12">
        <f>'Surv-rate CEA'!AF233*'Unit cost and utilities'!$H$9+'Surv-rate CEA'!AE233*'Unit cost and utilities'!$H$9+('Surv-rate CEA'!AD232-'Surv-rate CEA'!AD233)*'Unit cost and utilities'!G242</f>
        <v>279.69239791331199</v>
      </c>
      <c r="AN235" s="12">
        <f t="shared" si="104"/>
        <v>189.47234515178135</v>
      </c>
      <c r="AO235" s="12">
        <f>AM235-'Surv-rate CEA'!AE233*'Unit cost and utilities'!$H$9-('Surv-rate CEA'!AD232-'Surv-rate CEA'!AD233)*'Unit cost and utilities'!G242</f>
        <v>11.61932315443147</v>
      </c>
      <c r="AP235" s="12">
        <f t="shared" si="105"/>
        <v>7.8712915458963275</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224.55073273384755</v>
      </c>
      <c r="AV235" s="12">
        <f t="shared" si="108"/>
        <v>152.11766302572067</v>
      </c>
      <c r="AW235" s="12">
        <f>AU235-'Surv-rate CEA'!AK233*'Unit cost and utilities'!$H$8-('Surv-rate CEA'!AJ232-'Surv-rate CEA'!AJ233)*'Unit cost and utilities'!$G$14</f>
        <v>44.250710785708648</v>
      </c>
      <c r="AX235" s="12">
        <f t="shared" si="109"/>
        <v>29.976810273549418</v>
      </c>
      <c r="AY235" s="12">
        <f>'Surv-rate CEA'!AO233*'Unit cost and utilities'!$H$5+'Surv-rate CEA'!AN233*'Unit cost and utilities'!$H$5+('Surv-rate CEA'!AM232-'Surv-rate CEA'!AM233)*'Unit cost and utilities'!$G$14</f>
        <v>140.53374089610469</v>
      </c>
      <c r="AZ235" s="12">
        <f t="shared" si="110"/>
        <v>95.201934908472651</v>
      </c>
      <c r="BA235" s="12">
        <f>AY235-'Surv-rate CEA'!AN233*'Unit cost and utilities'!$H$5-('Surv-rate CEA'!AM232-'Surv-rate CEA'!AM233)*'Unit cost and utilities'!$G$14</f>
        <v>11.909858115172012</v>
      </c>
      <c r="BB235" s="12">
        <f t="shared" si="111"/>
        <v>8.0681089809456452</v>
      </c>
    </row>
    <row r="236" spans="1:54">
      <c r="A236" s="12">
        <v>231</v>
      </c>
      <c r="B236" s="12">
        <f t="shared" si="112"/>
        <v>13.232876712328768</v>
      </c>
      <c r="C236" s="12">
        <f>'Surv-rate CEA'!D234*'Unit cost and utilities'!$H$7+'Surv-rate CEA'!E234*'Unit cost and utilities'!$H$7+'Unit cost and utilities'!$G$14*('Surv-rate CEA'!C233-'Surv-rate CEA'!C234)</f>
        <v>101.57268279935997</v>
      </c>
      <c r="D236" s="12">
        <f t="shared" si="86"/>
        <v>68.691580908585195</v>
      </c>
      <c r="E236" s="12">
        <f>C236-'Surv-rate CEA'!E234*'Unit cost and utilities'!$H$7-'Unit cost and utilities'!$G$14*('Surv-rate CEA'!C233-'Surv-rate CEA'!C234)</f>
        <v>1.3974211039824542</v>
      </c>
      <c r="F236" s="12">
        <f t="shared" si="87"/>
        <v>0.94504804030026124</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65.257027198538921</v>
      </c>
      <c r="L236" s="12">
        <f t="shared" si="90"/>
        <v>44.132026841476971</v>
      </c>
      <c r="M236" s="12">
        <f>K236-'Surv-rate CEA'!J234*'Unit cost and utilities'!$H$10-('Surv-rate CEA'!I233-'Surv-rate CEA'!I234)*'Unit cost and utilities'!$G$14</f>
        <v>3.7219451553499034</v>
      </c>
      <c r="N236" s="12">
        <f t="shared" si="91"/>
        <v>2.517077325613827</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65.257027198538921</v>
      </c>
      <c r="T236" s="12">
        <f t="shared" si="94"/>
        <v>44.132026841476971</v>
      </c>
      <c r="U236" s="12">
        <f>S236-'Surv-rate CEA'!P234*'Unit cost and utilities'!$H$11-('Surv-rate CEA'!O233-'Surv-rate CEA'!O234)*'Unit cost and utilities'!$G$14</f>
        <v>3.7219451553499034</v>
      </c>
      <c r="V236" s="12">
        <f t="shared" si="95"/>
        <v>2.517077325613827</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158.98430246675883</v>
      </c>
      <c r="AB236" s="12">
        <f t="shared" si="98"/>
        <v>107.51791500538332</v>
      </c>
      <c r="AC236" s="12">
        <f>AA236-'Surv-rate CEA'!V234*'Unit cost and utilities'!$H$6-('Surv-rate CEA'!U233-'Surv-rate CEA'!U234)*'Unit cost and utilities'!$G$14</f>
        <v>40.629622776787912</v>
      </c>
      <c r="AD236" s="12">
        <f t="shared" si="99"/>
        <v>27.477004085537541</v>
      </c>
      <c r="AE236" s="12">
        <f>'Surv-rate CEA'!Z234*'Unit cost and utilities'!$H$12+'Surv-rate CEA'!Y234*'Unit cost and utilities'!$H$12+('Surv-rate CEA'!X233-'Surv-rate CEA'!X234)*'Unit cost and utilities'!$G$14</f>
        <v>65.257027198538921</v>
      </c>
      <c r="AF236" s="12">
        <f t="shared" si="100"/>
        <v>44.132026841476971</v>
      </c>
      <c r="AG236" s="12">
        <f>AE236-'Surv-rate CEA'!Y234*'Unit cost and utilities'!$H$12-('Surv-rate CEA'!X233-'Surv-rate CEA'!X234)*'Unit cost and utilities'!$G$14</f>
        <v>3.7219451553499034</v>
      </c>
      <c r="AH236" s="12">
        <f t="shared" si="101"/>
        <v>2.517077325613827</v>
      </c>
      <c r="AI236" s="12">
        <f>'Surv-rate CEA'!AC234*'Unit cost and utilities'!$H$5+'Surv-rate CEA'!AB234*'Unit cost and utilities'!$H$5+('Surv-rate CEA'!AA233-'Surv-rate CEA'!AA234)*'Unit cost and utilities'!$G$14</f>
        <v>139.46983880257605</v>
      </c>
      <c r="AJ236" s="12">
        <f t="shared" si="102"/>
        <v>94.320672176583045</v>
      </c>
      <c r="AK236" s="12">
        <f>AI236-'Surv-rate CEA'!AB234*'Unit cost and utilities'!$H$5-('Surv-rate CEA'!AA233-'Surv-rate CEA'!AA234)*'Unit cost and utilities'!$G$14</f>
        <v>11.768118892817185</v>
      </c>
      <c r="AL236" s="12">
        <f t="shared" si="103"/>
        <v>7.9585442541141127</v>
      </c>
      <c r="AM236" s="12">
        <f>'Surv-rate CEA'!AF234*'Unit cost and utilities'!$H$9+'Surv-rate CEA'!AE234*'Unit cost and utilities'!$H$9+('Surv-rate CEA'!AD233-'Surv-rate CEA'!AD234)*'Unit cost and utilities'!G243</f>
        <v>278.58416094529298</v>
      </c>
      <c r="AN236" s="12">
        <f t="shared" si="104"/>
        <v>188.40091552198808</v>
      </c>
      <c r="AO236" s="12">
        <f>AM236-'Surv-rate CEA'!AE234*'Unit cost and utilities'!$H$9-('Surv-rate CEA'!AD233-'Surv-rate CEA'!AD234)*'Unit cost and utilities'!G243</f>
        <v>11.50220176412347</v>
      </c>
      <c r="AP236" s="12">
        <f t="shared" si="105"/>
        <v>7.778709800034318</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223.52239416542128</v>
      </c>
      <c r="AV236" s="12">
        <f t="shared" si="108"/>
        <v>151.16374009756348</v>
      </c>
      <c r="AW236" s="12">
        <f>AU236-'Surv-rate CEA'!AK234*'Unit cost and utilities'!$H$8-('Surv-rate CEA'!AJ233-'Surv-rate CEA'!AJ234)*'Unit cost and utilities'!$G$14</f>
        <v>43.92344756132097</v>
      </c>
      <c r="AX236" s="12">
        <f t="shared" si="109"/>
        <v>29.704552137334016</v>
      </c>
      <c r="AY236" s="12">
        <f>'Surv-rate CEA'!AO234*'Unit cost and utilities'!$H$5+'Surv-rate CEA'!AN234*'Unit cost and utilities'!$H$5+('Surv-rate CEA'!AM233-'Surv-rate CEA'!AM234)*'Unit cost and utilities'!$G$14</f>
        <v>139.46983880257605</v>
      </c>
      <c r="AZ236" s="12">
        <f t="shared" si="110"/>
        <v>94.320672176583045</v>
      </c>
      <c r="BA236" s="12">
        <f>AY236-'Surv-rate CEA'!AN234*'Unit cost and utilities'!$H$5-('Surv-rate CEA'!AM233-'Surv-rate CEA'!AM234)*'Unit cost and utilities'!$G$14</f>
        <v>11.768118892817185</v>
      </c>
      <c r="BB236" s="12">
        <f t="shared" si="111"/>
        <v>7.9585442541141127</v>
      </c>
    </row>
    <row r="237" spans="1:54">
      <c r="A237" s="12">
        <v>232</v>
      </c>
      <c r="B237" s="12">
        <f t="shared" si="112"/>
        <v>13.29041095890411</v>
      </c>
      <c r="C237" s="12">
        <f>'Surv-rate CEA'!D235*'Unit cost and utilities'!$H$7+'Surv-rate CEA'!E235*'Unit cost and utilities'!$H$7+'Unit cost and utilities'!$G$14*('Surv-rate CEA'!C234-'Surv-rate CEA'!C235)</f>
        <v>100.93091822217367</v>
      </c>
      <c r="D237" s="12">
        <f t="shared" si="86"/>
        <v>68.141585182929447</v>
      </c>
      <c r="E237" s="12">
        <f>C237-'Surv-rate CEA'!E235*'Unit cost and utilities'!$H$7-'Unit cost and utilities'!$G$14*('Surv-rate CEA'!C234-'Surv-rate CEA'!C235)</f>
        <v>1.3775184795724922</v>
      </c>
      <c r="F237" s="12">
        <f t="shared" si="87"/>
        <v>0.93000533900054017</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64.780653137505197</v>
      </c>
      <c r="L237" s="12">
        <f t="shared" si="90"/>
        <v>43.735422918260355</v>
      </c>
      <c r="M237" s="12">
        <f>K237-'Surv-rate CEA'!J235*'Unit cost and utilities'!$H$10-('Surv-rate CEA'!I234-'Surv-rate CEA'!I235)*'Unit cost and utilities'!$G$14</f>
        <v>3.6761831550832622</v>
      </c>
      <c r="N237" s="12">
        <f t="shared" si="91"/>
        <v>2.4819049704743841</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64.780653137505197</v>
      </c>
      <c r="T237" s="12">
        <f t="shared" si="94"/>
        <v>43.735422918260355</v>
      </c>
      <c r="U237" s="12">
        <f>S237-'Surv-rate CEA'!P235*'Unit cost and utilities'!$H$11-('Surv-rate CEA'!O234-'Surv-rate CEA'!O235)*'Unit cost and utilities'!$G$14</f>
        <v>3.6761831550832622</v>
      </c>
      <c r="V237" s="12">
        <f t="shared" si="95"/>
        <v>2.4819049704743841</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158.13803284193747</v>
      </c>
      <c r="AB237" s="12">
        <f t="shared" si="98"/>
        <v>106.76387796095992</v>
      </c>
      <c r="AC237" s="12">
        <f>AA237-'Surv-rate CEA'!V235*'Unit cost and utilities'!$H$6-('Surv-rate CEA'!U234-'Surv-rate CEA'!U235)*'Unit cost and utilities'!$G$14</f>
        <v>40.323768554577413</v>
      </c>
      <c r="AD237" s="12">
        <f t="shared" si="99"/>
        <v>27.223823564252644</v>
      </c>
      <c r="AE237" s="12">
        <f>'Surv-rate CEA'!Z235*'Unit cost and utilities'!$H$12+'Surv-rate CEA'!Y235*'Unit cost and utilities'!$H$12+('Surv-rate CEA'!X234-'Surv-rate CEA'!X235)*'Unit cost and utilities'!$G$14</f>
        <v>64.780653137505197</v>
      </c>
      <c r="AF237" s="12">
        <f t="shared" si="100"/>
        <v>43.735422918260355</v>
      </c>
      <c r="AG237" s="12">
        <f>AE237-'Surv-rate CEA'!Y235*'Unit cost and utilities'!$H$12-('Surv-rate CEA'!X234-'Surv-rate CEA'!X235)*'Unit cost and utilities'!$G$14</f>
        <v>3.6761831550832622</v>
      </c>
      <c r="AH237" s="12">
        <f t="shared" si="101"/>
        <v>2.4819049704743841</v>
      </c>
      <c r="AI237" s="12">
        <f>'Surv-rate CEA'!AC235*'Unit cost and utilities'!$H$5+'Surv-rate CEA'!AB235*'Unit cost and utilities'!$H$5+('Surv-rate CEA'!AA234-'Surv-rate CEA'!AA235)*'Unit cost and utilities'!$G$14</f>
        <v>138.41723176782418</v>
      </c>
      <c r="AJ237" s="12">
        <f t="shared" si="102"/>
        <v>93.449755094176425</v>
      </c>
      <c r="AK237" s="12">
        <f>AI237-'Surv-rate CEA'!AB235*'Unit cost and utilities'!$H$5-('Surv-rate CEA'!AA234-'Surv-rate CEA'!AA235)*'Unit cost and utilities'!$G$14</f>
        <v>11.628513474444462</v>
      </c>
      <c r="AL237" s="12">
        <f t="shared" si="103"/>
        <v>7.8507691738765901</v>
      </c>
      <c r="AM237" s="12">
        <f>'Surv-rate CEA'!AF235*'Unit cost and utilities'!$H$9+'Surv-rate CEA'!AE235*'Unit cost and utilities'!$H$9+('Surv-rate CEA'!AD234-'Surv-rate CEA'!AD235)*'Unit cost and utilities'!G244</f>
        <v>277.4836789224683</v>
      </c>
      <c r="AN237" s="12">
        <f t="shared" si="104"/>
        <v>187.33781557942916</v>
      </c>
      <c r="AO237" s="12">
        <f>AM237-'Surv-rate CEA'!AE235*'Unit cost and utilities'!$H$9-('Surv-rate CEA'!AD234-'Surv-rate CEA'!AD235)*'Unit cost and utilities'!G244</f>
        <v>11.386631299249416</v>
      </c>
      <c r="AP237" s="12">
        <f t="shared" si="105"/>
        <v>7.6874670347936576</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222.50195308464615</v>
      </c>
      <c r="AV237" s="12">
        <f t="shared" si="108"/>
        <v>150.21795161033918</v>
      </c>
      <c r="AW237" s="12">
        <f>AU237-'Surv-rate CEA'!AK235*'Unit cost and utilities'!$H$8-('Surv-rate CEA'!AJ234-'Surv-rate CEA'!AJ235)*'Unit cost and utilities'!$G$14</f>
        <v>43.599643730573973</v>
      </c>
      <c r="AX237" s="12">
        <f t="shared" si="109"/>
        <v>29.435468234545294</v>
      </c>
      <c r="AY237" s="12">
        <f>'Surv-rate CEA'!AO235*'Unit cost and utilities'!$H$5+'Surv-rate CEA'!AN235*'Unit cost and utilities'!$H$5+('Surv-rate CEA'!AM234-'Surv-rate CEA'!AM235)*'Unit cost and utilities'!$G$14</f>
        <v>138.41723176782418</v>
      </c>
      <c r="AZ237" s="12">
        <f t="shared" si="110"/>
        <v>93.449755094176425</v>
      </c>
      <c r="BA237" s="12">
        <f>AY237-'Surv-rate CEA'!AN235*'Unit cost and utilities'!$H$5-('Surv-rate CEA'!AM234-'Surv-rate CEA'!AM235)*'Unit cost and utilities'!$G$14</f>
        <v>11.628513474444462</v>
      </c>
      <c r="BB237" s="12">
        <f t="shared" si="111"/>
        <v>7.8507691738765901</v>
      </c>
    </row>
    <row r="238" spans="1:54">
      <c r="A238" s="12">
        <v>233</v>
      </c>
      <c r="B238" s="12">
        <f t="shared" si="112"/>
        <v>13.347945205479451</v>
      </c>
      <c r="C238" s="12">
        <f>'Surv-rate CEA'!D236*'Unit cost and utilities'!$H$7+'Surv-rate CEA'!E236*'Unit cost and utilities'!$H$7+'Unit cost and utilities'!$G$14*('Surv-rate CEA'!C235-'Surv-rate CEA'!C236)</f>
        <v>100.29518446791894</v>
      </c>
      <c r="D238" s="12">
        <f t="shared" si="86"/>
        <v>67.597324905943381</v>
      </c>
      <c r="E238" s="12">
        <f>C238-'Surv-rate CEA'!E236*'Unit cost and utilities'!$H$7-'Unit cost and utilities'!$G$14*('Surv-rate CEA'!C235-'Surv-rate CEA'!C236)</f>
        <v>1.3579616073741887</v>
      </c>
      <c r="F238" s="12">
        <f t="shared" si="87"/>
        <v>0.91524406152153948</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64.309220901042963</v>
      </c>
      <c r="L238" s="12">
        <f t="shared" si="90"/>
        <v>43.343370100549414</v>
      </c>
      <c r="M238" s="12">
        <f>K238-'Surv-rate CEA'!J236*'Unit cost and utilities'!$H$10-('Surv-rate CEA'!I235-'Surv-rate CEA'!I236)*'Unit cost and utilities'!$G$14</f>
        <v>3.6311274572134304</v>
      </c>
      <c r="N238" s="12">
        <f t="shared" si="91"/>
        <v>2.447320913783861</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64.309220901042963</v>
      </c>
      <c r="T238" s="12">
        <f t="shared" si="94"/>
        <v>43.343370100549414</v>
      </c>
      <c r="U238" s="12">
        <f>S238-'Surv-rate CEA'!P236*'Unit cost and utilities'!$H$11-('Surv-rate CEA'!O235-'Surv-rate CEA'!O236)*'Unit cost and utilities'!$G$14</f>
        <v>3.6311274572134304</v>
      </c>
      <c r="V238" s="12">
        <f t="shared" si="95"/>
        <v>2.447320913783861</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157.29887792058508</v>
      </c>
      <c r="AB238" s="12">
        <f t="shared" si="98"/>
        <v>106.01688819406127</v>
      </c>
      <c r="AC238" s="12">
        <f>AA238-'Surv-rate CEA'!V236*'Unit cost and utilities'!$H$6-('Surv-rate CEA'!U235-'Surv-rate CEA'!U236)*'Unit cost and utilities'!$G$14</f>
        <v>40.021183815116153</v>
      </c>
      <c r="AD238" s="12">
        <f t="shared" si="99"/>
        <v>26.973627695318029</v>
      </c>
      <c r="AE238" s="12">
        <f>'Surv-rate CEA'!Z236*'Unit cost and utilities'!$H$12+'Surv-rate CEA'!Y236*'Unit cost and utilities'!$H$12+('Surv-rate CEA'!X235-'Surv-rate CEA'!X236)*'Unit cost and utilities'!$G$14</f>
        <v>64.309220901042963</v>
      </c>
      <c r="AF238" s="12">
        <f t="shared" si="100"/>
        <v>43.343370100549414</v>
      </c>
      <c r="AG238" s="12">
        <f>AE238-'Surv-rate CEA'!Y236*'Unit cost and utilities'!$H$12-('Surv-rate CEA'!X235-'Surv-rate CEA'!X236)*'Unit cost and utilities'!$G$14</f>
        <v>3.6311274572134304</v>
      </c>
      <c r="AH238" s="12">
        <f t="shared" si="101"/>
        <v>2.447320913783861</v>
      </c>
      <c r="AI238" s="12">
        <f>'Surv-rate CEA'!AC236*'Unit cost and utilities'!$H$5+'Surv-rate CEA'!AB236*'Unit cost and utilities'!$H$5+('Surv-rate CEA'!AA235-'Surv-rate CEA'!AA236)*'Unit cost and utilities'!$G$14</f>
        <v>137.37576300332114</v>
      </c>
      <c r="AJ238" s="12">
        <f t="shared" si="102"/>
        <v>92.589032416683267</v>
      </c>
      <c r="AK238" s="12">
        <f>AI238-'Surv-rate CEA'!AB236*'Unit cost and utilities'!$H$5-('Surv-rate CEA'!AA235-'Surv-rate CEA'!AA236)*'Unit cost and utilities'!$G$14</f>
        <v>11.491002716721061</v>
      </c>
      <c r="AL238" s="12">
        <f t="shared" si="103"/>
        <v>7.7447491448179289</v>
      </c>
      <c r="AM238" s="12">
        <f>'Surv-rate CEA'!AF236*'Unit cost and utilities'!$H$9+'Surv-rate CEA'!AE236*'Unit cost and utilities'!$H$9+('Surv-rate CEA'!AD235-'Surv-rate CEA'!AD236)*'Unit cost and utilities'!G245</f>
        <v>276.39087142384199</v>
      </c>
      <c r="AN238" s="12">
        <f t="shared" si="104"/>
        <v>186.2829570112653</v>
      </c>
      <c r="AO238" s="12">
        <f>AM238-'Surv-rate CEA'!AE236*'Unit cost and utilities'!$H$9-('Surv-rate CEA'!AD235-'Surv-rate CEA'!AD236)*'Unit cost and utilities'!G245</f>
        <v>11.272586072005936</v>
      </c>
      <c r="AP238" s="12">
        <f t="shared" si="105"/>
        <v>7.5975398747417868</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221.48932183862428</v>
      </c>
      <c r="AV238" s="12">
        <f t="shared" si="108"/>
        <v>149.28020453775238</v>
      </c>
      <c r="AW238" s="12">
        <f>AU238-'Surv-rate CEA'!AK236*'Unit cost and utilities'!$H$8-('Surv-rate CEA'!AJ235-'Surv-rate CEA'!AJ236)*'Unit cost and utilities'!$G$14</f>
        <v>43.279251031460205</v>
      </c>
      <c r="AX238" s="12">
        <f t="shared" si="109"/>
        <v>29.169512067603698</v>
      </c>
      <c r="AY238" s="12">
        <f>'Surv-rate CEA'!AO236*'Unit cost and utilities'!$H$5+'Surv-rate CEA'!AN236*'Unit cost and utilities'!$H$5+('Surv-rate CEA'!AM235-'Surv-rate CEA'!AM236)*'Unit cost and utilities'!$G$14</f>
        <v>137.37576300332114</v>
      </c>
      <c r="AZ238" s="12">
        <f t="shared" si="110"/>
        <v>92.589032416683267</v>
      </c>
      <c r="BA238" s="12">
        <f>AY238-'Surv-rate CEA'!AN236*'Unit cost and utilities'!$H$5-('Surv-rate CEA'!AM235-'Surv-rate CEA'!AM236)*'Unit cost and utilities'!$G$14</f>
        <v>11.491002716721061</v>
      </c>
      <c r="BB238" s="12">
        <f t="shared" si="111"/>
        <v>7.7447491448179289</v>
      </c>
    </row>
    <row r="239" spans="1:54">
      <c r="A239" s="12">
        <v>234</v>
      </c>
      <c r="B239" s="12">
        <f t="shared" si="112"/>
        <v>13.405479452054795</v>
      </c>
      <c r="C239" s="12">
        <f>'Surv-rate CEA'!D237*'Unit cost and utilities'!$H$7+'Surv-rate CEA'!E237*'Unit cost and utilities'!$H$7+'Unit cost and utilities'!$G$14*('Surv-rate CEA'!C236-'Surv-rate CEA'!C237)</f>
        <v>99.665404768340352</v>
      </c>
      <c r="D239" s="12">
        <f t="shared" si="86"/>
        <v>67.058723614957557</v>
      </c>
      <c r="E239" s="12">
        <f>C239-'Surv-rate CEA'!E237*'Unit cost and utilities'!$H$7-'Unit cost and utilities'!$G$14*('Surv-rate CEA'!C236-'Surv-rate CEA'!C237)</f>
        <v>1.3387433593964415</v>
      </c>
      <c r="F239" s="12">
        <f t="shared" si="87"/>
        <v>0.90075810295252456</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63.842662912712655</v>
      </c>
      <c r="L239" s="12">
        <f t="shared" si="90"/>
        <v>42.955802939421403</v>
      </c>
      <c r="M239" s="12">
        <f>K239-'Surv-rate CEA'!J237*'Unit cost and utilities'!$H$10-('Surv-rate CEA'!I236-'Surv-rate CEA'!I237)*'Unit cost and utilities'!$G$14</f>
        <v>3.5867648505716589</v>
      </c>
      <c r="N239" s="12">
        <f t="shared" si="91"/>
        <v>2.4133135599599154</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63.842662912712655</v>
      </c>
      <c r="T239" s="12">
        <f t="shared" si="94"/>
        <v>42.955802939421403</v>
      </c>
      <c r="U239" s="12">
        <f>S239-'Surv-rate CEA'!P237*'Unit cost and utilities'!$H$11-('Surv-rate CEA'!O236-'Surv-rate CEA'!O237)*'Unit cost and utilities'!$G$14</f>
        <v>3.5867648505716589</v>
      </c>
      <c r="V239" s="12">
        <f t="shared" si="95"/>
        <v>2.4133135599599154</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156.46675390972823</v>
      </c>
      <c r="AB239" s="12">
        <f t="shared" si="98"/>
        <v>105.27685940523138</v>
      </c>
      <c r="AC239" s="12">
        <f>AA239-'Surv-rate CEA'!V237*'Unit cost and utilities'!$H$6-('Surv-rate CEA'!U236-'Surv-rate CEA'!U237)*'Unit cost and utilities'!$G$14</f>
        <v>39.721822614168289</v>
      </c>
      <c r="AD239" s="12">
        <f t="shared" si="99"/>
        <v>26.726372409336058</v>
      </c>
      <c r="AE239" s="12">
        <f>'Surv-rate CEA'!Z237*'Unit cost and utilities'!$H$12+'Surv-rate CEA'!Y237*'Unit cost and utilities'!$H$12+('Surv-rate CEA'!X236-'Surv-rate CEA'!X237)*'Unit cost and utilities'!$G$14</f>
        <v>63.842662912712655</v>
      </c>
      <c r="AF239" s="12">
        <f t="shared" si="100"/>
        <v>42.955802939421403</v>
      </c>
      <c r="AG239" s="12">
        <f>AE239-'Surv-rate CEA'!Y237*'Unit cost and utilities'!$H$12-('Surv-rate CEA'!X236-'Surv-rate CEA'!X237)*'Unit cost and utilities'!$G$14</f>
        <v>3.5867648505716589</v>
      </c>
      <c r="AH239" s="12">
        <f t="shared" si="101"/>
        <v>2.4133135599599154</v>
      </c>
      <c r="AI239" s="12">
        <f>'Surv-rate CEA'!AC237*'Unit cost and utilities'!$H$5+'Surv-rate CEA'!AB237*'Unit cost and utilities'!$H$5+('Surv-rate CEA'!AA236-'Surv-rate CEA'!AA237)*'Unit cost and utilities'!$G$14</f>
        <v>136.34527843080735</v>
      </c>
      <c r="AJ239" s="12">
        <f t="shared" si="102"/>
        <v>91.73835558836106</v>
      </c>
      <c r="AK239" s="12">
        <f>AI239-'Surv-rate CEA'!AB237*'Unit cost and utilities'!$H$5-('Surv-rate CEA'!AA236-'Surv-rate CEA'!AA237)*'Unit cost and utilities'!$G$14</f>
        <v>11.355548326871681</v>
      </c>
      <c r="AL239" s="12">
        <f t="shared" si="103"/>
        <v>7.6404503500283347</v>
      </c>
      <c r="AM239" s="12">
        <f>'Surv-rate CEA'!AF237*'Unit cost and utilities'!$H$9+'Surv-rate CEA'!AE237*'Unit cost and utilities'!$H$9+('Surv-rate CEA'!AD236-'Surv-rate CEA'!AD237)*'Unit cost and utilities'!G246</f>
        <v>275.30565914747342</v>
      </c>
      <c r="AN239" s="12">
        <f t="shared" si="104"/>
        <v>185.23625273299089</v>
      </c>
      <c r="AO239" s="12">
        <f>AM239-'Surv-rate CEA'!AE237*'Unit cost and utilities'!$H$9-('Surv-rate CEA'!AD236-'Surv-rate CEA'!AD237)*'Unit cost and utilities'!G246</f>
        <v>11.160040908075644</v>
      </c>
      <c r="AP239" s="12">
        <f t="shared" si="105"/>
        <v>7.5089054273724658</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220.48441406185981</v>
      </c>
      <c r="AV239" s="12">
        <f t="shared" si="108"/>
        <v>148.35040722853552</v>
      </c>
      <c r="AW239" s="12">
        <f>AU239-'Surv-rate CEA'!AK237*'Unit cost and utilities'!$H$8-('Surv-rate CEA'!AJ236-'Surv-rate CEA'!AJ237)*'Unit cost and utilities'!$G$14</f>
        <v>42.962222044425637</v>
      </c>
      <c r="AX239" s="12">
        <f t="shared" si="109"/>
        <v>28.906637971902857</v>
      </c>
      <c r="AY239" s="12">
        <f>'Surv-rate CEA'!AO237*'Unit cost and utilities'!$H$5+'Surv-rate CEA'!AN237*'Unit cost and utilities'!$H$5+('Surv-rate CEA'!AM236-'Surv-rate CEA'!AM237)*'Unit cost and utilities'!$G$14</f>
        <v>136.34527843080735</v>
      </c>
      <c r="AZ239" s="12">
        <f t="shared" si="110"/>
        <v>91.73835558836106</v>
      </c>
      <c r="BA239" s="12">
        <f>AY239-'Surv-rate CEA'!AN237*'Unit cost and utilities'!$H$5-('Surv-rate CEA'!AM236-'Surv-rate CEA'!AM237)*'Unit cost and utilities'!$G$14</f>
        <v>11.355548326871681</v>
      </c>
      <c r="BB239" s="12">
        <f t="shared" si="111"/>
        <v>7.6404503500283347</v>
      </c>
    </row>
    <row r="240" spans="1:54">
      <c r="A240" s="12">
        <v>235</v>
      </c>
      <c r="B240" s="12">
        <f t="shared" si="112"/>
        <v>13.463013698630137</v>
      </c>
      <c r="C240" s="12">
        <f>'Surv-rate CEA'!D238*'Unit cost and utilities'!$H$7+'Surv-rate CEA'!E238*'Unit cost and utilities'!$H$7+'Unit cost and utilities'!$G$14*('Surv-rate CEA'!C237-'Surv-rate CEA'!C238)</f>
        <v>99.041503599825489</v>
      </c>
      <c r="D240" s="12">
        <f t="shared" si="86"/>
        <v>66.525706113885875</v>
      </c>
      <c r="E240" s="12">
        <f>C240-'Surv-rate CEA'!E238*'Unit cost and utilities'!$H$7-'Unit cost and utilities'!$G$14*('Surv-rate CEA'!C237-'Surv-rate CEA'!C238)</f>
        <v>1.3198567783081145</v>
      </c>
      <c r="F240" s="12">
        <f t="shared" si="87"/>
        <v>0.88654150992009539</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63.380912752808854</v>
      </c>
      <c r="L240" s="12">
        <f t="shared" si="90"/>
        <v>42.572657136342514</v>
      </c>
      <c r="M240" s="12">
        <f>K240-'Surv-rate CEA'!J238*'Unit cost and utilities'!$H$10-('Surv-rate CEA'!I237-'Surv-rate CEA'!I238)*'Unit cost and utilities'!$G$14</f>
        <v>3.5430824155245157</v>
      </c>
      <c r="N240" s="12">
        <f t="shared" si="91"/>
        <v>2.3798715785336295</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63.380912752808854</v>
      </c>
      <c r="T240" s="12">
        <f t="shared" si="94"/>
        <v>42.572657136342514</v>
      </c>
      <c r="U240" s="12">
        <f>S240-'Surv-rate CEA'!P238*'Unit cost and utilities'!$H$11-('Surv-rate CEA'!O237-'Surv-rate CEA'!O238)*'Unit cost and utilities'!$G$14</f>
        <v>3.5430824155245157</v>
      </c>
      <c r="V240" s="12">
        <f t="shared" si="95"/>
        <v>2.3798715785336295</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155.64157829916147</v>
      </c>
      <c r="AB240" s="12">
        <f t="shared" si="98"/>
        <v>104.54370663501939</v>
      </c>
      <c r="AC240" s="12">
        <f>AA240-'Surv-rate CEA'!V238*'Unit cost and utilities'!$H$6-('Surv-rate CEA'!U237-'Surv-rate CEA'!U238)*'Unit cost and utilities'!$G$14</f>
        <v>39.425639813267161</v>
      </c>
      <c r="AD240" s="12">
        <f t="shared" si="99"/>
        <v>26.482014430705302</v>
      </c>
      <c r="AE240" s="12">
        <f>'Surv-rate CEA'!Z238*'Unit cost and utilities'!$H$12+'Surv-rate CEA'!Y238*'Unit cost and utilities'!$H$12+('Surv-rate CEA'!X237-'Surv-rate CEA'!X238)*'Unit cost and utilities'!$G$14</f>
        <v>63.380912752808854</v>
      </c>
      <c r="AF240" s="12">
        <f t="shared" si="100"/>
        <v>42.572657136342514</v>
      </c>
      <c r="AG240" s="12">
        <f>AE240-'Surv-rate CEA'!Y238*'Unit cost and utilities'!$H$12-('Surv-rate CEA'!X237-'Surv-rate CEA'!X238)*'Unit cost and utilities'!$G$14</f>
        <v>3.5430824155245157</v>
      </c>
      <c r="AH240" s="12">
        <f t="shared" si="101"/>
        <v>2.3798715785336295</v>
      </c>
      <c r="AI240" s="12">
        <f>'Surv-rate CEA'!AC238*'Unit cost and utilities'!$H$5+'Surv-rate CEA'!AB238*'Unit cost and utilities'!$H$5+('Surv-rate CEA'!AA237-'Surv-rate CEA'!AA238)*'Unit cost and utilities'!$G$14</f>
        <v>135.32562662593759</v>
      </c>
      <c r="AJ240" s="12">
        <f t="shared" si="102"/>
        <v>90.897578685491965</v>
      </c>
      <c r="AK240" s="12">
        <f>AI240-'Surv-rate CEA'!AB238*'Unit cost and utilities'!$H$5-('Surv-rate CEA'!AA237-'Surv-rate CEA'!AA238)*'Unit cost and utilities'!$G$14</f>
        <v>11.222112841261435</v>
      </c>
      <c r="AL240" s="12">
        <f t="shared" si="103"/>
        <v>7.5378397310189715</v>
      </c>
      <c r="AM240" s="12">
        <f>'Surv-rate CEA'!AF238*'Unit cost and utilities'!$H$9+'Surv-rate CEA'!AE238*'Unit cost and utilities'!$H$9+('Surv-rate CEA'!AD237-'Surv-rate CEA'!AD238)*'Unit cost and utilities'!G247</f>
        <v>274.22796389084664</v>
      </c>
      <c r="AN240" s="12">
        <f t="shared" si="104"/>
        <v>184.19761686699511</v>
      </c>
      <c r="AO240" s="12">
        <f>AM240-'Surv-rate CEA'!AE238*'Unit cost and utilities'!$H$9-('Surv-rate CEA'!AD237-'Surv-rate CEA'!AD238)*'Unit cost and utilities'!G247</f>
        <v>11.048971134567182</v>
      </c>
      <c r="AP240" s="12">
        <f t="shared" si="105"/>
        <v>7.4215412715151841</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219.48714465253704</v>
      </c>
      <c r="AV240" s="12">
        <f t="shared" si="108"/>
        <v>147.42846938115716</v>
      </c>
      <c r="AW240" s="12">
        <f>AU240-'Surv-rate CEA'!AK238*'Unit cost and utilities'!$H$8-('Surv-rate CEA'!AJ237-'Surv-rate CEA'!AJ238)*'Unit cost and utilities'!$G$14</f>
        <v>42.648510174646603</v>
      </c>
      <c r="AX240" s="12">
        <f t="shared" si="109"/>
        <v>28.646801098025847</v>
      </c>
      <c r="AY240" s="12">
        <f>'Surv-rate CEA'!AO238*'Unit cost and utilities'!$H$5+'Surv-rate CEA'!AN238*'Unit cost and utilities'!$H$5+('Surv-rate CEA'!AM237-'Surv-rate CEA'!AM238)*'Unit cost and utilities'!$G$14</f>
        <v>135.32562662593759</v>
      </c>
      <c r="AZ240" s="12">
        <f t="shared" si="110"/>
        <v>90.897578685491965</v>
      </c>
      <c r="BA240" s="12">
        <f>AY240-'Surv-rate CEA'!AN238*'Unit cost and utilities'!$H$5-('Surv-rate CEA'!AM237-'Surv-rate CEA'!AM238)*'Unit cost and utilities'!$G$14</f>
        <v>11.222112841261435</v>
      </c>
      <c r="BB240" s="12">
        <f t="shared" si="111"/>
        <v>7.5378397310189715</v>
      </c>
    </row>
    <row r="241" spans="1:54">
      <c r="A241" s="12">
        <v>236</v>
      </c>
      <c r="B241" s="12">
        <f t="shared" si="112"/>
        <v>13.520547945205479</v>
      </c>
      <c r="C241" s="12">
        <f>'Surv-rate CEA'!D239*'Unit cost and utilities'!$H$7+'Surv-rate CEA'!E239*'Unit cost and utilities'!$H$7+'Unit cost and utilities'!$G$14*('Surv-rate CEA'!C238-'Surv-rate CEA'!C239)</f>
        <v>98.423406658820937</v>
      </c>
      <c r="D241" s="12">
        <f t="shared" si="86"/>
        <v>65.998198447928146</v>
      </c>
      <c r="E241" s="12">
        <f>C241-'Surv-rate CEA'!E239*'Unit cost and utilities'!$H$7-'Unit cost and utilities'!$G$14*('Surv-rate CEA'!C238-'Surv-rate CEA'!C239)</f>
        <v>1.3012950727742432</v>
      </c>
      <c r="F241" s="12">
        <f t="shared" si="87"/>
        <v>0.87258847633647263</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62.923905134507336</v>
      </c>
      <c r="L241" s="12">
        <f t="shared" si="90"/>
        <v>42.193869519081829</v>
      </c>
      <c r="M241" s="12">
        <f>K241-'Surv-rate CEA'!J239*'Unit cost and utilities'!$H$10-('Surv-rate CEA'!I238-'Surv-rate CEA'!I239)*'Unit cost and utilities'!$G$14</f>
        <v>3.5000675165412258</v>
      </c>
      <c r="N241" s="12">
        <f t="shared" si="91"/>
        <v>2.3469838972204715</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62.923905134507336</v>
      </c>
      <c r="T241" s="12">
        <f t="shared" si="94"/>
        <v>42.193869519081829</v>
      </c>
      <c r="U241" s="12">
        <f>S241-'Surv-rate CEA'!P239*'Unit cost and utilities'!$H$11-('Surv-rate CEA'!O238-'Surv-rate CEA'!O239)*'Unit cost and utilities'!$G$14</f>
        <v>3.5000675165412258</v>
      </c>
      <c r="V241" s="12">
        <f t="shared" si="95"/>
        <v>2.3469838972204715</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154.8232698372295</v>
      </c>
      <c r="AB241" s="12">
        <f t="shared" si="98"/>
        <v>103.81734623853151</v>
      </c>
      <c r="AC241" s="12">
        <f>AA241-'Surv-rate CEA'!V239*'Unit cost and utilities'!$H$6-('Surv-rate CEA'!U238-'Surv-rate CEA'!U239)*'Unit cost and utilities'!$G$14</f>
        <v>39.132591062714262</v>
      </c>
      <c r="AD241" s="12">
        <f t="shared" si="99"/>
        <v>26.240511260612511</v>
      </c>
      <c r="AE241" s="12">
        <f>'Surv-rate CEA'!Z239*'Unit cost and utilities'!$H$12+'Surv-rate CEA'!Y239*'Unit cost and utilities'!$H$12+('Surv-rate CEA'!X238-'Surv-rate CEA'!X239)*'Unit cost and utilities'!$G$14</f>
        <v>62.923905134507336</v>
      </c>
      <c r="AF241" s="12">
        <f t="shared" si="100"/>
        <v>42.193869519081829</v>
      </c>
      <c r="AG241" s="12">
        <f>AE241-'Surv-rate CEA'!Y239*'Unit cost and utilities'!$H$12-('Surv-rate CEA'!X238-'Surv-rate CEA'!X239)*'Unit cost and utilities'!$G$14</f>
        <v>3.5000675165412258</v>
      </c>
      <c r="AH241" s="12">
        <f t="shared" si="101"/>
        <v>2.3469838972204715</v>
      </c>
      <c r="AI241" s="12">
        <f>'Surv-rate CEA'!AC239*'Unit cost and utilities'!$H$5+'Surv-rate CEA'!AB239*'Unit cost and utilities'!$H$5+('Surv-rate CEA'!AA238-'Surv-rate CEA'!AA239)*'Unit cost and utilities'!$G$14</f>
        <v>134.31665876335668</v>
      </c>
      <c r="AJ241" s="12">
        <f t="shared" si="102"/>
        <v>90.066558361015538</v>
      </c>
      <c r="AK241" s="12">
        <f>AI241-'Surv-rate CEA'!AB239*'Unit cost and utilities'!$H$5-('Surv-rate CEA'!AA238-'Surv-rate CEA'!AA239)*'Unit cost and utilities'!$G$14</f>
        <v>11.090659604592897</v>
      </c>
      <c r="AL241" s="12">
        <f t="shared" si="103"/>
        <v>7.4368849682235831</v>
      </c>
      <c r="AM241" s="12">
        <f>'Surv-rate CEA'!AF239*'Unit cost and utilities'!$H$9+'Surv-rate CEA'!AE239*'Unit cost and utilities'!$H$9+('Surv-rate CEA'!AD238-'Surv-rate CEA'!AD239)*'Unit cost and utilities'!G248</f>
        <v>273.15770853163997</v>
      </c>
      <c r="AN241" s="12">
        <f t="shared" si="104"/>
        <v>183.16696472156491</v>
      </c>
      <c r="AO241" s="12">
        <f>AM241-'Surv-rate CEA'!AE239*'Unit cost and utilities'!$H$9-('Surv-rate CEA'!AD238-'Surv-rate CEA'!AD239)*'Unit cost and utilities'!G248</f>
        <v>10.939352568280867</v>
      </c>
      <c r="AP241" s="12">
        <f t="shared" si="105"/>
        <v>7.3354254460623043</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218.49742974946784</v>
      </c>
      <c r="AV241" s="12">
        <f t="shared" si="108"/>
        <v>146.51430201918564</v>
      </c>
      <c r="AW241" s="12">
        <f>AU241-'Surv-rate CEA'!AK239*'Unit cost and utilities'!$H$8-('Surv-rate CEA'!AJ238-'Surv-rate CEA'!AJ239)*'Unit cost and utilities'!$G$14</f>
        <v>42.338069634744691</v>
      </c>
      <c r="AX241" s="12">
        <f t="shared" si="109"/>
        <v>28.389957394404565</v>
      </c>
      <c r="AY241" s="12">
        <f>'Surv-rate CEA'!AO239*'Unit cost and utilities'!$H$5+'Surv-rate CEA'!AN239*'Unit cost and utilities'!$H$5+('Surv-rate CEA'!AM238-'Surv-rate CEA'!AM239)*'Unit cost and utilities'!$G$14</f>
        <v>134.31665876335668</v>
      </c>
      <c r="AZ241" s="12">
        <f t="shared" si="110"/>
        <v>90.066558361015538</v>
      </c>
      <c r="BA241" s="12">
        <f>AY241-'Surv-rate CEA'!AN239*'Unit cost and utilities'!$H$5-('Surv-rate CEA'!AM238-'Surv-rate CEA'!AM239)*'Unit cost and utilities'!$G$14</f>
        <v>11.090659604592897</v>
      </c>
      <c r="BB241" s="12">
        <f t="shared" si="111"/>
        <v>7.4368849682235831</v>
      </c>
    </row>
    <row r="242" spans="1:54">
      <c r="A242" s="12">
        <v>237</v>
      </c>
      <c r="B242" s="12">
        <f t="shared" si="112"/>
        <v>13.578082191780823</v>
      </c>
      <c r="C242" s="12">
        <f>'Surv-rate CEA'!D240*'Unit cost and utilities'!$H$7+'Surv-rate CEA'!E240*'Unit cost and utilities'!$H$7+'Unit cost and utilities'!$G$14*('Surv-rate CEA'!C239-'Surv-rate CEA'!C240)</f>
        <v>97.811040837745423</v>
      </c>
      <c r="D242" s="12">
        <f t="shared" si="86"/>
        <v>65.476127878815177</v>
      </c>
      <c r="E242" s="12">
        <f>C242-'Surv-rate CEA'!E240*'Unit cost and utilities'!$H$7-'Unit cost and utilities'!$G$14*('Surv-rate CEA'!C239-'Surv-rate CEA'!C240)</f>
        <v>1.2830516129355787</v>
      </c>
      <c r="F242" s="12">
        <f t="shared" si="87"/>
        <v>0.85889333928108791</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62.471575880530033</v>
      </c>
      <c r="L242" s="12">
        <f t="shared" si="90"/>
        <v>41.819378018173587</v>
      </c>
      <c r="M242" s="12">
        <f>K242-'Surv-rate CEA'!J240*'Unit cost and utilities'!$H$10-('Surv-rate CEA'!I239-'Surv-rate CEA'!I240)*'Unit cost and utilities'!$G$14</f>
        <v>3.4577077949765096</v>
      </c>
      <c r="N242" s="12">
        <f t="shared" si="91"/>
        <v>2.3146396951957486</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62.471575880530033</v>
      </c>
      <c r="T242" s="12">
        <f t="shared" si="94"/>
        <v>41.819378018173587</v>
      </c>
      <c r="U242" s="12">
        <f>S242-'Surv-rate CEA'!P240*'Unit cost and utilities'!$H$11-('Surv-rate CEA'!O239-'Surv-rate CEA'!O240)*'Unit cost and utilities'!$G$14</f>
        <v>3.4577077949765096</v>
      </c>
      <c r="V242" s="12">
        <f t="shared" si="95"/>
        <v>2.3146396951957486</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154.01174850703381</v>
      </c>
      <c r="AB242" s="12">
        <f t="shared" si="98"/>
        <v>103.09769586047594</v>
      </c>
      <c r="AC242" s="12">
        <f>AA242-'Surv-rate CEA'!V240*'Unit cost and utilities'!$H$6-('Surv-rate CEA'!U239-'Surv-rate CEA'!U240)*'Unit cost and utilities'!$G$14</f>
        <v>38.842632784998088</v>
      </c>
      <c r="AD242" s="12">
        <f t="shared" si="99"/>
        <v>26.001821160448628</v>
      </c>
      <c r="AE242" s="12">
        <f>'Surv-rate CEA'!Z240*'Unit cost and utilities'!$H$12+'Surv-rate CEA'!Y240*'Unit cost and utilities'!$H$12+('Surv-rate CEA'!X239-'Surv-rate CEA'!X240)*'Unit cost and utilities'!$G$14</f>
        <v>62.471575880530033</v>
      </c>
      <c r="AF242" s="12">
        <f t="shared" si="100"/>
        <v>41.819378018173587</v>
      </c>
      <c r="AG242" s="12">
        <f>AE242-'Surv-rate CEA'!Y240*'Unit cost and utilities'!$H$12-('Surv-rate CEA'!X239-'Surv-rate CEA'!X240)*'Unit cost and utilities'!$G$14</f>
        <v>3.4577077949765096</v>
      </c>
      <c r="AH242" s="12">
        <f t="shared" si="101"/>
        <v>2.3146396951957486</v>
      </c>
      <c r="AI242" s="12">
        <f>'Surv-rate CEA'!AC240*'Unit cost and utilities'!$H$5+'Surv-rate CEA'!AB240*'Unit cost and utilities'!$H$5+('Surv-rate CEA'!AA239-'Surv-rate CEA'!AA240)*'Unit cost and utilities'!$G$14</f>
        <v>133.318228563058</v>
      </c>
      <c r="AJ242" s="12">
        <f t="shared" si="102"/>
        <v>89.24515379048394</v>
      </c>
      <c r="AK242" s="12">
        <f>AI242-'Surv-rate CEA'!AB240*'Unit cost and utilities'!$H$5-('Surv-rate CEA'!AA239-'Surv-rate CEA'!AA240)*'Unit cost and utilities'!$G$14</f>
        <v>10.961152749697511</v>
      </c>
      <c r="AL242" s="12">
        <f t="shared" si="103"/>
        <v>7.337554462067045</v>
      </c>
      <c r="AM242" s="12">
        <f>'Surv-rate CEA'!AF240*'Unit cost and utilities'!$H$9+'Surv-rate CEA'!AE240*'Unit cost and utilities'!$H$9+('Surv-rate CEA'!AD239-'Surv-rate CEA'!AD240)*'Unit cost and utilities'!G249</f>
        <v>272.09481700891416</v>
      </c>
      <c r="AN242" s="12">
        <f t="shared" si="104"/>
        <v>182.14421277033756</v>
      </c>
      <c r="AO242" s="12">
        <f>AM242-'Surv-rate CEA'!AE240*'Unit cost and utilities'!$H$9-('Surv-rate CEA'!AD239-'Surv-rate CEA'!AD240)*'Unit cost and utilities'!G249</f>
        <v>10.83116150429106</v>
      </c>
      <c r="AP242" s="12">
        <f t="shared" si="105"/>
        <v>7.2505364390048186</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217.51518670942386</v>
      </c>
      <c r="AV242" s="12">
        <f t="shared" si="108"/>
        <v>145.6078174671112</v>
      </c>
      <c r="AW242" s="12">
        <f>AU242-'Surv-rate CEA'!AK240*'Unit cost and utilities'!$H$8-('Surv-rate CEA'!AJ239-'Surv-rate CEA'!AJ240)*'Unit cost and utilities'!$G$14</f>
        <v>42.030855427925715</v>
      </c>
      <c r="AX242" s="12">
        <f t="shared" si="109"/>
        <v>28.136063590408593</v>
      </c>
      <c r="AY242" s="12">
        <f>'Surv-rate CEA'!AO240*'Unit cost and utilities'!$H$5+'Surv-rate CEA'!AN240*'Unit cost and utilities'!$H$5+('Surv-rate CEA'!AM239-'Surv-rate CEA'!AM240)*'Unit cost and utilities'!$G$14</f>
        <v>133.318228563058</v>
      </c>
      <c r="AZ242" s="12">
        <f t="shared" si="110"/>
        <v>89.24515379048394</v>
      </c>
      <c r="BA242" s="12">
        <f>AY242-'Surv-rate CEA'!AN240*'Unit cost and utilities'!$H$5-('Surv-rate CEA'!AM239-'Surv-rate CEA'!AM240)*'Unit cost and utilities'!$G$14</f>
        <v>10.961152749697511</v>
      </c>
      <c r="BB242" s="12">
        <f t="shared" si="111"/>
        <v>7.337554462067045</v>
      </c>
    </row>
    <row r="243" spans="1:54">
      <c r="A243" s="12">
        <v>238</v>
      </c>
      <c r="B243" s="12">
        <f t="shared" si="112"/>
        <v>13.635616438356164</v>
      </c>
      <c r="C243" s="12">
        <f>'Surv-rate CEA'!D241*'Unit cost and utilities'!$H$7+'Surv-rate CEA'!E241*'Unit cost and utilities'!$H$7+'Unit cost and utilities'!$G$14*('Surv-rate CEA'!C240-'Surv-rate CEA'!C241)</f>
        <v>97.20433420152257</v>
      </c>
      <c r="D243" s="12">
        <f t="shared" si="86"/>
        <v>64.959422860673371</v>
      </c>
      <c r="E243" s="12">
        <f>C243-'Surv-rate CEA'!E241*'Unit cost and utilities'!$H$7-'Unit cost and utilities'!$G$14*('Surv-rate CEA'!C240-'Surv-rate CEA'!C241)</f>
        <v>1.2651199260268462</v>
      </c>
      <c r="F243" s="12">
        <f t="shared" si="87"/>
        <v>0.84545057501103138</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62.023861900420293</v>
      </c>
      <c r="L243" s="12">
        <f t="shared" si="90"/>
        <v>41.449121643984277</v>
      </c>
      <c r="M243" s="12">
        <f>K243-'Surv-rate CEA'!J241*'Unit cost and utilities'!$H$10-('Surv-rate CEA'!I240-'Surv-rate CEA'!I241)*'Unit cost and utilities'!$G$14</f>
        <v>3.4159911620616001</v>
      </c>
      <c r="N243" s="12">
        <f t="shared" si="91"/>
        <v>2.2828283965675964</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62.023861900420293</v>
      </c>
      <c r="T243" s="12">
        <f t="shared" si="94"/>
        <v>41.449121643984277</v>
      </c>
      <c r="U243" s="12">
        <f>S243-'Surv-rate CEA'!P241*'Unit cost and utilities'!$H$11-('Surv-rate CEA'!O240-'Surv-rate CEA'!O241)*'Unit cost and utilities'!$G$14</f>
        <v>3.4159911620616001</v>
      </c>
      <c r="V243" s="12">
        <f t="shared" si="95"/>
        <v>2.2828283965675964</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153.20693550327363</v>
      </c>
      <c r="AB243" s="12">
        <f t="shared" si="98"/>
        <v>102.38467441083688</v>
      </c>
      <c r="AC243" s="12">
        <f>AA243-'Surv-rate CEA'!V241*'Unit cost and utilities'!$H$6-('Surv-rate CEA'!U240-'Surv-rate CEA'!U241)*'Unit cost and utilities'!$G$14</f>
        <v>38.555722158621258</v>
      </c>
      <c r="AD243" s="12">
        <f t="shared" si="99"/>
        <v>25.765903135636954</v>
      </c>
      <c r="AE243" s="12">
        <f>'Surv-rate CEA'!Z241*'Unit cost and utilities'!$H$12+'Surv-rate CEA'!Y241*'Unit cost and utilities'!$H$12+('Surv-rate CEA'!X240-'Surv-rate CEA'!X241)*'Unit cost and utilities'!$G$14</f>
        <v>62.023861900420293</v>
      </c>
      <c r="AF243" s="12">
        <f t="shared" si="100"/>
        <v>41.449121643984277</v>
      </c>
      <c r="AG243" s="12">
        <f>AE243-'Surv-rate CEA'!Y241*'Unit cost and utilities'!$H$12-('Surv-rate CEA'!X240-'Surv-rate CEA'!X241)*'Unit cost and utilities'!$G$14</f>
        <v>3.4159911620616001</v>
      </c>
      <c r="AH243" s="12">
        <f t="shared" si="101"/>
        <v>2.2828283965675964</v>
      </c>
      <c r="AI243" s="12">
        <f>'Surv-rate CEA'!AC241*'Unit cost and utilities'!$H$5+'Surv-rate CEA'!AB241*'Unit cost and utilities'!$H$5+('Surv-rate CEA'!AA240-'Surv-rate CEA'!AA241)*'Unit cost and utilities'!$G$14</f>
        <v>132.33019223807619</v>
      </c>
      <c r="AJ243" s="12">
        <f t="shared" si="102"/>
        <v>88.43322661936142</v>
      </c>
      <c r="AK243" s="12">
        <f>AI243-'Surv-rate CEA'!AB241*'Unit cost and utilities'!$H$5-('Surv-rate CEA'!AA240-'Surv-rate CEA'!AA241)*'Unit cost and utilities'!$G$14</f>
        <v>10.833557177902371</v>
      </c>
      <c r="AL243" s="12">
        <f t="shared" si="103"/>
        <v>7.2398173145824636</v>
      </c>
      <c r="AM243" s="12">
        <f>'Surv-rate CEA'!AF241*'Unit cost and utilities'!$H$9+'Surv-rate CEA'!AE241*'Unit cost and utilities'!$H$9+('Surv-rate CEA'!AD240-'Surv-rate CEA'!AD241)*'Unit cost and utilities'!G250</f>
        <v>271.03921430468779</v>
      </c>
      <c r="AN243" s="12">
        <f t="shared" si="104"/>
        <v>181.12927863217755</v>
      </c>
      <c r="AO243" s="12">
        <f>AM243-'Surv-rate CEA'!AE241*'Unit cost and utilities'!$H$9-('Surv-rate CEA'!AD240-'Surv-rate CEA'!AD241)*'Unit cost and utilities'!G250</f>
        <v>10.724374704834077</v>
      </c>
      <c r="AP243" s="12">
        <f t="shared" si="105"/>
        <v>7.1668531767662058</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216.54033408506589</v>
      </c>
      <c r="AV243" s="12">
        <f t="shared" si="108"/>
        <v>144.70892932676401</v>
      </c>
      <c r="AW243" s="12">
        <f>AU243-'Surv-rate CEA'!AK241*'Unit cost and utilities'!$H$8-('Surv-rate CEA'!AJ240-'Surv-rate CEA'!AJ241)*'Unit cost and utilities'!$G$14</f>
        <v>41.726823331531641</v>
      </c>
      <c r="AX243" s="12">
        <f t="shared" si="109"/>
        <v>27.885077179851912</v>
      </c>
      <c r="AY243" s="12">
        <f>'Surv-rate CEA'!AO241*'Unit cost and utilities'!$H$5+'Surv-rate CEA'!AN241*'Unit cost and utilities'!$H$5+('Surv-rate CEA'!AM240-'Surv-rate CEA'!AM241)*'Unit cost and utilities'!$G$14</f>
        <v>132.33019223807619</v>
      </c>
      <c r="AZ243" s="12">
        <f t="shared" si="110"/>
        <v>88.43322661936142</v>
      </c>
      <c r="BA243" s="12">
        <f>AY243-'Surv-rate CEA'!AN241*'Unit cost and utilities'!$H$5-('Surv-rate CEA'!AM240-'Surv-rate CEA'!AM241)*'Unit cost and utilities'!$G$14</f>
        <v>10.833557177902371</v>
      </c>
      <c r="BB243" s="12">
        <f t="shared" si="111"/>
        <v>7.2398173145824636</v>
      </c>
    </row>
    <row r="244" spans="1:54">
      <c r="A244" s="12">
        <v>239</v>
      </c>
      <c r="B244" s="12">
        <f t="shared" si="112"/>
        <v>13.693150684931506</v>
      </c>
      <c r="C244" s="12">
        <f>'Surv-rate CEA'!D242*'Unit cost and utilities'!$H$7+'Surv-rate CEA'!E242*'Unit cost and utilities'!$H$7+'Unit cost and utilities'!$G$14*('Surv-rate CEA'!C241-'Surv-rate CEA'!C242)</f>
        <v>96.60321596460696</v>
      </c>
      <c r="D244" s="12">
        <f t="shared" si="86"/>
        <v>64.4480130164184</v>
      </c>
      <c r="E244" s="12">
        <f>C244-'Surv-rate CEA'!E242*'Unit cost and utilities'!$H$7-'Unit cost and utilities'!$G$14*('Surv-rate CEA'!C241-'Surv-rate CEA'!C242)</f>
        <v>1.2474936921286206</v>
      </c>
      <c r="F244" s="12">
        <f t="shared" si="87"/>
        <v>0.83225479509565414</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61.580701168321234</v>
      </c>
      <c r="L244" s="12">
        <f t="shared" si="90"/>
        <v>41.083040464307032</v>
      </c>
      <c r="M244" s="12">
        <f>K244-'Surv-rate CEA'!J242*'Unit cost and utilities'!$H$10-('Surv-rate CEA'!I241-'Surv-rate CEA'!I242)*'Unit cost and utilities'!$G$14</f>
        <v>3.374905792096885</v>
      </c>
      <c r="N244" s="12">
        <f t="shared" si="91"/>
        <v>2.2515396640411507</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61.580701168321234</v>
      </c>
      <c r="T244" s="12">
        <f t="shared" si="94"/>
        <v>41.083040464307032</v>
      </c>
      <c r="U244" s="12">
        <f>S244-'Surv-rate CEA'!P242*'Unit cost and utilities'!$H$11-('Surv-rate CEA'!O241-'Surv-rate CEA'!O242)*'Unit cost and utilities'!$G$14</f>
        <v>3.374905792096885</v>
      </c>
      <c r="V244" s="12">
        <f t="shared" si="95"/>
        <v>2.2515396640411507</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152.40875320952034</v>
      </c>
      <c r="AB244" s="12">
        <f t="shared" si="98"/>
        <v>101.6782020410373</v>
      </c>
      <c r="AC244" s="12">
        <f>AA244-'Surv-rate CEA'!V242*'Unit cost and utilities'!$H$6-('Surv-rate CEA'!U241-'Surv-rate CEA'!U242)*'Unit cost and utilities'!$G$14</f>
        <v>38.271817102324079</v>
      </c>
      <c r="AD244" s="12">
        <f t="shared" si="99"/>
        <v>25.532716919861624</v>
      </c>
      <c r="AE244" s="12">
        <f>'Surv-rate CEA'!Z242*'Unit cost and utilities'!$H$12+'Surv-rate CEA'!Y242*'Unit cost and utilities'!$H$12+('Surv-rate CEA'!X241-'Surv-rate CEA'!X242)*'Unit cost and utilities'!$G$14</f>
        <v>61.580701168321234</v>
      </c>
      <c r="AF244" s="12">
        <f t="shared" si="100"/>
        <v>41.083040464307032</v>
      </c>
      <c r="AG244" s="12">
        <f>AE244-'Surv-rate CEA'!Y242*'Unit cost and utilities'!$H$12-('Surv-rate CEA'!X241-'Surv-rate CEA'!X242)*'Unit cost and utilities'!$G$14</f>
        <v>3.374905792096885</v>
      </c>
      <c r="AH244" s="12">
        <f t="shared" si="101"/>
        <v>2.2515396640411507</v>
      </c>
      <c r="AI244" s="12">
        <f>'Surv-rate CEA'!AC242*'Unit cost and utilities'!$H$5+'Surv-rate CEA'!AB242*'Unit cost and utilities'!$H$5+('Surv-rate CEA'!AA241-'Surv-rate CEA'!AA242)*'Unit cost and utilities'!$G$14</f>
        <v>131.35240844340296</v>
      </c>
      <c r="AJ244" s="12">
        <f t="shared" si="102"/>
        <v>87.630640911580571</v>
      </c>
      <c r="AK244" s="12">
        <f>AI244-'Surv-rate CEA'!AB242*'Unit cost and utilities'!$H$5-('Surv-rate CEA'!AA241-'Surv-rate CEA'!AA242)*'Unit cost and utilities'!$G$14</f>
        <v>10.707838539953812</v>
      </c>
      <c r="AL244" s="12">
        <f t="shared" si="103"/>
        <v>7.1436433115589564</v>
      </c>
      <c r="AM244" s="12">
        <f>'Surv-rate CEA'!AF242*'Unit cost and utilities'!$H$9+'Surv-rate CEA'!AE242*'Unit cost and utilities'!$H$9+('Surv-rate CEA'!AD241-'Surv-rate CEA'!AD242)*'Unit cost and utilities'!G251</f>
        <v>269.99082642590804</v>
      </c>
      <c r="AN244" s="12">
        <f t="shared" si="104"/>
        <v>180.12208105147917</v>
      </c>
      <c r="AO244" s="12">
        <f>AM244-'Surv-rate CEA'!AE242*'Unit cost and utilities'!$H$9-('Surv-rate CEA'!AD241-'Surv-rate CEA'!AD242)*'Unit cost and utilities'!G251</f>
        <v>10.618969388493952</v>
      </c>
      <c r="AP244" s="12">
        <f t="shared" si="105"/>
        <v>7.0843550138262854</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215.57279160326078</v>
      </c>
      <c r="AV244" s="12">
        <f t="shared" si="108"/>
        <v>143.8175524541827</v>
      </c>
      <c r="AW244" s="12">
        <f>AU244-'Surv-rate CEA'!AK242*'Unit cost and utilities'!$H$8-('Surv-rate CEA'!AJ241-'Surv-rate CEA'!AJ242)*'Unit cost and utilities'!$G$14</f>
        <v>41.425929880993976</v>
      </c>
      <c r="AX244" s="12">
        <f t="shared" si="109"/>
        <v>27.636956404905728</v>
      </c>
      <c r="AY244" s="12">
        <f>'Surv-rate CEA'!AO242*'Unit cost and utilities'!$H$5+'Surv-rate CEA'!AN242*'Unit cost and utilities'!$H$5+('Surv-rate CEA'!AM241-'Surv-rate CEA'!AM242)*'Unit cost and utilities'!$G$14</f>
        <v>131.35240844340296</v>
      </c>
      <c r="AZ244" s="12">
        <f t="shared" si="110"/>
        <v>87.630640911580571</v>
      </c>
      <c r="BA244" s="12">
        <f>AY244-'Surv-rate CEA'!AN242*'Unit cost and utilities'!$H$5-('Surv-rate CEA'!AM241-'Surv-rate CEA'!AM242)*'Unit cost and utilities'!$G$14</f>
        <v>10.707838539953812</v>
      </c>
      <c r="BB244" s="12">
        <f t="shared" si="111"/>
        <v>7.1436433115589564</v>
      </c>
    </row>
    <row r="245" spans="1:54">
      <c r="A245" s="12">
        <v>240</v>
      </c>
      <c r="B245" s="12">
        <f t="shared" si="112"/>
        <v>13.75068493150685</v>
      </c>
      <c r="C245" s="12">
        <f>'Surv-rate CEA'!D243*'Unit cost and utilities'!$H$7+'Surv-rate CEA'!E243*'Unit cost and utilities'!$H$7+'Unit cost and utilities'!$G$14*('Surv-rate CEA'!C242-'Surv-rate CEA'!C243)</f>
        <v>96.007616468591237</v>
      </c>
      <c r="D245" s="12">
        <f t="shared" si="86"/>
        <v>63.94182911473132</v>
      </c>
      <c r="E245" s="12">
        <f>C245-'Surv-rate CEA'!E243*'Unit cost and utilities'!$H$7-'Unit cost and utilities'!$G$14*('Surv-rate CEA'!C242-'Surv-rate CEA'!C243)</f>
        <v>1.2301667400486336</v>
      </c>
      <c r="F245" s="12">
        <f t="shared" si="87"/>
        <v>0.81930074267127606</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61.142032701328361</v>
      </c>
      <c r="L245" s="12">
        <f t="shared" si="90"/>
        <v>40.721075582525799</v>
      </c>
      <c r="M245" s="12">
        <f>K245-'Surv-rate CEA'!J243*'Unit cost and utilities'!$H$10-('Surv-rate CEA'!I242-'Surv-rate CEA'!I243)*'Unit cost and utilities'!$G$14</f>
        <v>3.33444011583956</v>
      </c>
      <c r="N245" s="12">
        <f t="shared" si="91"/>
        <v>2.2207633927675881</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61.142032701328361</v>
      </c>
      <c r="T245" s="12">
        <f t="shared" si="94"/>
        <v>40.721075582525799</v>
      </c>
      <c r="U245" s="12">
        <f>S245-'Surv-rate CEA'!P243*'Unit cost and utilities'!$H$11-('Surv-rate CEA'!O242-'Surv-rate CEA'!O243)*'Unit cost and utilities'!$G$14</f>
        <v>3.33444011583956</v>
      </c>
      <c r="V245" s="12">
        <f t="shared" si="95"/>
        <v>2.2207633927675881</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151.61712517607253</v>
      </c>
      <c r="AB245" s="12">
        <f t="shared" si="98"/>
        <v>100.97820012068374</v>
      </c>
      <c r="AC245" s="12">
        <f>AA245-'Surv-rate CEA'!V243*'Unit cost and utilities'!$H$6-('Surv-rate CEA'!U242-'Surv-rate CEA'!U243)*'Unit cost and utilities'!$G$14</f>
        <v>37.990876259693842</v>
      </c>
      <c r="AD245" s="12">
        <f t="shared" si="99"/>
        <v>25.302222959685267</v>
      </c>
      <c r="AE245" s="12">
        <f>'Surv-rate CEA'!Z243*'Unit cost and utilities'!$H$12+'Surv-rate CEA'!Y243*'Unit cost and utilities'!$H$12+('Surv-rate CEA'!X242-'Surv-rate CEA'!X243)*'Unit cost and utilities'!$G$14</f>
        <v>61.142032701328361</v>
      </c>
      <c r="AF245" s="12">
        <f t="shared" si="100"/>
        <v>40.721075582525799</v>
      </c>
      <c r="AG245" s="12">
        <f>AE245-'Surv-rate CEA'!Y243*'Unit cost and utilities'!$H$12-('Surv-rate CEA'!X242-'Surv-rate CEA'!X243)*'Unit cost and utilities'!$G$14</f>
        <v>3.33444011583956</v>
      </c>
      <c r="AH245" s="12">
        <f t="shared" si="101"/>
        <v>2.2207633927675881</v>
      </c>
      <c r="AI245" s="12">
        <f>'Surv-rate CEA'!AC243*'Unit cost and utilities'!$H$5+'Surv-rate CEA'!AB243*'Unit cost and utilities'!$H$5+('Surv-rate CEA'!AA242-'Surv-rate CEA'!AA243)*'Unit cost and utilities'!$G$14</f>
        <v>130.38473822616257</v>
      </c>
      <c r="AJ245" s="12">
        <f t="shared" si="102"/>
        <v>86.837263099367888</v>
      </c>
      <c r="AK245" s="12">
        <f>AI245-'Surv-rate CEA'!AB243*'Unit cost and utilities'!$H$5-('Surv-rate CEA'!AA242-'Surv-rate CEA'!AA243)*'Unit cost and utilities'!$G$14</f>
        <v>10.583963217480116</v>
      </c>
      <c r="AL245" s="12">
        <f t="shared" si="103"/>
        <v>7.0490029052030048</v>
      </c>
      <c r="AM245" s="12">
        <f>'Surv-rate CEA'!AF243*'Unit cost and utilities'!$H$9+'Surv-rate CEA'!AE243*'Unit cost and utilities'!$H$9+('Surv-rate CEA'!AD242-'Surv-rate CEA'!AD243)*'Unit cost and utilities'!G252</f>
        <v>268.94958038679266</v>
      </c>
      <c r="AN245" s="12">
        <f t="shared" si="104"/>
        <v>179.12253987887522</v>
      </c>
      <c r="AO245" s="12">
        <f>AM245-'Surv-rate CEA'!AE243*'Unit cost and utilities'!$H$9-('Surv-rate CEA'!AD242-'Surv-rate CEA'!AD243)*'Unit cost and utilities'!G252</f>
        <v>10.514923219675723</v>
      </c>
      <c r="AP245" s="12">
        <f t="shared" si="105"/>
        <v>7.0030217226253262</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214.6124801439544</v>
      </c>
      <c r="AV245" s="12">
        <f t="shared" si="108"/>
        <v>142.93360293704166</v>
      </c>
      <c r="AW245" s="12">
        <f>AU245-'Surv-rate CEA'!AK243*'Unit cost and utilities'!$H$8-('Surv-rate CEA'!AJ242-'Surv-rate CEA'!AJ243)*'Unit cost and utilities'!$G$14</f>
        <v>41.128132354176529</v>
      </c>
      <c r="AX245" s="12">
        <f t="shared" si="109"/>
        <v>27.391660240405468</v>
      </c>
      <c r="AY245" s="12">
        <f>'Surv-rate CEA'!AO243*'Unit cost and utilities'!$H$5+'Surv-rate CEA'!AN243*'Unit cost and utilities'!$H$5+('Surv-rate CEA'!AM242-'Surv-rate CEA'!AM243)*'Unit cost and utilities'!$G$14</f>
        <v>130.38473822616257</v>
      </c>
      <c r="AZ245" s="12">
        <f t="shared" si="110"/>
        <v>86.837263099367888</v>
      </c>
      <c r="BA245" s="12">
        <f>AY245-'Surv-rate CEA'!AN243*'Unit cost and utilities'!$H$5-('Surv-rate CEA'!AM242-'Surv-rate CEA'!AM243)*'Unit cost and utilities'!$G$14</f>
        <v>10.583963217480116</v>
      </c>
      <c r="BB245" s="12">
        <f t="shared" si="111"/>
        <v>7.0490029052030048</v>
      </c>
    </row>
    <row r="246" spans="1:54">
      <c r="A246" s="12">
        <v>241</v>
      </c>
      <c r="B246" s="12">
        <f t="shared" si="112"/>
        <v>13.808219178082192</v>
      </c>
      <c r="C246" s="12">
        <f>'Surv-rate CEA'!D244*'Unit cost and utilities'!$H$7+'Surv-rate CEA'!E244*'Unit cost and utilities'!$H$7+'Unit cost and utilities'!$G$14*('Surv-rate CEA'!C243-'Surv-rate CEA'!C244)</f>
        <v>95.417467160298671</v>
      </c>
      <c r="D246" s="12">
        <f t="shared" si="86"/>
        <v>63.440803047548009</v>
      </c>
      <c r="E246" s="12">
        <f>C246-'Surv-rate CEA'!E244*'Unit cost and utilities'!$H$7-'Unit cost and utilities'!$G$14*('Surv-rate CEA'!C243-'Surv-rate CEA'!C244)</f>
        <v>1.213133043327812</v>
      </c>
      <c r="F246" s="12">
        <f t="shared" si="87"/>
        <v>0.80658328881165986</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60.707796538330214</v>
      </c>
      <c r="L246" s="12">
        <f t="shared" si="90"/>
        <v>40.363169116286244</v>
      </c>
      <c r="M246" s="12">
        <f>K246-'Surv-rate CEA'!J244*'Unit cost and utilities'!$H$10-('Surv-rate CEA'!I243-'Surv-rate CEA'!I244)*'Unit cost and utilities'!$G$14</f>
        <v>3.2945828140801687</v>
      </c>
      <c r="N246" s="12">
        <f t="shared" si="91"/>
        <v>2.1904897043720926</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60.707796538330214</v>
      </c>
      <c r="T246" s="12">
        <f t="shared" si="94"/>
        <v>40.363169116286244</v>
      </c>
      <c r="U246" s="12">
        <f>S246-'Surv-rate CEA'!P244*'Unit cost and utilities'!$H$11-('Surv-rate CEA'!O243-'Surv-rate CEA'!O244)*'Unit cost and utilities'!$G$14</f>
        <v>3.2945828140801687</v>
      </c>
      <c r="V246" s="12">
        <f t="shared" si="95"/>
        <v>2.1904897043720926</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150.83197609826215</v>
      </c>
      <c r="AB246" s="12">
        <f t="shared" si="98"/>
        <v>100.28459121480171</v>
      </c>
      <c r="AC246" s="12">
        <f>AA246-'Surv-rate CEA'!V244*'Unit cost and utilities'!$H$6-('Surv-rate CEA'!U243-'Surv-rate CEA'!U244)*'Unit cost and utilities'!$G$14</f>
        <v>37.71285898414834</v>
      </c>
      <c r="AD246" s="12">
        <f t="shared" si="99"/>
        <v>25.074382399544479</v>
      </c>
      <c r="AE246" s="12">
        <f>'Surv-rate CEA'!Z244*'Unit cost and utilities'!$H$12+'Surv-rate CEA'!Y244*'Unit cost and utilities'!$H$12+('Surv-rate CEA'!X243-'Surv-rate CEA'!X244)*'Unit cost and utilities'!$G$14</f>
        <v>60.707796538330214</v>
      </c>
      <c r="AF246" s="12">
        <f t="shared" si="100"/>
        <v>40.363169116286244</v>
      </c>
      <c r="AG246" s="12">
        <f>AE246-'Surv-rate CEA'!Y244*'Unit cost and utilities'!$H$12-('Surv-rate CEA'!X243-'Surv-rate CEA'!X244)*'Unit cost and utilities'!$G$14</f>
        <v>3.2945828140801687</v>
      </c>
      <c r="AH246" s="12">
        <f t="shared" si="101"/>
        <v>2.1904897043720926</v>
      </c>
      <c r="AI246" s="12">
        <f>'Surv-rate CEA'!AC244*'Unit cost and utilities'!$H$5+'Surv-rate CEA'!AB244*'Unit cost and utilities'!$H$5+('Surv-rate CEA'!AA243-'Surv-rate CEA'!AA244)*'Unit cost and utilities'!$G$14</f>
        <v>129.4270449769526</v>
      </c>
      <c r="AJ246" s="12">
        <f t="shared" si="102"/>
        <v>86.05296193426318</v>
      </c>
      <c r="AK246" s="12">
        <f>AI246-'Surv-rate CEA'!AB244*'Unit cost and utilities'!$H$5-('Surv-rate CEA'!AA243-'Surv-rate CEA'!AA244)*'Unit cost and utilities'!$G$14</f>
        <v>10.461898304976653</v>
      </c>
      <c r="AL246" s="12">
        <f t="shared" si="103"/>
        <v>6.9558671972971569</v>
      </c>
      <c r="AM246" s="12">
        <f>'Surv-rate CEA'!AF244*'Unit cost and utilities'!$H$9+'Surv-rate CEA'!AE244*'Unit cost and utilities'!$H$9+('Surv-rate CEA'!AD243-'Surv-rate CEA'!AD244)*'Unit cost and utilities'!G253</f>
        <v>267.91540419154109</v>
      </c>
      <c r="AN246" s="12">
        <f t="shared" si="104"/>
        <v>178.13057605234567</v>
      </c>
      <c r="AO246" s="12">
        <f>AM246-'Surv-rate CEA'!AE244*'Unit cost and utilities'!$H$9-('Surv-rate CEA'!AD243-'Surv-rate CEA'!AD244)*'Unit cost and utilities'!G253</f>
        <v>10.412214298358265</v>
      </c>
      <c r="AP246" s="12">
        <f t="shared" si="105"/>
        <v>6.9228334837403409</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213.65932171945383</v>
      </c>
      <c r="AV246" s="12">
        <f t="shared" si="108"/>
        <v>142.05699807253339</v>
      </c>
      <c r="AW246" s="12">
        <f>AU246-'Surv-rate CEA'!AK244*'Unit cost and utilities'!$H$8-('Surv-rate CEA'!AJ243-'Surv-rate CEA'!AJ244)*'Unit cost and utilities'!$G$14</f>
        <v>40.833388756097747</v>
      </c>
      <c r="AX246" s="12">
        <f t="shared" si="109"/>
        <v>27.14914837854149</v>
      </c>
      <c r="AY246" s="12">
        <f>'Surv-rate CEA'!AO244*'Unit cost and utilities'!$H$5+'Surv-rate CEA'!AN244*'Unit cost and utilities'!$H$5+('Surv-rate CEA'!AM243-'Surv-rate CEA'!AM244)*'Unit cost and utilities'!$G$14</f>
        <v>129.4270449769526</v>
      </c>
      <c r="AZ246" s="12">
        <f t="shared" si="110"/>
        <v>86.05296193426318</v>
      </c>
      <c r="BA246" s="12">
        <f>AY246-'Surv-rate CEA'!AN244*'Unit cost and utilities'!$H$5-('Surv-rate CEA'!AM243-'Surv-rate CEA'!AM244)*'Unit cost and utilities'!$G$14</f>
        <v>10.461898304976653</v>
      </c>
      <c r="BB246" s="12">
        <f t="shared" si="111"/>
        <v>6.9558671972971569</v>
      </c>
    </row>
    <row r="247" spans="1:54">
      <c r="A247" s="12">
        <v>242</v>
      </c>
      <c r="B247" s="12">
        <f t="shared" si="112"/>
        <v>13.865753424657534</v>
      </c>
      <c r="C247" s="12">
        <f>'Surv-rate CEA'!D245*'Unit cost and utilities'!$H$7+'Surv-rate CEA'!E245*'Unit cost and utilities'!$H$7+'Unit cost and utilities'!$G$14*('Surv-rate CEA'!C244-'Surv-rate CEA'!C245)</f>
        <v>94.832700570385128</v>
      </c>
      <c r="D247" s="12">
        <f t="shared" si="86"/>
        <v>62.944867808072893</v>
      </c>
      <c r="E247" s="12">
        <f>C247-'Surv-rate CEA'!E245*'Unit cost and utilities'!$H$7-'Unit cost and utilities'!$G$14*('Surv-rate CEA'!C244-'Surv-rate CEA'!C245)</f>
        <v>1.1963867163672082</v>
      </c>
      <c r="F247" s="12">
        <f t="shared" si="87"/>
        <v>0.79409742901053071</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60.277933719363489</v>
      </c>
      <c r="L247" s="12">
        <f t="shared" si="90"/>
        <v>40.009264176686152</v>
      </c>
      <c r="M247" s="12">
        <f>K247-'Surv-rate CEA'!J245*'Unit cost and utilities'!$H$10-('Surv-rate CEA'!I244-'Surv-rate CEA'!I245)*'Unit cost and utilities'!$G$14</f>
        <v>3.255322811401804</v>
      </c>
      <c r="N247" s="12">
        <f t="shared" si="91"/>
        <v>2.160708941154839</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60.277933719363489</v>
      </c>
      <c r="T247" s="12">
        <f t="shared" si="94"/>
        <v>40.009264176686152</v>
      </c>
      <c r="U247" s="12">
        <f>S247-'Surv-rate CEA'!P245*'Unit cost and utilities'!$H$11-('Surv-rate CEA'!O244-'Surv-rate CEA'!O245)*'Unit cost and utilities'!$G$14</f>
        <v>3.255322811401804</v>
      </c>
      <c r="V247" s="12">
        <f t="shared" si="95"/>
        <v>2.160708941154839</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150.05323179524856</v>
      </c>
      <c r="AB247" s="12">
        <f t="shared" si="98"/>
        <v>99.597299061581325</v>
      </c>
      <c r="AC247" s="12">
        <f>AA247-'Surv-rate CEA'!V245*'Unit cost and utilities'!$H$6-('Surv-rate CEA'!U244-'Surv-rate CEA'!U245)*'Unit cost and utilities'!$G$14</f>
        <v>37.437725324284074</v>
      </c>
      <c r="AD247" s="12">
        <f t="shared" si="99"/>
        <v>24.849157067113076</v>
      </c>
      <c r="AE247" s="12">
        <f>'Surv-rate CEA'!Z245*'Unit cost and utilities'!$H$12+'Surv-rate CEA'!Y245*'Unit cost and utilities'!$H$12+('Surv-rate CEA'!X244-'Surv-rate CEA'!X245)*'Unit cost and utilities'!$G$14</f>
        <v>60.277933719363489</v>
      </c>
      <c r="AF247" s="12">
        <f t="shared" si="100"/>
        <v>40.009264176686152</v>
      </c>
      <c r="AG247" s="12">
        <f>AE247-'Surv-rate CEA'!Y245*'Unit cost and utilities'!$H$12-('Surv-rate CEA'!X244-'Surv-rate CEA'!X245)*'Unit cost and utilities'!$G$14</f>
        <v>3.255322811401804</v>
      </c>
      <c r="AH247" s="12">
        <f t="shared" si="101"/>
        <v>2.160708941154839</v>
      </c>
      <c r="AI247" s="12">
        <f>'Surv-rate CEA'!AC245*'Unit cost and utilities'!$H$5+'Surv-rate CEA'!AB245*'Unit cost and utilities'!$H$5+('Surv-rate CEA'!AA244-'Surv-rate CEA'!AA245)*'Unit cost and utilities'!$G$14</f>
        <v>128.47919438235431</v>
      </c>
      <c r="AJ247" s="12">
        <f t="shared" si="102"/>
        <v>85.277608439324339</v>
      </c>
      <c r="AK247" s="12">
        <f>AI247-'Surv-rate CEA'!AB245*'Unit cost and utilities'!$H$5-('Surv-rate CEA'!AA244-'Surv-rate CEA'!AA245)*'Unit cost and utilities'!$G$14</f>
        <v>10.34161159229626</v>
      </c>
      <c r="AL247" s="12">
        <f t="shared" si="103"/>
        <v>6.8642079228396975</v>
      </c>
      <c r="AM247" s="12">
        <f>'Surv-rate CEA'!AF245*'Unit cost and utilities'!$H$9+'Surv-rate CEA'!AE245*'Unit cost and utilities'!$H$9+('Surv-rate CEA'!AD244-'Surv-rate CEA'!AD245)*'Unit cost and utilities'!G254</f>
        <v>266.8882268174068</v>
      </c>
      <c r="AN247" s="12">
        <f t="shared" si="104"/>
        <v>177.14611157871849</v>
      </c>
      <c r="AO247" s="12">
        <f>AM247-'Surv-rate CEA'!AE245*'Unit cost and utilities'!$H$9-('Surv-rate CEA'!AD244-'Surv-rate CEA'!AD245)*'Unit cost and utilities'!G254</f>
        <v>10.310821150118272</v>
      </c>
      <c r="AP247" s="12">
        <f t="shared" si="105"/>
        <v>6.843770876325272</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212.7132394541637</v>
      </c>
      <c r="AV247" s="12">
        <f t="shared" si="108"/>
        <v>141.18765634573253</v>
      </c>
      <c r="AW247" s="12">
        <f>AU247-'Surv-rate CEA'!AK245*'Unit cost and utilities'!$H$8-('Surv-rate CEA'!AJ244-'Surv-rate CEA'!AJ245)*'Unit cost and utilities'!$G$14</f>
        <v>40.541657804021014</v>
      </c>
      <c r="AX247" s="12">
        <f t="shared" si="109"/>
        <v>26.909381213922188</v>
      </c>
      <c r="AY247" s="12">
        <f>'Surv-rate CEA'!AO245*'Unit cost and utilities'!$H$5+'Surv-rate CEA'!AN245*'Unit cost and utilities'!$H$5+('Surv-rate CEA'!AM244-'Surv-rate CEA'!AM245)*'Unit cost and utilities'!$G$14</f>
        <v>128.47919438235431</v>
      </c>
      <c r="AZ247" s="12">
        <f t="shared" si="110"/>
        <v>85.277608439324339</v>
      </c>
      <c r="BA247" s="12">
        <f>AY247-'Surv-rate CEA'!AN245*'Unit cost and utilities'!$H$5-('Surv-rate CEA'!AM244-'Surv-rate CEA'!AM245)*'Unit cost and utilities'!$G$14</f>
        <v>10.34161159229626</v>
      </c>
      <c r="BB247" s="12">
        <f t="shared" si="111"/>
        <v>6.8642079228396975</v>
      </c>
    </row>
    <row r="248" spans="1:54">
      <c r="A248" s="12">
        <v>243</v>
      </c>
      <c r="B248" s="12">
        <f t="shared" si="112"/>
        <v>13.923287671232877</v>
      </c>
      <c r="C248" s="12">
        <f>'Surv-rate CEA'!D246*'Unit cost and utilities'!$H$7+'Surv-rate CEA'!E246*'Unit cost and utilities'!$H$7+'Unit cost and utilities'!$G$14*('Surv-rate CEA'!C245-'Surv-rate CEA'!C246)</f>
        <v>94.253250292447007</v>
      </c>
      <c r="D248" s="12">
        <f t="shared" si="86"/>
        <v>62.453957469309543</v>
      </c>
      <c r="E248" s="12">
        <f>C248-'Surv-rate CEA'!E246*'Unit cost and utilities'!$H$7-'Unit cost and utilities'!$G$14*('Surv-rate CEA'!C245-'Surv-rate CEA'!C246)</f>
        <v>1.1799220106712838</v>
      </c>
      <c r="F248" s="12">
        <f t="shared" si="87"/>
        <v>0.78183827977200038</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59.852386265462741</v>
      </c>
      <c r="L248" s="12">
        <f t="shared" si="90"/>
        <v>39.659304847967064</v>
      </c>
      <c r="M248" s="12">
        <f>K248-'Surv-rate CEA'!J246*'Unit cost and utilities'!$H$10-('Surv-rate CEA'!I245-'Surv-rate CEA'!I246)*'Unit cost and utilities'!$G$14</f>
        <v>3.2166492701162874</v>
      </c>
      <c r="N248" s="12">
        <f t="shared" si="91"/>
        <v>2.1314116604594879</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59.852386265462741</v>
      </c>
      <c r="T248" s="12">
        <f t="shared" si="94"/>
        <v>39.659304847967064</v>
      </c>
      <c r="U248" s="12">
        <f>S248-'Surv-rate CEA'!P246*'Unit cost and utilities'!$H$11-('Surv-rate CEA'!O245-'Surv-rate CEA'!O246)*'Unit cost and utilities'!$G$14</f>
        <v>3.2166492701162874</v>
      </c>
      <c r="V248" s="12">
        <f t="shared" si="95"/>
        <v>2.1314116604594879</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149.2808191893015</v>
      </c>
      <c r="AB248" s="12">
        <f t="shared" si="98"/>
        <v>98.916248550628893</v>
      </c>
      <c r="AC248" s="12">
        <f>AA248-'Surv-rate CEA'!V246*'Unit cost and utilities'!$H$6-('Surv-rate CEA'!U245-'Surv-rate CEA'!U246)*'Unit cost and utilities'!$G$14</f>
        <v>37.165436009578009</v>
      </c>
      <c r="AD248" s="12">
        <f t="shared" si="99"/>
        <v>24.62650945902217</v>
      </c>
      <c r="AE248" s="12">
        <f>'Surv-rate CEA'!Z246*'Unit cost and utilities'!$H$12+'Surv-rate CEA'!Y246*'Unit cost and utilities'!$H$12+('Surv-rate CEA'!X245-'Surv-rate CEA'!X246)*'Unit cost and utilities'!$G$14</f>
        <v>59.852386265462741</v>
      </c>
      <c r="AF248" s="12">
        <f t="shared" si="100"/>
        <v>39.659304847967064</v>
      </c>
      <c r="AG248" s="12">
        <f>AE248-'Surv-rate CEA'!Y246*'Unit cost and utilities'!$H$12-('Surv-rate CEA'!X245-'Surv-rate CEA'!X246)*'Unit cost and utilities'!$G$14</f>
        <v>3.2166492701162874</v>
      </c>
      <c r="AH248" s="12">
        <f t="shared" si="101"/>
        <v>2.1314116604594879</v>
      </c>
      <c r="AI248" s="12">
        <f>'Surv-rate CEA'!AC246*'Unit cost and utilities'!$H$5+'Surv-rate CEA'!AB246*'Unit cost and utilities'!$H$5+('Surv-rate CEA'!AA245-'Surv-rate CEA'!AA246)*'Unit cost and utilities'!$G$14</f>
        <v>127.54105437857044</v>
      </c>
      <c r="AJ248" s="12">
        <f t="shared" si="102"/>
        <v>84.511075862478194</v>
      </c>
      <c r="AK248" s="12">
        <f>AI248-'Surv-rate CEA'!AB246*'Unit cost and utilities'!$H$5-('Surv-rate CEA'!AA245-'Surv-rate CEA'!AA246)*'Unit cost and utilities'!$G$14</f>
        <v>10.223071547629139</v>
      </c>
      <c r="AL248" s="12">
        <f t="shared" si="103"/>
        <v>6.7739974341500533</v>
      </c>
      <c r="AM248" s="12">
        <f>'Surv-rate CEA'!AF246*'Unit cost and utilities'!$H$9+'Surv-rate CEA'!AE246*'Unit cost and utilities'!$H$9+('Surv-rate CEA'!AD245-'Surv-rate CEA'!AD246)*'Unit cost and utilities'!G255</f>
        <v>265.86797819811528</v>
      </c>
      <c r="AN248" s="12">
        <f t="shared" si="104"/>
        <v>176.16906951554765</v>
      </c>
      <c r="AO248" s="12">
        <f>AM248-'Surv-rate CEA'!AE246*'Unit cost and utilities'!$H$9-('Surv-rate CEA'!AD245-'Surv-rate CEA'!AD246)*'Unit cost and utilities'!G255</f>
        <v>10.210722716416939</v>
      </c>
      <c r="AP248" s="12">
        <f t="shared" si="105"/>
        <v>6.7658148688069009</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211.77415756478081</v>
      </c>
      <c r="AV248" s="12">
        <f t="shared" si="108"/>
        <v>140.32549740843851</v>
      </c>
      <c r="AW248" s="12">
        <f>AU248-'Surv-rate CEA'!AK246*'Unit cost and utilities'!$H$8-('Surv-rate CEA'!AJ245-'Surv-rate CEA'!AJ246)*'Unit cost and utilities'!$G$14</f>
        <v>40.252898912903987</v>
      </c>
      <c r="AX248" s="12">
        <f t="shared" si="109"/>
        <v>26.672319828999868</v>
      </c>
      <c r="AY248" s="12">
        <f>'Surv-rate CEA'!AO246*'Unit cost and utilities'!$H$5+'Surv-rate CEA'!AN246*'Unit cost and utilities'!$H$5+('Surv-rate CEA'!AM245-'Surv-rate CEA'!AM246)*'Unit cost and utilities'!$G$14</f>
        <v>127.54105437857044</v>
      </c>
      <c r="AZ248" s="12">
        <f t="shared" si="110"/>
        <v>84.511075862478194</v>
      </c>
      <c r="BA248" s="12">
        <f>AY248-'Surv-rate CEA'!AN246*'Unit cost and utilities'!$H$5-('Surv-rate CEA'!AM245-'Surv-rate CEA'!AM246)*'Unit cost and utilities'!$G$14</f>
        <v>10.223071547629139</v>
      </c>
      <c r="BB248" s="12">
        <f t="shared" si="111"/>
        <v>6.7739974341500533</v>
      </c>
    </row>
    <row r="249" spans="1:54">
      <c r="A249" s="12">
        <v>244</v>
      </c>
      <c r="B249" s="12">
        <f t="shared" si="112"/>
        <v>13.980821917808219</v>
      </c>
      <c r="C249" s="12">
        <f>'Surv-rate CEA'!D247*'Unit cost and utilities'!$H$7+'Surv-rate CEA'!E247*'Unit cost and utilities'!$H$7+'Unit cost and utilities'!$G$14*('Surv-rate CEA'!C246-'Surv-rate CEA'!C247)</f>
        <v>93.67905096257094</v>
      </c>
      <c r="D249" s="12">
        <f t="shared" si="86"/>
        <v>61.968007163060832</v>
      </c>
      <c r="E249" s="12">
        <f>C249-'Surv-rate CEA'!E247*'Unit cost and utilities'!$H$7-'Unit cost and utilities'!$G$14*('Surv-rate CEA'!C246-'Surv-rate CEA'!C247)</f>
        <v>1.1637333112041697</v>
      </c>
      <c r="F249" s="12">
        <f t="shared" si="87"/>
        <v>0.76980107530557085</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59.431097158966807</v>
      </c>
      <c r="L249" s="12">
        <f t="shared" si="90"/>
        <v>39.313236167677196</v>
      </c>
      <c r="M249" s="12">
        <f>K249-'Surv-rate CEA'!J247*'Unit cost and utilities'!$H$10-('Surv-rate CEA'!I246-'Surv-rate CEA'!I247)*'Unit cost and utilities'!$G$14</f>
        <v>3.1785515843717129</v>
      </c>
      <c r="N249" s="12">
        <f t="shared" si="91"/>
        <v>2.102588629203797</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59.431097158966807</v>
      </c>
      <c r="T249" s="12">
        <f t="shared" si="94"/>
        <v>39.313236167677196</v>
      </c>
      <c r="U249" s="12">
        <f>S249-'Surv-rate CEA'!P247*'Unit cost and utilities'!$H$11-('Surv-rate CEA'!O246-'Surv-rate CEA'!O247)*'Unit cost and utilities'!$G$14</f>
        <v>3.1785515843717129</v>
      </c>
      <c r="V249" s="12">
        <f t="shared" si="95"/>
        <v>2.102588629203797</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148.51466628549815</v>
      </c>
      <c r="AB249" s="12">
        <f t="shared" si="98"/>
        <v>98.241365701670276</v>
      </c>
      <c r="AC249" s="12">
        <f>AA249-'Surv-rate CEA'!V247*'Unit cost and utilities'!$H$6-('Surv-rate CEA'!U246-'Surv-rate CEA'!U247)*'Unit cost and utilities'!$G$14</f>
        <v>36.895952436434285</v>
      </c>
      <c r="AD249" s="12">
        <f t="shared" si="99"/>
        <v>24.406402726927926</v>
      </c>
      <c r="AE249" s="12">
        <f>'Surv-rate CEA'!Z247*'Unit cost and utilities'!$H$12+'Surv-rate CEA'!Y247*'Unit cost and utilities'!$H$12+('Surv-rate CEA'!X246-'Surv-rate CEA'!X247)*'Unit cost and utilities'!$G$14</f>
        <v>59.431097158966807</v>
      </c>
      <c r="AF249" s="12">
        <f t="shared" si="100"/>
        <v>39.313236167677196</v>
      </c>
      <c r="AG249" s="12">
        <f>AE249-'Surv-rate CEA'!Y247*'Unit cost and utilities'!$H$12-('Surv-rate CEA'!X246-'Surv-rate CEA'!X247)*'Unit cost and utilities'!$G$14</f>
        <v>3.1785515843717129</v>
      </c>
      <c r="AH249" s="12">
        <f t="shared" si="101"/>
        <v>2.102588629203797</v>
      </c>
      <c r="AI249" s="12">
        <f>'Surv-rate CEA'!AC247*'Unit cost and utilities'!$H$5+'Surv-rate CEA'!AB247*'Unit cost and utilities'!$H$5+('Surv-rate CEA'!AA246-'Surv-rate CEA'!AA247)*'Unit cost and utilities'!$G$14</f>
        <v>126.61249510614692</v>
      </c>
      <c r="AJ249" s="12">
        <f t="shared" si="102"/>
        <v>83.753239630977063</v>
      </c>
      <c r="AK249" s="12">
        <f>AI249-'Surv-rate CEA'!AB247*'Unit cost and utilities'!$H$5-('Surv-rate CEA'!AA246-'Surv-rate CEA'!AA247)*'Unit cost and utilities'!$G$14</f>
        <v>10.106247300957541</v>
      </c>
      <c r="AL249" s="12">
        <f t="shared" si="103"/>
        <v>6.6852086854255406</v>
      </c>
      <c r="AM249" s="12">
        <f>'Surv-rate CEA'!AF247*'Unit cost and utilities'!$H$9+'Surv-rate CEA'!AE247*'Unit cost and utilities'!$H$9+('Surv-rate CEA'!AD246-'Surv-rate CEA'!AD247)*'Unit cost and utilities'!G256</f>
        <v>264.85458920762994</v>
      </c>
      <c r="AN249" s="12">
        <f t="shared" si="104"/>
        <v>175.19937395336652</v>
      </c>
      <c r="AO249" s="12">
        <f>AM249-'Surv-rate CEA'!AE247*'Unit cost and utilities'!$H$9-('Surv-rate CEA'!AD246-'Surv-rate CEA'!AD247)*'Unit cost and utilities'!G256</f>
        <v>10.11189834514164</v>
      </c>
      <c r="AP249" s="12">
        <f t="shared" si="105"/>
        <v>6.6889468098288178</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210.84200134086711</v>
      </c>
      <c r="AV249" s="12">
        <f t="shared" si="108"/>
        <v>139.4704420584404</v>
      </c>
      <c r="AW249" s="12">
        <f>AU249-'Surv-rate CEA'!AK247*'Unit cost and utilities'!$H$8-('Surv-rate CEA'!AJ246-'Surv-rate CEA'!AJ247)*'Unit cost and utilities'!$G$14</f>
        <v>39.967072181195441</v>
      </c>
      <c r="AX249" s="12">
        <f t="shared" si="109"/>
        <v>26.437925979848313</v>
      </c>
      <c r="AY249" s="12">
        <f>'Surv-rate CEA'!AO247*'Unit cost and utilities'!$H$5+'Surv-rate CEA'!AN247*'Unit cost and utilities'!$H$5+('Surv-rate CEA'!AM246-'Surv-rate CEA'!AM247)*'Unit cost and utilities'!$G$14</f>
        <v>126.61249510614692</v>
      </c>
      <c r="AZ249" s="12">
        <f t="shared" si="110"/>
        <v>83.753239630977063</v>
      </c>
      <c r="BA249" s="12">
        <f>AY249-'Surv-rate CEA'!AN247*'Unit cost and utilities'!$H$5-('Surv-rate CEA'!AM246-'Surv-rate CEA'!AM247)*'Unit cost and utilities'!$G$14</f>
        <v>10.106247300957541</v>
      </c>
      <c r="BB249" s="12">
        <f t="shared" si="111"/>
        <v>6.6852086854255406</v>
      </c>
    </row>
    <row r="250" spans="1:54">
      <c r="A250" s="12">
        <v>245</v>
      </c>
      <c r="B250" s="12">
        <f t="shared" si="112"/>
        <v>14.038356164383561</v>
      </c>
      <c r="C250" s="12">
        <f>'Surv-rate CEA'!D248*'Unit cost and utilities'!$H$7+'Surv-rate CEA'!E248*'Unit cost and utilities'!$H$7+'Unit cost and utilities'!$G$14*('Surv-rate CEA'!C247-'Surv-rate CEA'!C248)</f>
        <v>93.110038239389056</v>
      </c>
      <c r="D250" s="12">
        <f t="shared" si="86"/>
        <v>61.486953059436182</v>
      </c>
      <c r="E250" s="12">
        <f>C250-'Surv-rate CEA'!E248*'Unit cost and utilities'!$H$7-'Unit cost and utilities'!$G$14*('Surv-rate CEA'!C247-'Surv-rate CEA'!C248)</f>
        <v>1.1478151328547046</v>
      </c>
      <c r="F250" s="12">
        <f t="shared" si="87"/>
        <v>0.75798116432188911</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59.014010324311847</v>
      </c>
      <c r="L250" s="12">
        <f t="shared" si="90"/>
        <v>38.971004107320987</v>
      </c>
      <c r="M250" s="12">
        <f>K250-'Surv-rate CEA'!J248*'Unit cost and utilities'!$H$10-('Surv-rate CEA'!I247-'Surv-rate CEA'!I248)*'Unit cost and utilities'!$G$14</f>
        <v>3.1410193744257779</v>
      </c>
      <c r="N250" s="12">
        <f t="shared" si="91"/>
        <v>2.0742308185670515</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59.014010324311847</v>
      </c>
      <c r="T250" s="12">
        <f t="shared" si="94"/>
        <v>38.971004107320987</v>
      </c>
      <c r="U250" s="12">
        <f>S250-'Surv-rate CEA'!P248*'Unit cost and utilities'!$H$11-('Surv-rate CEA'!O247-'Surv-rate CEA'!O248)*'Unit cost and utilities'!$G$14</f>
        <v>3.1410193744257779</v>
      </c>
      <c r="V250" s="12">
        <f t="shared" si="95"/>
        <v>2.0742308185670515</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147.75470215191237</v>
      </c>
      <c r="AB250" s="12">
        <f t="shared" si="98"/>
        <v>97.572577643753121</v>
      </c>
      <c r="AC250" s="12">
        <f>AA250-'Surv-rate CEA'!V248*'Unit cost and utilities'!$H$6-('Surv-rate CEA'!U247-'Surv-rate CEA'!U248)*'Unit cost and utilities'!$G$14</f>
        <v>36.629236654564899</v>
      </c>
      <c r="AD250" s="12">
        <f t="shared" si="99"/>
        <v>24.188800663916357</v>
      </c>
      <c r="AE250" s="12">
        <f>'Surv-rate CEA'!Z248*'Unit cost and utilities'!$H$12+'Surv-rate CEA'!Y248*'Unit cost and utilities'!$H$12+('Surv-rate CEA'!X247-'Surv-rate CEA'!X248)*'Unit cost and utilities'!$G$14</f>
        <v>59.014010324311847</v>
      </c>
      <c r="AF250" s="12">
        <f t="shared" si="100"/>
        <v>38.971004107320987</v>
      </c>
      <c r="AG250" s="12">
        <f>AE250-'Surv-rate CEA'!Y248*'Unit cost and utilities'!$H$12-('Surv-rate CEA'!X247-'Surv-rate CEA'!X248)*'Unit cost and utilities'!$G$14</f>
        <v>3.1410193744257779</v>
      </c>
      <c r="AH250" s="12">
        <f t="shared" si="101"/>
        <v>2.0742308185670515</v>
      </c>
      <c r="AI250" s="12">
        <f>'Surv-rate CEA'!AC248*'Unit cost and utilities'!$H$5+'Surv-rate CEA'!AB248*'Unit cost and utilities'!$H$5+('Surv-rate CEA'!AA247-'Surv-rate CEA'!AA248)*'Unit cost and utilities'!$G$14</f>
        <v>125.69338886577924</v>
      </c>
      <c r="AJ250" s="12">
        <f t="shared" si="102"/>
        <v>83.003977306951413</v>
      </c>
      <c r="AK250" s="12">
        <f>AI250-'Surv-rate CEA'!AB248*'Unit cost and utilities'!$H$5-('Surv-rate CEA'!AA247-'Surv-rate CEA'!AA248)*'Unit cost and utilities'!$G$14</f>
        <v>9.9911086279692611</v>
      </c>
      <c r="AL250" s="12">
        <f t="shared" si="103"/>
        <v>6.5978152177344089</v>
      </c>
      <c r="AM250" s="12">
        <f>'Surv-rate CEA'!AF248*'Unit cost and utilities'!$H$9+'Surv-rate CEA'!AE248*'Unit cost and utilities'!$H$9+('Surv-rate CEA'!AD247-'Surv-rate CEA'!AD248)*'Unit cost and utilities'!G257</f>
        <v>263.847991644248</v>
      </c>
      <c r="AN250" s="12">
        <f t="shared" si="104"/>
        <v>174.23694999830167</v>
      </c>
      <c r="AO250" s="12">
        <f>AM250-'Surv-rate CEA'!AE248*'Unit cost and utilities'!$H$9-('Surv-rate CEA'!AD247-'Surv-rate CEA'!AD248)*'Unit cost and utilities'!G257</f>
        <v>10.014327781395394</v>
      </c>
      <c r="AP250" s="12">
        <f t="shared" si="105"/>
        <v>6.6131484194362695</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209.91669712589143</v>
      </c>
      <c r="AV250" s="12">
        <f t="shared" si="108"/>
        <v>138.62241221925913</v>
      </c>
      <c r="AW250" s="12">
        <f>AU250-'Surv-rate CEA'!AK248*'Unit cost and utilities'!$H$8-('Surv-rate CEA'!AJ247-'Surv-rate CEA'!AJ248)*'Unit cost and utilities'!$G$14</f>
        <v>39.684138376971923</v>
      </c>
      <c r="AX250" s="12">
        <f t="shared" si="109"/>
        <v>26.206162082283484</v>
      </c>
      <c r="AY250" s="12">
        <f>'Surv-rate CEA'!AO248*'Unit cost and utilities'!$H$5+'Surv-rate CEA'!AN248*'Unit cost and utilities'!$H$5+('Surv-rate CEA'!AM247-'Surv-rate CEA'!AM248)*'Unit cost and utilities'!$G$14</f>
        <v>125.69338886577924</v>
      </c>
      <c r="AZ250" s="12">
        <f t="shared" si="110"/>
        <v>83.003977306951413</v>
      </c>
      <c r="BA250" s="12">
        <f>AY250-'Surv-rate CEA'!AN248*'Unit cost and utilities'!$H$5-('Surv-rate CEA'!AM247-'Surv-rate CEA'!AM248)*'Unit cost and utilities'!$G$14</f>
        <v>9.9911086279692611</v>
      </c>
      <c r="BB250" s="12">
        <f t="shared" si="111"/>
        <v>6.5978152177344089</v>
      </c>
    </row>
    <row r="251" spans="1:54">
      <c r="A251" s="12">
        <v>246</v>
      </c>
      <c r="B251" s="12">
        <f t="shared" si="112"/>
        <v>14.095890410958905</v>
      </c>
      <c r="C251" s="12">
        <f>'Surv-rate CEA'!D249*'Unit cost and utilities'!$H$7+'Surv-rate CEA'!E249*'Unit cost and utilities'!$H$7+'Unit cost and utilities'!$G$14*('Surv-rate CEA'!C248-'Surv-rate CEA'!C249)</f>
        <v>92.54614878457312</v>
      </c>
      <c r="D251" s="12">
        <f t="shared" si="86"/>
        <v>61.010732346817157</v>
      </c>
      <c r="E251" s="12">
        <f>C251-'Surv-rate CEA'!E249*'Unit cost and utilities'!$H$7-'Unit cost and utilities'!$G$14*('Surv-rate CEA'!C248-'Surv-rate CEA'!C249)</f>
        <v>1.1321621170068918</v>
      </c>
      <c r="F251" s="12">
        <f t="shared" si="87"/>
        <v>0.74637400692601907</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58.601070609272995</v>
      </c>
      <c r="L251" s="12">
        <f t="shared" si="90"/>
        <v>38.632555553465323</v>
      </c>
      <c r="M251" s="12">
        <f>K251-'Surv-rate CEA'!J249*'Unit cost and utilities'!$H$10-('Surv-rate CEA'!I248-'Surv-rate CEA'!I249)*'Unit cost and utilities'!$G$14</f>
        <v>3.1040424810798428</v>
      </c>
      <c r="N251" s="12">
        <f t="shared" si="91"/>
        <v>2.0463293988294091</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58.601070609272995</v>
      </c>
      <c r="T251" s="12">
        <f t="shared" si="94"/>
        <v>38.632555553465323</v>
      </c>
      <c r="U251" s="12">
        <f>S251-'Surv-rate CEA'!P249*'Unit cost and utilities'!$H$11-('Surv-rate CEA'!O248-'Surv-rate CEA'!O249)*'Unit cost and utilities'!$G$14</f>
        <v>3.1040424810798428</v>
      </c>
      <c r="V251" s="12">
        <f t="shared" si="95"/>
        <v>2.0463293988294091</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147.00085690023059</v>
      </c>
      <c r="AB251" s="12">
        <f t="shared" si="98"/>
        <v>96.909812594900274</v>
      </c>
      <c r="AC251" s="12">
        <f>AA251-'Surv-rate CEA'!V249*'Unit cost and utilities'!$H$6-('Surv-rate CEA'!U248-'Surv-rate CEA'!U249)*'Unit cost and utilities'!$G$14</f>
        <v>36.365251353696316</v>
      </c>
      <c r="AD251" s="12">
        <f t="shared" si="99"/>
        <v>23.973667691236603</v>
      </c>
      <c r="AE251" s="12">
        <f>'Surv-rate CEA'!Z249*'Unit cost and utilities'!$H$12+'Surv-rate CEA'!Y249*'Unit cost and utilities'!$H$12+('Surv-rate CEA'!X248-'Surv-rate CEA'!X249)*'Unit cost and utilities'!$G$14</f>
        <v>58.601070609272995</v>
      </c>
      <c r="AF251" s="12">
        <f t="shared" si="100"/>
        <v>38.632555553465323</v>
      </c>
      <c r="AG251" s="12">
        <f>AE251-'Surv-rate CEA'!Y249*'Unit cost and utilities'!$H$12-('Surv-rate CEA'!X248-'Surv-rate CEA'!X249)*'Unit cost and utilities'!$G$14</f>
        <v>3.1040424810798428</v>
      </c>
      <c r="AH251" s="12">
        <f t="shared" si="101"/>
        <v>2.0463293988294091</v>
      </c>
      <c r="AI251" s="12">
        <f>'Surv-rate CEA'!AC249*'Unit cost and utilities'!$H$5+'Surv-rate CEA'!AB249*'Unit cost and utilities'!$H$5+('Surv-rate CEA'!AA248-'Surv-rate CEA'!AA249)*'Unit cost and utilities'!$G$14</f>
        <v>124.78361007514931</v>
      </c>
      <c r="AJ251" s="12">
        <f t="shared" si="102"/>
        <v>82.263168544011805</v>
      </c>
      <c r="AK251" s="12">
        <f>AI251-'Surv-rate CEA'!AB249*'Unit cost and utilities'!$H$5-('Surv-rate CEA'!AA248-'Surv-rate CEA'!AA249)*'Unit cost and utilities'!$G$14</f>
        <v>9.877625934416626</v>
      </c>
      <c r="AL251" s="12">
        <f t="shared" si="103"/>
        <v>6.5117911444320322</v>
      </c>
      <c r="AM251" s="12">
        <f>'Surv-rate CEA'!AF249*'Unit cost and utilities'!$H$9+'Surv-rate CEA'!AE249*'Unit cost and utilities'!$H$9+('Surv-rate CEA'!AD248-'Surv-rate CEA'!AD249)*'Unit cost and utilities'!G258</f>
        <v>262.84811821501665</v>
      </c>
      <c r="AN251" s="12">
        <f t="shared" si="104"/>
        <v>173.28172375503684</v>
      </c>
      <c r="AO251" s="12">
        <f>AM251-'Surv-rate CEA'!AE249*'Unit cost and utilities'!$H$9-('Surv-rate CEA'!AD248-'Surv-rate CEA'!AD249)*'Unit cost and utilities'!G258</f>
        <v>9.9179911585260072</v>
      </c>
      <c r="AP251" s="12">
        <f t="shared" si="105"/>
        <v>6.5384017804941488</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208.99817229866261</v>
      </c>
      <c r="AV251" s="12">
        <f t="shared" si="108"/>
        <v>137.7813309203118</v>
      </c>
      <c r="AW251" s="12">
        <f>AU251-'Surv-rate CEA'!AK249*'Unit cost and utilities'!$H$8-('Surv-rate CEA'!AJ248-'Surv-rate CEA'!AJ249)*'Unit cost and utilities'!$G$14</f>
        <v>39.404058924403103</v>
      </c>
      <c r="AX251" s="12">
        <f t="shared" si="109"/>
        <v>25.976991198316764</v>
      </c>
      <c r="AY251" s="12">
        <f>'Surv-rate CEA'!AO249*'Unit cost and utilities'!$H$5+'Surv-rate CEA'!AN249*'Unit cost and utilities'!$H$5+('Surv-rate CEA'!AM248-'Surv-rate CEA'!AM249)*'Unit cost and utilities'!$G$14</f>
        <v>124.78361007514931</v>
      </c>
      <c r="AZ251" s="12">
        <f t="shared" si="110"/>
        <v>82.263168544011805</v>
      </c>
      <c r="BA251" s="12">
        <f>AY251-'Surv-rate CEA'!AN249*'Unit cost and utilities'!$H$5-('Surv-rate CEA'!AM248-'Surv-rate CEA'!AM249)*'Unit cost and utilities'!$G$14</f>
        <v>9.877625934416626</v>
      </c>
      <c r="BB251" s="12">
        <f t="shared" si="111"/>
        <v>6.5117911444320322</v>
      </c>
    </row>
    <row r="252" spans="1:54">
      <c r="A252" s="12">
        <v>247</v>
      </c>
      <c r="B252" s="12">
        <f t="shared" si="112"/>
        <v>14.153424657534247</v>
      </c>
      <c r="C252" s="12">
        <f>'Surv-rate CEA'!D250*'Unit cost and utilities'!$H$7+'Surv-rate CEA'!E250*'Unit cost and utilities'!$H$7+'Unit cost and utilities'!$G$14*('Surv-rate CEA'!C249-'Surv-rate CEA'!C250)</f>
        <v>91.987320243735425</v>
      </c>
      <c r="D252" s="12">
        <f t="shared" si="86"/>
        <v>60.539283212255746</v>
      </c>
      <c r="E252" s="12">
        <f>C252-'Surv-rate CEA'!E250*'Unit cost and utilities'!$H$7-'Unit cost and utilities'!$G$14*('Surv-rate CEA'!C249-'Surv-rate CEA'!C250)</f>
        <v>1.1167690282121732</v>
      </c>
      <c r="F252" s="12">
        <f t="shared" si="87"/>
        <v>0.73497517160487869</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58.192223766612372</v>
      </c>
      <c r="L252" s="12">
        <f t="shared" si="90"/>
        <v>38.297838289270373</v>
      </c>
      <c r="M252" s="12">
        <f>K252-'Surv-rate CEA'!J250*'Unit cost and utilities'!$H$10-('Surv-rate CEA'!I249-'Surv-rate CEA'!I250)*'Unit cost and utilities'!$G$14</f>
        <v>3.0676109602685608</v>
      </c>
      <c r="N252" s="12">
        <f t="shared" si="91"/>
        <v>2.0188757343582426</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58.192223766612372</v>
      </c>
      <c r="T252" s="12">
        <f t="shared" si="94"/>
        <v>38.297838289270373</v>
      </c>
      <c r="U252" s="12">
        <f>S252-'Surv-rate CEA'!P250*'Unit cost and utilities'!$H$11-('Surv-rate CEA'!O249-'Surv-rate CEA'!O250)*'Unit cost and utilities'!$G$14</f>
        <v>3.0676109602685608</v>
      </c>
      <c r="V252" s="12">
        <f t="shared" si="95"/>
        <v>2.0188757343582426</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146.25306166673036</v>
      </c>
      <c r="AB252" s="12">
        <f t="shared" si="98"/>
        <v>96.252999842167682</v>
      </c>
      <c r="AC252" s="12">
        <f>AA252-'Surv-rate CEA'!V250*'Unit cost and utilities'!$H$6-('Surv-rate CEA'!U249-'Surv-rate CEA'!U250)*'Unit cost and utilities'!$G$14</f>
        <v>36.103959850592744</v>
      </c>
      <c r="AD252" s="12">
        <f t="shared" si="99"/>
        <v>23.760968845353414</v>
      </c>
      <c r="AE252" s="12">
        <f>'Surv-rate CEA'!Z250*'Unit cost and utilities'!$H$12+'Surv-rate CEA'!Y250*'Unit cost and utilities'!$H$12+('Surv-rate CEA'!X249-'Surv-rate CEA'!X250)*'Unit cost and utilities'!$G$14</f>
        <v>58.192223766612372</v>
      </c>
      <c r="AF252" s="12">
        <f t="shared" si="100"/>
        <v>38.297838289270373</v>
      </c>
      <c r="AG252" s="12">
        <f>AE252-'Surv-rate CEA'!Y250*'Unit cost and utilities'!$H$12-('Surv-rate CEA'!X249-'Surv-rate CEA'!X250)*'Unit cost and utilities'!$G$14</f>
        <v>3.0676109602685608</v>
      </c>
      <c r="AH252" s="12">
        <f t="shared" si="101"/>
        <v>2.0188757343582426</v>
      </c>
      <c r="AI252" s="12">
        <f>'Surv-rate CEA'!AC250*'Unit cost and utilities'!$H$5+'Surv-rate CEA'!AB250*'Unit cost and utilities'!$H$5+('Surv-rate CEA'!AA249-'Surv-rate CEA'!AA250)*'Unit cost and utilities'!$G$14</f>
        <v>123.88303522675359</v>
      </c>
      <c r="AJ252" s="12">
        <f t="shared" si="102"/>
        <v>81.530695044864572</v>
      </c>
      <c r="AK252" s="12">
        <f>AI252-'Surv-rate CEA'!AB250*'Unit cost and utilities'!$H$5-('Surv-rate CEA'!AA249-'Surv-rate CEA'!AA250)*'Unit cost and utilities'!$G$14</f>
        <v>9.7657702409067308</v>
      </c>
      <c r="AL252" s="12">
        <f t="shared" si="103"/>
        <v>6.4271111369866736</v>
      </c>
      <c r="AM252" s="12">
        <f>'Surv-rate CEA'!AF250*'Unit cost and utilities'!$H$9+'Surv-rate CEA'!AE250*'Unit cost and utilities'!$H$9+('Surv-rate CEA'!AD249-'Surv-rate CEA'!AD250)*'Unit cost and utilities'!G259</f>
        <v>261.8549025204789</v>
      </c>
      <c r="AN252" s="12">
        <f t="shared" si="104"/>
        <v>172.33362231013018</v>
      </c>
      <c r="AO252" s="12">
        <f>AM252-'Surv-rate CEA'!AE250*'Unit cost and utilities'!$H$9-('Surv-rate CEA'!AD249-'Surv-rate CEA'!AD250)*'Unit cost and utilities'!G259</f>
        <v>9.8228689893886099</v>
      </c>
      <c r="AP252" s="12">
        <f t="shared" si="105"/>
        <v>6.4646893303316979</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208.08635525509698</v>
      </c>
      <c r="AV252" s="12">
        <f t="shared" si="108"/>
        <v>136.94712227745643</v>
      </c>
      <c r="AW252" s="12">
        <f>AU252-'Surv-rate CEA'!AK250*'Unit cost and utilities'!$H$8-('Surv-rate CEA'!AJ249-'Surv-rate CEA'!AJ250)*'Unit cost and utilities'!$G$14</f>
        <v>39.126795890538361</v>
      </c>
      <c r="AX252" s="12">
        <f t="shared" si="109"/>
        <v>25.750377022932586</v>
      </c>
      <c r="AY252" s="12">
        <f>'Surv-rate CEA'!AO250*'Unit cost and utilities'!$H$5+'Surv-rate CEA'!AN250*'Unit cost and utilities'!$H$5+('Surv-rate CEA'!AM249-'Surv-rate CEA'!AM250)*'Unit cost and utilities'!$G$14</f>
        <v>123.88303522675359</v>
      </c>
      <c r="AZ252" s="12">
        <f t="shared" si="110"/>
        <v>81.530695044864572</v>
      </c>
      <c r="BA252" s="12">
        <f>AY252-'Surv-rate CEA'!AN250*'Unit cost and utilities'!$H$5-('Surv-rate CEA'!AM249-'Surv-rate CEA'!AM250)*'Unit cost and utilities'!$G$14</f>
        <v>9.7657702409067308</v>
      </c>
      <c r="BB252" s="12">
        <f t="shared" si="111"/>
        <v>6.4271111369866736</v>
      </c>
    </row>
    <row r="253" spans="1:54">
      <c r="A253" s="12">
        <v>248</v>
      </c>
      <c r="B253" s="12">
        <f t="shared" si="112"/>
        <v>14.210958904109589</v>
      </c>
      <c r="C253" s="12">
        <f>'Surv-rate CEA'!D251*'Unit cost and utilities'!$H$7+'Surv-rate CEA'!E251*'Unit cost and utilities'!$H$7+'Unit cost and utilities'!$G$14*('Surv-rate CEA'!C250-'Surv-rate CEA'!C251)</f>
        <v>91.433491227818166</v>
      </c>
      <c r="D253" s="12">
        <f t="shared" si="86"/>
        <v>60.07254482235507</v>
      </c>
      <c r="E253" s="12">
        <f>C253-'Surv-rate CEA'!E251*'Unit cost and utilities'!$H$7-'Unit cost and utilities'!$G$14*('Surv-rate CEA'!C250-'Surv-rate CEA'!C251)</f>
        <v>1.1016307509602203</v>
      </c>
      <c r="F253" s="12">
        <f t="shared" si="87"/>
        <v>0.72378033230572159</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57.787416436203223</v>
      </c>
      <c r="L253" s="12">
        <f t="shared" si="90"/>
        <v>37.966800976486716</v>
      </c>
      <c r="M253" s="12">
        <f>K253-'Surv-rate CEA'!J251*'Unit cost and utilities'!$H$10-('Surv-rate CEA'!I250-'Surv-rate CEA'!I251)*'Unit cost and utilities'!$G$14</f>
        <v>3.0317150778002335</v>
      </c>
      <c r="N253" s="12">
        <f t="shared" si="91"/>
        <v>1.9918613787368353</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57.787416436203223</v>
      </c>
      <c r="T253" s="12">
        <f t="shared" si="94"/>
        <v>37.966800976486716</v>
      </c>
      <c r="U253" s="12">
        <f>S253-'Surv-rate CEA'!P251*'Unit cost and utilities'!$H$11-('Surv-rate CEA'!O250-'Surv-rate CEA'!O251)*'Unit cost and utilities'!$G$14</f>
        <v>3.0317150778002335</v>
      </c>
      <c r="V253" s="12">
        <f t="shared" si="95"/>
        <v>1.9918613787368353</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145.51124859376768</v>
      </c>
      <c r="AB253" s="12">
        <f t="shared" si="98"/>
        <v>95.60206972219919</v>
      </c>
      <c r="AC253" s="12">
        <f>AA253-'Surv-rate CEA'!V251*'Unit cost and utilities'!$H$6-('Surv-rate CEA'!U250-'Surv-rate CEA'!U251)*'Unit cost and utilities'!$G$14</f>
        <v>35.845326076387387</v>
      </c>
      <c r="AD253" s="12">
        <f t="shared" si="99"/>
        <v>23.550669765310001</v>
      </c>
      <c r="AE253" s="12">
        <f>'Surv-rate CEA'!Z251*'Unit cost and utilities'!$H$12+'Surv-rate CEA'!Y251*'Unit cost and utilities'!$H$12+('Surv-rate CEA'!X250-'Surv-rate CEA'!X251)*'Unit cost and utilities'!$G$14</f>
        <v>57.787416436203223</v>
      </c>
      <c r="AF253" s="12">
        <f t="shared" si="100"/>
        <v>37.966800976486716</v>
      </c>
      <c r="AG253" s="12">
        <f>AE253-'Surv-rate CEA'!Y251*'Unit cost and utilities'!$H$12-('Surv-rate CEA'!X250-'Surv-rate CEA'!X251)*'Unit cost and utilities'!$G$14</f>
        <v>3.0317150778002335</v>
      </c>
      <c r="AH253" s="12">
        <f t="shared" si="101"/>
        <v>1.9918613787368353</v>
      </c>
      <c r="AI253" s="12">
        <f>'Surv-rate CEA'!AC251*'Unit cost and utilities'!$H$5+'Surv-rate CEA'!AB251*'Unit cost and utilities'!$H$5+('Surv-rate CEA'!AA250-'Surv-rate CEA'!AA251)*'Unit cost and utilities'!$G$14</f>
        <v>122.99154284674843</v>
      </c>
      <c r="AJ253" s="12">
        <f t="shared" si="102"/>
        <v>80.806440519948254</v>
      </c>
      <c r="AK253" s="12">
        <f>AI253-'Surv-rate CEA'!AB251*'Unit cost and utilities'!$H$5-('Surv-rate CEA'!AA250-'Surv-rate CEA'!AA251)*'Unit cost and utilities'!$G$14</f>
        <v>9.6555131681093442</v>
      </c>
      <c r="AL253" s="12">
        <f t="shared" si="103"/>
        <v>6.3437504112018059</v>
      </c>
      <c r="AM253" s="12">
        <f>'Surv-rate CEA'!AF251*'Unit cost and utilities'!$H$9+'Surv-rate CEA'!AE251*'Unit cost and utilities'!$H$9+('Surv-rate CEA'!AD250-'Surv-rate CEA'!AD251)*'Unit cost and utilities'!G260</f>
        <v>260.86827903971704</v>
      </c>
      <c r="AN253" s="12">
        <f t="shared" si="104"/>
        <v>171.3925737156606</v>
      </c>
      <c r="AO253" s="12">
        <f>AM253-'Surv-rate CEA'!AE251*'Unit cost and utilities'!$H$9-('Surv-rate CEA'!AD250-'Surv-rate CEA'!AD251)*'Unit cost and utilities'!G260</f>
        <v>9.728942157834382</v>
      </c>
      <c r="AP253" s="12">
        <f t="shared" si="105"/>
        <v>6.391993852606956</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207.18117539046543</v>
      </c>
      <c r="AV253" s="12">
        <f t="shared" si="108"/>
        <v>136.11971147400899</v>
      </c>
      <c r="AW253" s="12">
        <f>AU253-'Surv-rate CEA'!AK251*'Unit cost and utilities'!$H$8-('Surv-rate CEA'!AJ250-'Surv-rate CEA'!AJ251)*'Unit cost and utilities'!$G$14</f>
        <v>38.852311972404763</v>
      </c>
      <c r="AX253" s="12">
        <f t="shared" si="109"/>
        <v>25.526283871180819</v>
      </c>
      <c r="AY253" s="12">
        <f>'Surv-rate CEA'!AO251*'Unit cost and utilities'!$H$5+'Surv-rate CEA'!AN251*'Unit cost and utilities'!$H$5+('Surv-rate CEA'!AM250-'Surv-rate CEA'!AM251)*'Unit cost and utilities'!$G$14</f>
        <v>122.99154284674843</v>
      </c>
      <c r="AZ253" s="12">
        <f t="shared" si="110"/>
        <v>80.806440519948254</v>
      </c>
      <c r="BA253" s="12">
        <f>AY253-'Surv-rate CEA'!AN251*'Unit cost and utilities'!$H$5-('Surv-rate CEA'!AM250-'Surv-rate CEA'!AM251)*'Unit cost and utilities'!$G$14</f>
        <v>9.6555131681093442</v>
      </c>
      <c r="BB253" s="12">
        <f t="shared" si="111"/>
        <v>6.3437504112018059</v>
      </c>
    </row>
    <row r="254" spans="1:54">
      <c r="A254" s="12">
        <v>249</v>
      </c>
      <c r="B254" s="12">
        <f t="shared" si="112"/>
        <v>14.268493150684931</v>
      </c>
      <c r="C254" s="12">
        <f>'Surv-rate CEA'!D252*'Unit cost and utilities'!$H$7+'Surv-rate CEA'!E252*'Unit cost and utilities'!$H$7+'Unit cost and utilities'!$G$14*('Surv-rate CEA'!C251-'Surv-rate CEA'!C252)</f>
        <v>90.884601294851905</v>
      </c>
      <c r="D254" s="12">
        <f t="shared" si="86"/>
        <v>59.610457304549378</v>
      </c>
      <c r="E254" s="12">
        <f>C254-'Surv-rate CEA'!E252*'Unit cost and utilities'!$H$7-'Unit cost and utilities'!$G$14*('Surv-rate CEA'!C251-'Surv-rate CEA'!C252)</f>
        <v>1.0867422865449172</v>
      </c>
      <c r="F254" s="12">
        <f t="shared" si="87"/>
        <v>0.71278526560256417</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57.386596127530943</v>
      </c>
      <c r="L254" s="12">
        <f t="shared" si="90"/>
        <v>37.639393137849119</v>
      </c>
      <c r="M254" s="12">
        <f>K254-'Surv-rate CEA'!J252*'Unit cost and utilities'!$H$10-('Surv-rate CEA'!I251-'Surv-rate CEA'!I252)*'Unit cost and utilities'!$G$14</f>
        <v>2.9963453042432451</v>
      </c>
      <c r="N254" s="12">
        <f t="shared" si="91"/>
        <v>1.9652780700309507</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57.386596127530943</v>
      </c>
      <c r="T254" s="12">
        <f t="shared" si="94"/>
        <v>37.639393137849119</v>
      </c>
      <c r="U254" s="12">
        <f>S254-'Surv-rate CEA'!P252*'Unit cost and utilities'!$H$11-('Surv-rate CEA'!O251-'Surv-rate CEA'!O252)*'Unit cost and utilities'!$G$14</f>
        <v>2.9963453042432451</v>
      </c>
      <c r="V254" s="12">
        <f t="shared" si="95"/>
        <v>1.9652780700309507</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144.77535081158513</v>
      </c>
      <c r="AB254" s="12">
        <f t="shared" si="98"/>
        <v>94.956953602149994</v>
      </c>
      <c r="AC254" s="12">
        <f>AA254-'Surv-rate CEA'!V252*'Unit cost and utilities'!$H$6-('Surv-rate CEA'!U251-'Surv-rate CEA'!U252)*'Unit cost and utilities'!$G$14</f>
        <v>35.589314564212835</v>
      </c>
      <c r="AD254" s="12">
        <f t="shared" si="99"/>
        <v>23.342736680392495</v>
      </c>
      <c r="AE254" s="12">
        <f>'Surv-rate CEA'!Z252*'Unit cost and utilities'!$H$12+'Surv-rate CEA'!Y252*'Unit cost and utilities'!$H$12+('Surv-rate CEA'!X251-'Surv-rate CEA'!X252)*'Unit cost and utilities'!$G$14</f>
        <v>57.386596127530943</v>
      </c>
      <c r="AF254" s="12">
        <f t="shared" si="100"/>
        <v>37.639393137849119</v>
      </c>
      <c r="AG254" s="12">
        <f>AE254-'Surv-rate CEA'!Y252*'Unit cost and utilities'!$H$12-('Surv-rate CEA'!X251-'Surv-rate CEA'!X252)*'Unit cost and utilities'!$G$14</f>
        <v>2.9963453042432451</v>
      </c>
      <c r="AH254" s="12">
        <f t="shared" si="101"/>
        <v>1.9652780700309507</v>
      </c>
      <c r="AI254" s="12">
        <f>'Surv-rate CEA'!AC252*'Unit cost and utilities'!$H$5+'Surv-rate CEA'!AB252*'Unit cost and utilities'!$H$5+('Surv-rate CEA'!AA251-'Surv-rate CEA'!AA252)*'Unit cost and utilities'!$G$14</f>
        <v>122.1090134547205</v>
      </c>
      <c r="AJ254" s="12">
        <f t="shared" si="102"/>
        <v>80.090290647020467</v>
      </c>
      <c r="AK254" s="12">
        <f>AI254-'Surv-rate CEA'!AB252*'Unit cost and utilities'!$H$5-('Surv-rate CEA'!AA251-'Surv-rate CEA'!AA252)*'Unit cost and utilities'!$G$14</f>
        <v>9.5468269223702062</v>
      </c>
      <c r="AL254" s="12">
        <f t="shared" si="103"/>
        <v>6.2616847138229952</v>
      </c>
      <c r="AM254" s="12">
        <f>'Surv-rate CEA'!AF252*'Unit cost and utilities'!$H$9+'Surv-rate CEA'!AE252*'Unit cost and utilities'!$H$9+('Surv-rate CEA'!AD251-'Surv-rate CEA'!AD252)*'Unit cost and utilities'!G261</f>
        <v>259.88818311570571</v>
      </c>
      <c r="AN254" s="12">
        <f t="shared" si="104"/>
        <v>170.45850697320739</v>
      </c>
      <c r="AO254" s="12">
        <f>AM254-'Surv-rate CEA'!AE252*'Unit cost and utilities'!$H$9-('Surv-rate CEA'!AD251-'Surv-rate CEA'!AD252)*'Unit cost and utilities'!G261</f>
        <v>9.6361919104183755</v>
      </c>
      <c r="AP254" s="12">
        <f t="shared" si="105"/>
        <v>6.320298469384122</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206.28256308194389</v>
      </c>
      <c r="AV254" s="12">
        <f t="shared" si="108"/>
        <v>135.29902474211286</v>
      </c>
      <c r="AW254" s="12">
        <f>AU254-'Surv-rate CEA'!AK252*'Unit cost and utilities'!$H$8-('Surv-rate CEA'!AJ251-'Surv-rate CEA'!AJ252)*'Unit cost and utilities'!$G$14</f>
        <v>38.580570484408895</v>
      </c>
      <c r="AX254" s="12">
        <f t="shared" si="109"/>
        <v>25.304676665575968</v>
      </c>
      <c r="AY254" s="12">
        <f>'Surv-rate CEA'!AO252*'Unit cost and utilities'!$H$5+'Surv-rate CEA'!AN252*'Unit cost and utilities'!$H$5+('Surv-rate CEA'!AM251-'Surv-rate CEA'!AM252)*'Unit cost and utilities'!$G$14</f>
        <v>122.1090134547205</v>
      </c>
      <c r="AZ254" s="12">
        <f t="shared" si="110"/>
        <v>80.090290647020467</v>
      </c>
      <c r="BA254" s="12">
        <f>AY254-'Surv-rate CEA'!AN252*'Unit cost and utilities'!$H$5-('Surv-rate CEA'!AM251-'Surv-rate CEA'!AM252)*'Unit cost and utilities'!$G$14</f>
        <v>9.5468269223702062</v>
      </c>
      <c r="BB254" s="12">
        <f t="shared" si="111"/>
        <v>6.2616847138229952</v>
      </c>
    </row>
    <row r="255" spans="1:54">
      <c r="A255" s="12">
        <v>250</v>
      </c>
      <c r="B255" s="12">
        <f t="shared" si="112"/>
        <v>14.326027397260274</v>
      </c>
      <c r="C255" s="12">
        <f>'Surv-rate CEA'!D253*'Unit cost and utilities'!$H$7+'Surv-rate CEA'!E253*'Unit cost and utilities'!$H$7+'Unit cost and utilities'!$G$14*('Surv-rate CEA'!C252-'Surv-rate CEA'!C253)</f>
        <v>90.340590932136479</v>
      </c>
      <c r="D255" s="12">
        <f t="shared" si="86"/>
        <v>59.152961728814645</v>
      </c>
      <c r="E255" s="12">
        <f>C255-'Surv-rate CEA'!E253*'Unit cost and utilities'!$H$7-'Unit cost and utilities'!$G$14*('Surv-rate CEA'!C252-'Surv-rate CEA'!C253)</f>
        <v>1.0720987500223926</v>
      </c>
      <c r="F255" s="12">
        <f t="shared" si="87"/>
        <v>0.70198584794761676</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56.989711202610138</v>
      </c>
      <c r="L255" s="12">
        <f t="shared" si="90"/>
        <v>37.315565139888918</v>
      </c>
      <c r="M255" s="12">
        <f>K255-'Surv-rate CEA'!J253*'Unit cost and utilities'!$H$10-('Surv-rate CEA'!I252-'Surv-rate CEA'!I253)*'Unit cost and utilities'!$G$14</f>
        <v>2.9614923099538646</v>
      </c>
      <c r="N255" s="12">
        <f t="shared" si="91"/>
        <v>1.939117726188831</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56.989711202610138</v>
      </c>
      <c r="T255" s="12">
        <f t="shared" si="94"/>
        <v>37.315565139888918</v>
      </c>
      <c r="U255" s="12">
        <f>S255-'Surv-rate CEA'!P253*'Unit cost and utilities'!$H$11-('Surv-rate CEA'!O252-'Surv-rate CEA'!O253)*'Unit cost and utilities'!$G$14</f>
        <v>2.9614923099538646</v>
      </c>
      <c r="V255" s="12">
        <f t="shared" si="95"/>
        <v>1.939117726188831</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144.04530242054082</v>
      </c>
      <c r="AB255" s="12">
        <f t="shared" si="98"/>
        <v>94.317583861041001</v>
      </c>
      <c r="AC255" s="12">
        <f>AA255-'Surv-rate CEA'!V253*'Unit cost and utilities'!$H$6-('Surv-rate CEA'!U252-'Surv-rate CEA'!U253)*'Unit cost and utilities'!$G$14</f>
        <v>35.335890437123645</v>
      </c>
      <c r="AD255" s="12">
        <f t="shared" si="99"/>
        <v>23.13713639808854</v>
      </c>
      <c r="AE255" s="12">
        <f>'Surv-rate CEA'!Z253*'Unit cost and utilities'!$H$12+'Surv-rate CEA'!Y253*'Unit cost and utilities'!$H$12+('Surv-rate CEA'!X252-'Surv-rate CEA'!X253)*'Unit cost and utilities'!$G$14</f>
        <v>56.989711202610138</v>
      </c>
      <c r="AF255" s="12">
        <f t="shared" si="100"/>
        <v>37.315565139888918</v>
      </c>
      <c r="AG255" s="12">
        <f>AE255-'Surv-rate CEA'!Y253*'Unit cost and utilities'!$H$12-('Surv-rate CEA'!X252-'Surv-rate CEA'!X253)*'Unit cost and utilities'!$G$14</f>
        <v>2.9614923099538646</v>
      </c>
      <c r="AH255" s="12">
        <f t="shared" si="101"/>
        <v>1.939117726188831</v>
      </c>
      <c r="AI255" s="12">
        <f>'Surv-rate CEA'!AC253*'Unit cost and utilities'!$H$5+'Surv-rate CEA'!AB253*'Unit cost and utilities'!$H$5+('Surv-rate CEA'!AA252-'Surv-rate CEA'!AA253)*'Unit cost and utilities'!$G$14</f>
        <v>121.23532952440091</v>
      </c>
      <c r="AJ255" s="12">
        <f t="shared" si="102"/>
        <v>79.382133031698558</v>
      </c>
      <c r="AK255" s="12">
        <f>AI255-'Surv-rate CEA'!AB253*'Unit cost and utilities'!$H$5-('Surv-rate CEA'!AA252-'Surv-rate CEA'!AA253)*'Unit cost and utilities'!$G$14</f>
        <v>9.4396842817166124</v>
      </c>
      <c r="AL255" s="12">
        <f t="shared" si="103"/>
        <v>6.1808903095169354</v>
      </c>
      <c r="AM255" s="12">
        <f>'Surv-rate CEA'!AF253*'Unit cost and utilities'!$H$9+'Surv-rate CEA'!AE253*'Unit cost and utilities'!$H$9+('Surv-rate CEA'!AD252-'Surv-rate CEA'!AD253)*'Unit cost and utilities'!G262</f>
        <v>258.91455094096057</v>
      </c>
      <c r="AN255" s="12">
        <f t="shared" si="104"/>
        <v>169.53135201815167</v>
      </c>
      <c r="AO255" s="12">
        <f>AM255-'Surv-rate CEA'!AE253*'Unit cost and utilities'!$H$9-('Surv-rate CEA'!AD252-'Surv-rate CEA'!AD253)*'Unit cost and utilities'!G262</f>
        <v>9.5445998483212975</v>
      </c>
      <c r="AP255" s="12">
        <f t="shared" si="105"/>
        <v>6.2495866334184011</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205.39044967154462</v>
      </c>
      <c r="AV255" s="12">
        <f t="shared" si="108"/>
        <v>134.48498934450777</v>
      </c>
      <c r="AW255" s="12">
        <f>AU255-'Surv-rate CEA'!AK253*'Unit cost and utilities'!$H$8-('Surv-rate CEA'!AJ252-'Surv-rate CEA'!AJ253)*'Unit cost and utilities'!$G$14</f>
        <v>38.311535346033338</v>
      </c>
      <c r="AX255" s="12">
        <f t="shared" si="109"/>
        <v>25.085520923794171</v>
      </c>
      <c r="AY255" s="12">
        <f>'Surv-rate CEA'!AO253*'Unit cost and utilities'!$H$5+'Surv-rate CEA'!AN253*'Unit cost and utilities'!$H$5+('Surv-rate CEA'!AM252-'Surv-rate CEA'!AM253)*'Unit cost and utilities'!$G$14</f>
        <v>121.23532952440091</v>
      </c>
      <c r="AZ255" s="12">
        <f t="shared" si="110"/>
        <v>79.382133031698558</v>
      </c>
      <c r="BA255" s="12">
        <f>AY255-'Surv-rate CEA'!AN253*'Unit cost and utilities'!$H$5-('Surv-rate CEA'!AM252-'Surv-rate CEA'!AM253)*'Unit cost and utilities'!$G$14</f>
        <v>9.4396842817166124</v>
      </c>
      <c r="BB255" s="12">
        <f t="shared" si="111"/>
        <v>6.1808903095169354</v>
      </c>
    </row>
    <row r="256" spans="1:54">
      <c r="A256" s="12">
        <v>251</v>
      </c>
      <c r="B256" s="12">
        <f t="shared" si="112"/>
        <v>14.383561643835616</v>
      </c>
      <c r="C256" s="12">
        <f>'Surv-rate CEA'!D254*'Unit cost and utilities'!$H$7+'Surv-rate CEA'!E254*'Unit cost and utilities'!$H$7+'Unit cost and utilities'!$G$14*('Surv-rate CEA'!C253-'Surv-rate CEA'!C254)</f>
        <v>89.801401538838149</v>
      </c>
      <c r="D256" s="12">
        <f t="shared" si="86"/>
        <v>58.700000089801428</v>
      </c>
      <c r="E256" s="12">
        <f>C256-'Surv-rate CEA'!E254*'Unit cost and utilities'!$H$7-'Unit cost and utilities'!$G$14*('Surv-rate CEA'!C253-'Surv-rate CEA'!C254)</f>
        <v>1.0576953672583689</v>
      </c>
      <c r="F256" s="12">
        <f t="shared" si="87"/>
        <v>0.69137805300507438</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56.596710859310903</v>
      </c>
      <c r="L256" s="12">
        <f t="shared" si="90"/>
        <v>36.995268176156337</v>
      </c>
      <c r="M256" s="12">
        <f>K256-'Surv-rate CEA'!J254*'Unit cost and utilities'!$H$10-('Surv-rate CEA'!I253-'Surv-rate CEA'!I254)*'Unit cost and utilities'!$G$14</f>
        <v>2.9271469602413056</v>
      </c>
      <c r="N256" s="12">
        <f t="shared" si="91"/>
        <v>1.9133724405705936</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56.596710859310903</v>
      </c>
      <c r="T256" s="12">
        <f t="shared" si="94"/>
        <v>36.995268176156337</v>
      </c>
      <c r="U256" s="12">
        <f>S256-'Surv-rate CEA'!P254*'Unit cost and utilities'!$H$11-('Surv-rate CEA'!O253-'Surv-rate CEA'!O254)*'Unit cost and utilities'!$G$14</f>
        <v>2.9271469602413056</v>
      </c>
      <c r="V256" s="12">
        <f t="shared" si="95"/>
        <v>1.9133724405705936</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143.32103847374623</v>
      </c>
      <c r="AB256" s="12">
        <f t="shared" si="98"/>
        <v>93.683893871531936</v>
      </c>
      <c r="AC256" s="12">
        <f>AA256-'Surv-rate CEA'!V254*'Unit cost and utilities'!$H$6-('Surv-rate CEA'!U253-'Surv-rate CEA'!U254)*'Unit cost and utilities'!$G$14</f>
        <v>35.085019396301853</v>
      </c>
      <c r="AD256" s="12">
        <f t="shared" si="99"/>
        <v>22.933836292331094</v>
      </c>
      <c r="AE256" s="12">
        <f>'Surv-rate CEA'!Z254*'Unit cost and utilities'!$H$12+'Surv-rate CEA'!Y254*'Unit cost and utilities'!$H$12+('Surv-rate CEA'!X253-'Surv-rate CEA'!X254)*'Unit cost and utilities'!$G$14</f>
        <v>56.596710859310903</v>
      </c>
      <c r="AF256" s="12">
        <f t="shared" si="100"/>
        <v>36.995268176156337</v>
      </c>
      <c r="AG256" s="12">
        <f>AE256-'Surv-rate CEA'!Y254*'Unit cost and utilities'!$H$12-('Surv-rate CEA'!X253-'Surv-rate CEA'!X254)*'Unit cost and utilities'!$G$14</f>
        <v>2.9271469602413056</v>
      </c>
      <c r="AH256" s="12">
        <f t="shared" si="101"/>
        <v>1.9133724405705936</v>
      </c>
      <c r="AI256" s="12">
        <f>'Surv-rate CEA'!AC254*'Unit cost and utilities'!$H$5+'Surv-rate CEA'!AB254*'Unit cost and utilities'!$H$5+('Surv-rate CEA'!AA253-'Surv-rate CEA'!AA254)*'Unit cost and utilities'!$G$14</f>
        <v>120.3703754452942</v>
      </c>
      <c r="AJ256" s="12">
        <f t="shared" si="102"/>
        <v>78.681857168925632</v>
      </c>
      <c r="AK256" s="12">
        <f>AI256-'Surv-rate CEA'!AB254*'Unit cost and utilities'!$H$5-('Surv-rate CEA'!AA253-'Surv-rate CEA'!AA254)*'Unit cost and utilities'!$G$14</f>
        <v>9.3340585822437507</v>
      </c>
      <c r="AL256" s="12">
        <f t="shared" si="103"/>
        <v>6.101343968211399</v>
      </c>
      <c r="AM256" s="12">
        <f>'Surv-rate CEA'!AF254*'Unit cost and utilities'!$H$9+'Surv-rate CEA'!AE254*'Unit cost and utilities'!$H$9+('Surv-rate CEA'!AD253-'Surv-rate CEA'!AD254)*'Unit cost and utilities'!G263</f>
        <v>257.94731954346901</v>
      </c>
      <c r="AN256" s="12">
        <f t="shared" si="104"/>
        <v>168.61103970428712</v>
      </c>
      <c r="AO256" s="12">
        <f>AM256-'Surv-rate CEA'!AE254*'Unit cost and utilities'!$H$9-('Surv-rate CEA'!AD253-'Surv-rate CEA'!AD254)*'Unit cost and utilities'!G263</f>
        <v>9.4541479194774354</v>
      </c>
      <c r="AP256" s="12">
        <f t="shared" si="105"/>
        <v>6.1798421206411556</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204.50476744944248</v>
      </c>
      <c r="AV256" s="12">
        <f t="shared" si="108"/>
        <v>133.67753355670408</v>
      </c>
      <c r="AW256" s="12">
        <f>AU256-'Surv-rate CEA'!AK254*'Unit cost and utilities'!$H$8-('Surv-rate CEA'!AJ253-'Surv-rate CEA'!AJ254)*'Unit cost and utilities'!$G$14</f>
        <v>38.045171069821109</v>
      </c>
      <c r="AX256" s="12">
        <f t="shared" si="109"/>
        <v>24.868782746660724</v>
      </c>
      <c r="AY256" s="12">
        <f>'Surv-rate CEA'!AO254*'Unit cost and utilities'!$H$5+'Surv-rate CEA'!AN254*'Unit cost and utilities'!$H$5+('Surv-rate CEA'!AM253-'Surv-rate CEA'!AM254)*'Unit cost and utilities'!$G$14</f>
        <v>120.3703754452942</v>
      </c>
      <c r="AZ256" s="12">
        <f t="shared" si="110"/>
        <v>78.681857168925632</v>
      </c>
      <c r="BA256" s="12">
        <f>AY256-'Surv-rate CEA'!AN254*'Unit cost and utilities'!$H$5-('Surv-rate CEA'!AM253-'Surv-rate CEA'!AM254)*'Unit cost and utilities'!$G$14</f>
        <v>9.3340585822437507</v>
      </c>
      <c r="BB256" s="12">
        <f t="shared" si="111"/>
        <v>6.101343968211399</v>
      </c>
    </row>
    <row r="257" spans="1:54">
      <c r="A257" s="12">
        <v>252</v>
      </c>
      <c r="B257" s="12">
        <f t="shared" si="112"/>
        <v>14.441095890410958</v>
      </c>
      <c r="C257" s="12">
        <f>'Surv-rate CEA'!D255*'Unit cost and utilities'!$H$7+'Surv-rate CEA'!E255*'Unit cost and utilities'!$H$7+'Unit cost and utilities'!$G$14*('Surv-rate CEA'!C254-'Surv-rate CEA'!C255)</f>
        <v>89.266975408934726</v>
      </c>
      <c r="D257" s="12">
        <f t="shared" si="86"/>
        <v>58.251515289341576</v>
      </c>
      <c r="E257" s="12">
        <f>C257-'Surv-rate CEA'!E255*'Unit cost and utilities'!$H$7-'Unit cost and utilities'!$G$14*('Surv-rate CEA'!C254-'Surv-rate CEA'!C255)</f>
        <v>1.0435274720614838</v>
      </c>
      <c r="F257" s="12">
        <f t="shared" si="87"/>
        <v>0.68095794906425511</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56.207545115038982</v>
      </c>
      <c r="L257" s="12">
        <f t="shared" si="90"/>
        <v>36.678454250812869</v>
      </c>
      <c r="M257" s="12">
        <f>K257-'Surv-rate CEA'!J255*'Unit cost and utilities'!$H$10-('Surv-rate CEA'!I254-'Surv-rate CEA'!I255)*'Unit cost and utilities'!$G$14</f>
        <v>2.8933003106654795</v>
      </c>
      <c r="N257" s="12">
        <f t="shared" si="91"/>
        <v>1.8880344776027644</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56.207545115038982</v>
      </c>
      <c r="T257" s="12">
        <f t="shared" si="94"/>
        <v>36.678454250812869</v>
      </c>
      <c r="U257" s="12">
        <f>S257-'Surv-rate CEA'!P255*'Unit cost and utilities'!$H$11-('Surv-rate CEA'!O254-'Surv-rate CEA'!O255)*'Unit cost and utilities'!$G$14</f>
        <v>2.8933003106654795</v>
      </c>
      <c r="V257" s="12">
        <f t="shared" si="95"/>
        <v>1.8880344776027644</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142.60249496001595</v>
      </c>
      <c r="AB257" s="12">
        <f t="shared" si="98"/>
        <v>93.055817982046193</v>
      </c>
      <c r="AC257" s="12">
        <f>AA257-'Surv-rate CEA'!V255*'Unit cost and utilities'!$H$6-('Surv-rate CEA'!U254-'Surv-rate CEA'!U255)*'Unit cost and utilities'!$G$14</f>
        <v>34.836667709538709</v>
      </c>
      <c r="AD257" s="12">
        <f t="shared" si="99"/>
        <v>22.732804292020347</v>
      </c>
      <c r="AE257" s="12">
        <f>'Surv-rate CEA'!Z255*'Unit cost and utilities'!$H$12+'Surv-rate CEA'!Y255*'Unit cost and utilities'!$H$12+('Surv-rate CEA'!X254-'Surv-rate CEA'!X255)*'Unit cost and utilities'!$G$14</f>
        <v>56.207545115038982</v>
      </c>
      <c r="AF257" s="12">
        <f t="shared" si="100"/>
        <v>36.678454250812869</v>
      </c>
      <c r="AG257" s="12">
        <f>AE257-'Surv-rate CEA'!Y255*'Unit cost and utilities'!$H$12-('Surv-rate CEA'!X254-'Surv-rate CEA'!X255)*'Unit cost and utilities'!$G$14</f>
        <v>2.8933003106654795</v>
      </c>
      <c r="AH257" s="12">
        <f t="shared" si="101"/>
        <v>1.8880344776027644</v>
      </c>
      <c r="AI257" s="12">
        <f>'Surv-rate CEA'!AC255*'Unit cost and utilities'!$H$5+'Surv-rate CEA'!AB255*'Unit cost and utilities'!$H$5+('Surv-rate CEA'!AA254-'Surv-rate CEA'!AA255)*'Unit cost and utilities'!$G$14</f>
        <v>119.5140374851669</v>
      </c>
      <c r="AJ257" s="12">
        <f t="shared" si="102"/>
        <v>77.989354405317144</v>
      </c>
      <c r="AK257" s="12">
        <f>AI257-'Surv-rate CEA'!AB255*'Unit cost and utilities'!$H$5-('Surv-rate CEA'!AA254-'Surv-rate CEA'!AA255)*'Unit cost and utilities'!$G$14</f>
        <v>9.2299237048699379</v>
      </c>
      <c r="AL257" s="12">
        <f t="shared" si="103"/>
        <v>6.0230229527847694</v>
      </c>
      <c r="AM257" s="12">
        <f>'Surv-rate CEA'!AF255*'Unit cost and utilities'!$H$9+'Surv-rate CEA'!AE255*'Unit cost and utilities'!$H$9+('Surv-rate CEA'!AD254-'Surv-rate CEA'!AD255)*'Unit cost and utilities'!G264</f>
        <v>256.98642677291014</v>
      </c>
      <c r="AN257" s="12">
        <f t="shared" si="104"/>
        <v>167.69750178874216</v>
      </c>
      <c r="AO257" s="12">
        <f>AM257-'Surv-rate CEA'!AE255*'Unit cost and utilities'!$H$9-('Surv-rate CEA'!AD254-'Surv-rate CEA'!AD255)*'Unit cost and utilities'!G264</f>
        <v>9.3648184109041495</v>
      </c>
      <c r="AP257" s="12">
        <f t="shared" si="105"/>
        <v>6.1110490228404215</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203.62544963758324</v>
      </c>
      <c r="AV257" s="12">
        <f t="shared" si="108"/>
        <v>132.87658664948466</v>
      </c>
      <c r="AW257" s="12">
        <f>AU257-'Surv-rate CEA'!AK255*'Unit cost and utilities'!$H$8-('Surv-rate CEA'!AJ254-'Surv-rate CEA'!AJ255)*'Unit cost and utilities'!$G$14</f>
        <v>37.781442749639069</v>
      </c>
      <c r="AX257" s="12">
        <f t="shared" si="109"/>
        <v>24.654428806419524</v>
      </c>
      <c r="AY257" s="12">
        <f>'Surv-rate CEA'!AO255*'Unit cost and utilities'!$H$5+'Surv-rate CEA'!AN255*'Unit cost and utilities'!$H$5+('Surv-rate CEA'!AM254-'Surv-rate CEA'!AM255)*'Unit cost and utilities'!$G$14</f>
        <v>119.5140374851669</v>
      </c>
      <c r="AZ257" s="12">
        <f t="shared" si="110"/>
        <v>77.989354405317144</v>
      </c>
      <c r="BA257" s="12">
        <f>AY257-'Surv-rate CEA'!AN255*'Unit cost and utilities'!$H$5-('Surv-rate CEA'!AM254-'Surv-rate CEA'!AM255)*'Unit cost and utilities'!$G$14</f>
        <v>9.2299237048699379</v>
      </c>
      <c r="BB257" s="12">
        <f t="shared" si="111"/>
        <v>6.0230229527847694</v>
      </c>
    </row>
    <row r="258" spans="1:54">
      <c r="A258" s="12">
        <v>253</v>
      </c>
      <c r="B258" s="12">
        <f t="shared" si="112"/>
        <v>14.498630136986302</v>
      </c>
      <c r="C258" s="12">
        <f>'Surv-rate CEA'!D256*'Unit cost and utilities'!$H$7+'Surv-rate CEA'!E256*'Unit cost and utilities'!$H$7+'Unit cost and utilities'!$G$14*('Surv-rate CEA'!C255-'Surv-rate CEA'!C256)</f>
        <v>88.737255714561215</v>
      </c>
      <c r="D258" s="12">
        <f t="shared" si="86"/>
        <v>57.80745111935925</v>
      </c>
      <c r="E258" s="12">
        <f>C258-'Surv-rate CEA'!E256*'Unit cost and utilities'!$H$7-'Unit cost and utilities'!$G$14*('Surv-rate CEA'!C255-'Surv-rate CEA'!C256)</f>
        <v>1.0295905034001378</v>
      </c>
      <c r="F258" s="12">
        <f t="shared" si="87"/>
        <v>0.67072169652969593</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55.822164790806873</v>
      </c>
      <c r="L258" s="12">
        <f t="shared" si="90"/>
        <v>36.365076162614137</v>
      </c>
      <c r="M258" s="12">
        <f>K258-'Surv-rate CEA'!J256*'Unit cost and utilities'!$H$10-('Surv-rate CEA'!I255-'Surv-rate CEA'!I256)*'Unit cost and utilities'!$G$14</f>
        <v>2.85994360246365</v>
      </c>
      <c r="N258" s="12">
        <f t="shared" si="91"/>
        <v>1.8630962685542314</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55.822164790806873</v>
      </c>
      <c r="T258" s="12">
        <f t="shared" si="94"/>
        <v>36.365076162614137</v>
      </c>
      <c r="U258" s="12">
        <f>S258-'Surv-rate CEA'!P256*'Unit cost and utilities'!$H$11-('Surv-rate CEA'!O255-'Surv-rate CEA'!O256)*'Unit cost and utilities'!$G$14</f>
        <v>2.85994360246365</v>
      </c>
      <c r="V258" s="12">
        <f t="shared" si="95"/>
        <v>1.8630962685542314</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141.88960878722415</v>
      </c>
      <c r="AB258" s="12">
        <f t="shared" si="98"/>
        <v>92.433291499305696</v>
      </c>
      <c r="AC258" s="12">
        <f>AA258-'Surv-rate CEA'!V256*'Unit cost and utilities'!$H$6-('Surv-rate CEA'!U255-'Surv-rate CEA'!U256)*'Unit cost and utilities'!$G$14</f>
        <v>34.590802199985134</v>
      </c>
      <c r="AD258" s="12">
        <f t="shared" si="99"/>
        <v>22.534008869816137</v>
      </c>
      <c r="AE258" s="12">
        <f>'Surv-rate CEA'!Z256*'Unit cost and utilities'!$H$12+'Surv-rate CEA'!Y256*'Unit cost and utilities'!$H$12+('Surv-rate CEA'!X255-'Surv-rate CEA'!X256)*'Unit cost and utilities'!$G$14</f>
        <v>55.822164790806873</v>
      </c>
      <c r="AF258" s="12">
        <f t="shared" si="100"/>
        <v>36.365076162614137</v>
      </c>
      <c r="AG258" s="12">
        <f>AE258-'Surv-rate CEA'!Y256*'Unit cost and utilities'!$H$12-('Surv-rate CEA'!X255-'Surv-rate CEA'!X256)*'Unit cost and utilities'!$G$14</f>
        <v>2.85994360246365</v>
      </c>
      <c r="AH258" s="12">
        <f t="shared" si="101"/>
        <v>1.8630962685542314</v>
      </c>
      <c r="AI258" s="12">
        <f>'Surv-rate CEA'!AC256*'Unit cost and utilities'!$H$5+'Surv-rate CEA'!AB256*'Unit cost and utilities'!$H$5+('Surv-rate CEA'!AA255-'Surv-rate CEA'!AA256)*'Unit cost and utilities'!$G$14</f>
        <v>118.66620375341171</v>
      </c>
      <c r="AJ258" s="12">
        <f t="shared" si="102"/>
        <v>77.304517902390174</v>
      </c>
      <c r="AK258" s="12">
        <f>AI258-'Surv-rate CEA'!AB256*'Unit cost and utilities'!$H$5-('Surv-rate CEA'!AA255-'Surv-rate CEA'!AA256)*'Unit cost and utilities'!$G$14</f>
        <v>9.1272540624494241</v>
      </c>
      <c r="AL258" s="12">
        <f t="shared" si="103"/>
        <v>5.945905007094316</v>
      </c>
      <c r="AM258" s="12">
        <f>'Surv-rate CEA'!AF256*'Unit cost and utilities'!$H$9+'Surv-rate CEA'!AE256*'Unit cost and utilities'!$H$9+('Surv-rate CEA'!AD255-'Surv-rate CEA'!AD256)*'Unit cost and utilities'!G265</f>
        <v>256.03181128714721</v>
      </c>
      <c r="AN258" s="12">
        <f t="shared" si="104"/>
        <v>166.79067091719966</v>
      </c>
      <c r="AO258" s="12">
        <f>AM258-'Surv-rate CEA'!AE256*'Unit cost and utilities'!$H$9-('Surv-rate CEA'!AD255-'Surv-rate CEA'!AD256)*'Unit cost and utilities'!G265</f>
        <v>9.2765939412260536</v>
      </c>
      <c r="AP258" s="12">
        <f t="shared" si="105"/>
        <v>6.0431917405303874</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202.75243037367525</v>
      </c>
      <c r="AV258" s="12">
        <f t="shared" si="108"/>
        <v>132.08207887179731</v>
      </c>
      <c r="AW258" s="12">
        <f>AU258-'Surv-rate CEA'!AK256*'Unit cost and utilities'!$H$8-('Surv-rate CEA'!AJ255-'Surv-rate CEA'!AJ256)*'Unit cost and utilities'!$G$14</f>
        <v>37.520316049213825</v>
      </c>
      <c r="AX258" s="12">
        <f t="shared" si="109"/>
        <v>24.442426335277428</v>
      </c>
      <c r="AY258" s="12">
        <f>'Surv-rate CEA'!AO256*'Unit cost and utilities'!$H$5+'Surv-rate CEA'!AN256*'Unit cost and utilities'!$H$5+('Surv-rate CEA'!AM255-'Surv-rate CEA'!AM256)*'Unit cost and utilities'!$G$14</f>
        <v>118.66620375341171</v>
      </c>
      <c r="AZ258" s="12">
        <f t="shared" si="110"/>
        <v>77.304517902390174</v>
      </c>
      <c r="BA258" s="12">
        <f>AY258-'Surv-rate CEA'!AN256*'Unit cost and utilities'!$H$5-('Surv-rate CEA'!AM255-'Surv-rate CEA'!AM256)*'Unit cost and utilities'!$G$14</f>
        <v>9.1272540624494241</v>
      </c>
      <c r="BB258" s="12">
        <f t="shared" si="111"/>
        <v>5.945905007094316</v>
      </c>
    </row>
    <row r="259" spans="1:54">
      <c r="A259" s="12">
        <v>254</v>
      </c>
      <c r="B259" s="12">
        <f t="shared" si="112"/>
        <v>14.556164383561644</v>
      </c>
      <c r="C259" s="12">
        <f>'Surv-rate CEA'!D257*'Unit cost and utilities'!$H$7+'Surv-rate CEA'!E257*'Unit cost and utilities'!$H$7+'Unit cost and utilities'!$G$14*('Surv-rate CEA'!C256-'Surv-rate CEA'!C257)</f>
        <v>88.212186489742052</v>
      </c>
      <c r="D259" s="12">
        <f t="shared" si="86"/>
        <v>57.367752245173591</v>
      </c>
      <c r="E259" s="12">
        <f>C259-'Surv-rate CEA'!E257*'Unit cost and utilities'!$H$7-'Unit cost and utilities'!$G$14*('Surv-rate CEA'!C256-'Surv-rate CEA'!C257)</f>
        <v>1.0158800027000874</v>
      </c>
      <c r="F259" s="12">
        <f t="shared" si="87"/>
        <v>0.66066554548562251</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55.440521495683818</v>
      </c>
      <c r="L259" s="12">
        <f t="shared" si="90"/>
        <v>36.055087489271806</v>
      </c>
      <c r="M259" s="12">
        <f>K259-'Surv-rate CEA'!J257*'Unit cost and utilities'!$H$10-('Surv-rate CEA'!I256-'Surv-rate CEA'!I257)*'Unit cost and utilities'!$G$14</f>
        <v>2.8270682581018343</v>
      </c>
      <c r="N259" s="12">
        <f t="shared" si="91"/>
        <v>1.8385504074297065</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55.440521495683818</v>
      </c>
      <c r="T259" s="12">
        <f t="shared" si="94"/>
        <v>36.055087489271806</v>
      </c>
      <c r="U259" s="12">
        <f>S259-'Surv-rate CEA'!P257*'Unit cost and utilities'!$H$11-('Surv-rate CEA'!O256-'Surv-rate CEA'!O257)*'Unit cost and utilities'!$G$14</f>
        <v>2.8270682581018343</v>
      </c>
      <c r="V259" s="12">
        <f t="shared" si="95"/>
        <v>1.8385504074297065</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141.18231776603233</v>
      </c>
      <c r="AB259" s="12">
        <f t="shared" si="98"/>
        <v>91.816250671248909</v>
      </c>
      <c r="AC259" s="12">
        <f>AA259-'Surv-rate CEA'!V257*'Unit cost and utilities'!$H$6-('Surv-rate CEA'!U256-'Surv-rate CEA'!U257)*'Unit cost and utilities'!$G$14</f>
        <v>34.347390235163267</v>
      </c>
      <c r="AD259" s="12">
        <f t="shared" si="99"/>
        <v>22.337419031193352</v>
      </c>
      <c r="AE259" s="12">
        <f>'Surv-rate CEA'!Z257*'Unit cost and utilities'!$H$12+'Surv-rate CEA'!Y257*'Unit cost and utilities'!$H$12+('Surv-rate CEA'!X256-'Surv-rate CEA'!X257)*'Unit cost and utilities'!$G$14</f>
        <v>55.440521495683818</v>
      </c>
      <c r="AF259" s="12">
        <f t="shared" si="100"/>
        <v>36.055087489271806</v>
      </c>
      <c r="AG259" s="12">
        <f>AE259-'Surv-rate CEA'!Y257*'Unit cost and utilities'!$H$12-('Surv-rate CEA'!X256-'Surv-rate CEA'!X257)*'Unit cost and utilities'!$G$14</f>
        <v>2.8270682581018343</v>
      </c>
      <c r="AH259" s="12">
        <f t="shared" si="101"/>
        <v>1.8385504074297065</v>
      </c>
      <c r="AI259" s="12">
        <f>'Surv-rate CEA'!AC257*'Unit cost and utilities'!$H$5+'Surv-rate CEA'!AB257*'Unit cost and utilities'!$H$5+('Surv-rate CEA'!AA256-'Surv-rate CEA'!AA257)*'Unit cost and utilities'!$G$14</f>
        <v>117.82676416525575</v>
      </c>
      <c r="AJ259" s="12">
        <f t="shared" si="102"/>
        <v>76.627242600645985</v>
      </c>
      <c r="AK259" s="12">
        <f>AI259-'Surv-rate CEA'!AB257*'Unit cost and utilities'!$H$5-('Surv-rate CEA'!AA256-'Surv-rate CEA'!AA257)*'Unit cost and utilities'!$G$14</f>
        <v>9.0260245872324596</v>
      </c>
      <c r="AL259" s="12">
        <f t="shared" si="103"/>
        <v>5.8699683443331363</v>
      </c>
      <c r="AM259" s="12">
        <f>'Surv-rate CEA'!AF257*'Unit cost and utilities'!$H$9+'Surv-rate CEA'!AE257*'Unit cost and utilities'!$H$9+('Surv-rate CEA'!AD256-'Surv-rate CEA'!AD257)*'Unit cost and utilities'!G266</f>
        <v>255.0834125389822</v>
      </c>
      <c r="AN259" s="12">
        <f t="shared" si="104"/>
        <v>165.89048060940462</v>
      </c>
      <c r="AO259" s="12">
        <f>AM259-'Surv-rate CEA'!AE257*'Unit cost and utilities'!$H$9-('Surv-rate CEA'!AD256-'Surv-rate CEA'!AD257)*'Unit cost and utilities'!G266</f>
        <v>9.1894574533892524</v>
      </c>
      <c r="AP259" s="12">
        <f t="shared" si="105"/>
        <v>5.9762549760049604</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201.88564469553643</v>
      </c>
      <c r="AV259" s="12">
        <f t="shared" si="108"/>
        <v>131.29394143401586</v>
      </c>
      <c r="AW259" s="12">
        <f>AU259-'Surv-rate CEA'!AK257*'Unit cost and utilities'!$H$8-('Surv-rate CEA'!AJ256-'Surv-rate CEA'!AJ257)*'Unit cost and utilities'!$G$14</f>
        <v>37.261757190932364</v>
      </c>
      <c r="AX259" s="12">
        <f t="shared" si="109"/>
        <v>24.232743114215875</v>
      </c>
      <c r="AY259" s="12">
        <f>'Surv-rate CEA'!AO257*'Unit cost and utilities'!$H$5+'Surv-rate CEA'!AN257*'Unit cost and utilities'!$H$5+('Surv-rate CEA'!AM256-'Surv-rate CEA'!AM257)*'Unit cost and utilities'!$G$14</f>
        <v>117.82676416525575</v>
      </c>
      <c r="AZ259" s="12">
        <f t="shared" si="110"/>
        <v>76.627242600645985</v>
      </c>
      <c r="BA259" s="12">
        <f>AY259-'Surv-rate CEA'!AN257*'Unit cost and utilities'!$H$5-('Surv-rate CEA'!AM256-'Surv-rate CEA'!AM257)*'Unit cost and utilities'!$G$14</f>
        <v>9.0260245872324596</v>
      </c>
      <c r="BB259" s="12">
        <f t="shared" si="111"/>
        <v>5.8699683443331363</v>
      </c>
    </row>
    <row r="260" spans="1:54">
      <c r="A260" s="12">
        <v>255</v>
      </c>
      <c r="B260" s="12">
        <f t="shared" si="112"/>
        <v>14.613698630136986</v>
      </c>
      <c r="C260" s="12">
        <f>'Surv-rate CEA'!D258*'Unit cost and utilities'!$H$7+'Surv-rate CEA'!E258*'Unit cost and utilities'!$H$7+'Unit cost and utilities'!$G$14*('Surv-rate CEA'!C257-'Surv-rate CEA'!C258)</f>
        <v>87.691712614415536</v>
      </c>
      <c r="D260" s="12">
        <f t="shared" si="86"/>
        <v>56.93236418912776</v>
      </c>
      <c r="E260" s="12">
        <f>C260-'Surv-rate CEA'!E258*'Unit cost and utilities'!$H$7-'Unit cost and utilities'!$G$14*('Surv-rate CEA'!C257-'Surv-rate CEA'!C258)</f>
        <v>1.0023916112199527</v>
      </c>
      <c r="F260" s="12">
        <f t="shared" si="87"/>
        <v>0.65078583333220796</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55.062567611550037</v>
      </c>
      <c r="L260" s="12">
        <f t="shared" si="90"/>
        <v>35.748442572142267</v>
      </c>
      <c r="M260" s="12">
        <f>K260-'Surv-rate CEA'!J258*'Unit cost and utilities'!$H$10-('Surv-rate CEA'!I257-'Surv-rate CEA'!I258)*'Unit cost and utilities'!$G$14</f>
        <v>2.794665876947199</v>
      </c>
      <c r="N260" s="12">
        <f t="shared" si="91"/>
        <v>1.8143896469770924</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55.062567611550037</v>
      </c>
      <c r="T260" s="12">
        <f t="shared" si="94"/>
        <v>35.748442572142267</v>
      </c>
      <c r="U260" s="12">
        <f>S260-'Surv-rate CEA'!P258*'Unit cost and utilities'!$H$11-('Surv-rate CEA'!O257-'Surv-rate CEA'!O258)*'Unit cost and utilities'!$G$14</f>
        <v>2.794665876947199</v>
      </c>
      <c r="V260" s="12">
        <f t="shared" si="95"/>
        <v>1.8143896469770924</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140.48056059387781</v>
      </c>
      <c r="AB260" s="12">
        <f t="shared" si="98"/>
        <v>91.204632670256657</v>
      </c>
      <c r="AC260" s="12">
        <f>AA260-'Surv-rate CEA'!V258*'Unit cost and utilities'!$H$6-('Surv-rate CEA'!U257-'Surv-rate CEA'!U258)*'Unit cost and utilities'!$G$14</f>
        <v>34.106399716232367</v>
      </c>
      <c r="AD260" s="12">
        <f t="shared" si="99"/>
        <v>22.143004303753347</v>
      </c>
      <c r="AE260" s="12">
        <f>'Surv-rate CEA'!Z258*'Unit cost and utilities'!$H$12+'Surv-rate CEA'!Y258*'Unit cost and utilities'!$H$12+('Surv-rate CEA'!X257-'Surv-rate CEA'!X258)*'Unit cost and utilities'!$G$14</f>
        <v>55.062567611550037</v>
      </c>
      <c r="AF260" s="12">
        <f t="shared" si="100"/>
        <v>35.748442572142267</v>
      </c>
      <c r="AG260" s="12">
        <f>AE260-'Surv-rate CEA'!Y258*'Unit cost and utilities'!$H$12-('Surv-rate CEA'!X257-'Surv-rate CEA'!X258)*'Unit cost and utilities'!$G$14</f>
        <v>2.794665876947199</v>
      </c>
      <c r="AH260" s="12">
        <f t="shared" si="101"/>
        <v>1.8143896469770924</v>
      </c>
      <c r="AI260" s="12">
        <f>'Surv-rate CEA'!AC258*'Unit cost and utilities'!$H$5+'Surv-rate CEA'!AB258*'Unit cost and utilities'!$H$5+('Surv-rate CEA'!AA257-'Surv-rate CEA'!AA258)*'Unit cost and utilities'!$G$14</f>
        <v>116.99561040674769</v>
      </c>
      <c r="AJ260" s="12">
        <f t="shared" si="102"/>
        <v>75.957425184455772</v>
      </c>
      <c r="AK260" s="12">
        <f>AI260-'Surv-rate CEA'!AB258*'Unit cost and utilities'!$H$5-('Surv-rate CEA'!AA257-'Surv-rate CEA'!AA258)*'Unit cost and utilities'!$G$14</f>
        <v>8.9262107186613093</v>
      </c>
      <c r="AL260" s="12">
        <f t="shared" si="103"/>
        <v>5.7951916357051587</v>
      </c>
      <c r="AM260" s="12">
        <f>'Surv-rate CEA'!AF258*'Unit cost and utilities'!$H$9+'Surv-rate CEA'!AE258*'Unit cost and utilities'!$H$9+('Surv-rate CEA'!AD257-'Surv-rate CEA'!AD258)*'Unit cost and utilities'!G267</f>
        <v>254.1411707631847</v>
      </c>
      <c r="AN260" s="12">
        <f t="shared" si="104"/>
        <v>164.99686524496525</v>
      </c>
      <c r="AO260" s="12">
        <f>AM260-'Surv-rate CEA'!AE258*'Unit cost and utilities'!$H$9-('Surv-rate CEA'!AD257-'Surv-rate CEA'!AD258)*'Unit cost and utilities'!G267</f>
        <v>9.1033922075589828</v>
      </c>
      <c r="AP260" s="12">
        <f t="shared" si="105"/>
        <v>5.9102237265693072</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201.02502852566906</v>
      </c>
      <c r="AV260" s="12">
        <f t="shared" si="108"/>
        <v>130.51210649148373</v>
      </c>
      <c r="AW260" s="12">
        <f>AU260-'Surv-rate CEA'!AK258*'Unit cost and utilities'!$H$8-('Surv-rate CEA'!AJ257-'Surv-rate CEA'!AJ258)*'Unit cost and utilities'!$G$14</f>
        <v>37.005732944900693</v>
      </c>
      <c r="AX260" s="12">
        <f t="shared" si="109"/>
        <v>24.025347462062811</v>
      </c>
      <c r="AY260" s="12">
        <f>'Surv-rate CEA'!AO258*'Unit cost and utilities'!$H$5+'Surv-rate CEA'!AN258*'Unit cost and utilities'!$H$5+('Surv-rate CEA'!AM257-'Surv-rate CEA'!AM258)*'Unit cost and utilities'!$G$14</f>
        <v>116.99561040674769</v>
      </c>
      <c r="AZ260" s="12">
        <f t="shared" si="110"/>
        <v>75.957425184455772</v>
      </c>
      <c r="BA260" s="12">
        <f>AY260-'Surv-rate CEA'!AN258*'Unit cost and utilities'!$H$5-('Surv-rate CEA'!AM257-'Surv-rate CEA'!AM258)*'Unit cost and utilities'!$G$14</f>
        <v>8.9262107186613093</v>
      </c>
      <c r="BB260" s="12">
        <f t="shared" si="111"/>
        <v>5.7951916357051587</v>
      </c>
    </row>
    <row r="261" spans="1:54">
      <c r="A261" s="12">
        <v>256</v>
      </c>
      <c r="B261" s="12">
        <f t="shared" si="112"/>
        <v>14.671232876712329</v>
      </c>
      <c r="C261" s="12">
        <f>'Surv-rate CEA'!D259*'Unit cost and utilities'!$H$7+'Surv-rate CEA'!E259*'Unit cost and utilities'!$H$7+'Unit cost and utilities'!$G$14*('Surv-rate CEA'!C258-'Surv-rate CEA'!C259)</f>
        <v>87.175779798882914</v>
      </c>
      <c r="D261" s="12">
        <f t="shared" si="86"/>
        <v>56.501233314627292</v>
      </c>
      <c r="E261" s="12">
        <f>C261-'Surv-rate CEA'!E259*'Unit cost and utilities'!$H$7-'Unit cost and utilities'!$G$14*('Surv-rate CEA'!C258-'Surv-rate CEA'!C259)</f>
        <v>0.9891210675025528</v>
      </c>
      <c r="F261" s="12">
        <f t="shared" si="87"/>
        <v>0.64107898249154627</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54.688256278253064</v>
      </c>
      <c r="L261" s="12">
        <f t="shared" si="90"/>
        <v>35.445096501302558</v>
      </c>
      <c r="M261" s="12">
        <f>K261-'Surv-rate CEA'!J259*'Unit cost and utilities'!$H$10-('Surv-rate CEA'!I258-'Surv-rate CEA'!I259)*'Unit cost and utilities'!$G$14</f>
        <v>2.7627282310578707</v>
      </c>
      <c r="N261" s="12">
        <f t="shared" si="91"/>
        <v>1.7906068948052996</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54.688256278253064</v>
      </c>
      <c r="T261" s="12">
        <f t="shared" si="94"/>
        <v>35.445096501302558</v>
      </c>
      <c r="U261" s="12">
        <f>S261-'Surv-rate CEA'!P259*'Unit cost and utilities'!$H$11-('Surv-rate CEA'!O258-'Surv-rate CEA'!O259)*'Unit cost and utilities'!$G$14</f>
        <v>2.7627282310578707</v>
      </c>
      <c r="V261" s="12">
        <f t="shared" si="95"/>
        <v>1.7906068948052996</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139.78427683940467</v>
      </c>
      <c r="AB261" s="12">
        <f t="shared" si="98"/>
        <v>90.598375576800535</v>
      </c>
      <c r="AC261" s="12">
        <f>AA261-'Surv-rate CEA'!V259*'Unit cost and utilities'!$H$6-('Surv-rate CEA'!U258-'Surv-rate CEA'!U259)*'Unit cost and utilities'!$G$14</f>
        <v>33.867799067502752</v>
      </c>
      <c r="AD261" s="12">
        <f t="shared" si="99"/>
        <v>21.950734726784866</v>
      </c>
      <c r="AE261" s="12">
        <f>'Surv-rate CEA'!Z259*'Unit cost and utilities'!$H$12+'Surv-rate CEA'!Y259*'Unit cost and utilities'!$H$12+('Surv-rate CEA'!X258-'Surv-rate CEA'!X259)*'Unit cost and utilities'!$G$14</f>
        <v>54.688256278253064</v>
      </c>
      <c r="AF261" s="12">
        <f t="shared" si="100"/>
        <v>35.445096501302558</v>
      </c>
      <c r="AG261" s="12">
        <f>AE261-'Surv-rate CEA'!Y259*'Unit cost and utilities'!$H$12-('Surv-rate CEA'!X258-'Surv-rate CEA'!X259)*'Unit cost and utilities'!$G$14</f>
        <v>2.7627282310578707</v>
      </c>
      <c r="AH261" s="12">
        <f t="shared" si="101"/>
        <v>1.7906068948052996</v>
      </c>
      <c r="AI261" s="12">
        <f>'Surv-rate CEA'!AC259*'Unit cost and utilities'!$H$5+'Surv-rate CEA'!AB259*'Unit cost and utilities'!$H$5+('Surv-rate CEA'!AA258-'Surv-rate CEA'!AA259)*'Unit cost and utilities'!$G$14</f>
        <v>116.17263590058273</v>
      </c>
      <c r="AJ261" s="12">
        <f t="shared" si="102"/>
        <v>75.29496404777997</v>
      </c>
      <c r="AK261" s="12">
        <f>AI261-'Surv-rate CEA'!AB259*'Unit cost and utilities'!$H$5-('Surv-rate CEA'!AA258-'Surv-rate CEA'!AA259)*'Unit cost and utilities'!$G$14</f>
        <v>8.8277883914928648</v>
      </c>
      <c r="AL261" s="12">
        <f t="shared" si="103"/>
        <v>5.7215539994089992</v>
      </c>
      <c r="AM261" s="12">
        <f>'Surv-rate CEA'!AF259*'Unit cost and utilities'!$H$9+'Surv-rate CEA'!AE259*'Unit cost and utilities'!$H$9+('Surv-rate CEA'!AD258-'Surv-rate CEA'!AD259)*'Unit cost and utilities'!G268</f>
        <v>253.20502696376735</v>
      </c>
      <c r="AN261" s="12">
        <f t="shared" si="104"/>
        <v>164.10976004942646</v>
      </c>
      <c r="AO261" s="12">
        <f>AM261-'Surv-rate CEA'!AE259*'Unit cost and utilities'!$H$9-('Surv-rate CEA'!AD258-'Surv-rate CEA'!AD259)*'Unit cost and utilities'!G268</f>
        <v>9.0183817741968539</v>
      </c>
      <c r="AP261" s="12">
        <f t="shared" si="105"/>
        <v>5.8450832779451476</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200.17051865626067</v>
      </c>
      <c r="AV261" s="12">
        <f t="shared" si="108"/>
        <v>129.73650712846583</v>
      </c>
      <c r="AW261" s="12">
        <f>AU261-'Surv-rate CEA'!AK259*'Unit cost and utilities'!$H$8-('Surv-rate CEA'!AJ258-'Surv-rate CEA'!AJ259)*'Unit cost and utilities'!$G$14</f>
        <v>36.752210618253123</v>
      </c>
      <c r="AX261" s="12">
        <f t="shared" si="109"/>
        <v>23.820208224817641</v>
      </c>
      <c r="AY261" s="12">
        <f>'Surv-rate CEA'!AO259*'Unit cost and utilities'!$H$5+'Surv-rate CEA'!AN259*'Unit cost and utilities'!$H$5+('Surv-rate CEA'!AM258-'Surv-rate CEA'!AM259)*'Unit cost and utilities'!$G$14</f>
        <v>116.17263590058273</v>
      </c>
      <c r="AZ261" s="12">
        <f t="shared" si="110"/>
        <v>75.29496404777997</v>
      </c>
      <c r="BA261" s="12">
        <f>AY261-'Surv-rate CEA'!AN259*'Unit cost and utilities'!$H$5-('Surv-rate CEA'!AM258-'Surv-rate CEA'!AM259)*'Unit cost and utilities'!$G$14</f>
        <v>8.8277883914928648</v>
      </c>
      <c r="BB261" s="12">
        <f t="shared" si="111"/>
        <v>5.7215539994089992</v>
      </c>
    </row>
    <row r="262" spans="1:54">
      <c r="A262" s="12">
        <v>257</v>
      </c>
      <c r="B262" s="12">
        <f t="shared" si="112"/>
        <v>14.728767123287671</v>
      </c>
      <c r="C262" s="12">
        <f>'Surv-rate CEA'!D260*'Unit cost and utilities'!$H$7+'Surv-rate CEA'!E260*'Unit cost and utilities'!$H$7+'Unit cost and utilities'!$G$14*('Surv-rate CEA'!C259-'Surv-rate CEA'!C260)</f>
        <v>86.664334568557138</v>
      </c>
      <c r="D262" s="12">
        <f t="shared" ref="D262:D325" si="113">C262/(1+DISC)^($B262)</f>
        <v>56.074306810502918</v>
      </c>
      <c r="E262" s="12">
        <f>C262-'Surv-rate CEA'!E260*'Unit cost and utilities'!$H$7-'Unit cost and utilities'!$G$14*('Surv-rate CEA'!C259-'Surv-rate CEA'!C260)</f>
        <v>0.97606420489928025</v>
      </c>
      <c r="F262" s="12">
        <f t="shared" ref="F262:F325" si="114">E262/(1+DISC)^($B262)</f>
        <v>0.63154149818083638</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54.317541379068359</v>
      </c>
      <c r="L262" s="12">
        <f t="shared" ref="L262:L325" si="117">K262/(1+DISC)^($B262)</f>
        <v>35.145005100946413</v>
      </c>
      <c r="M262" s="12">
        <f>K262-'Surv-rate CEA'!J260*'Unit cost and utilities'!$H$10-('Surv-rate CEA'!I259-'Surv-rate CEA'!I260)*'Unit cost and utilities'!$G$14</f>
        <v>2.7312472610863745</v>
      </c>
      <c r="N262" s="12">
        <f t="shared" ref="N262:N325" si="118">M262/(1+DISC)^($B262)</f>
        <v>1.7671952096089687</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54.317541379068359</v>
      </c>
      <c r="T262" s="12">
        <f t="shared" ref="T262:T325" si="121">S262/(1+DISC)^($B262)</f>
        <v>35.145005100946413</v>
      </c>
      <c r="U262" s="12">
        <f>S262-'Surv-rate CEA'!P260*'Unit cost and utilities'!$H$11-('Surv-rate CEA'!O259-'Surv-rate CEA'!O260)*'Unit cost and utilities'!$G$14</f>
        <v>2.7312472610863745</v>
      </c>
      <c r="V262" s="12">
        <f t="shared" ref="V262:V325" si="122">U262/(1+DISC)^($B262)</f>
        <v>1.7671952096089687</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139.09340692716125</v>
      </c>
      <c r="AB262" s="12">
        <f t="shared" ref="AB262:AB325" si="125">AA262/(1+DISC)^($B262)</f>
        <v>89.99741836339615</v>
      </c>
      <c r="AC262" s="12">
        <f>AA262-'Surv-rate CEA'!V260*'Unit cost and utilities'!$H$6-('Surv-rate CEA'!U259-'Surv-rate CEA'!U260)*'Unit cost and utilities'!$G$14</f>
        <v>33.631557226190338</v>
      </c>
      <c r="AD262" s="12">
        <f t="shared" ref="AD262:AD325" si="126">AC262/(1+DISC)^($B262)</f>
        <v>21.760580841067213</v>
      </c>
      <c r="AE262" s="12">
        <f>'Surv-rate CEA'!Z260*'Unit cost and utilities'!$H$12+'Surv-rate CEA'!Y260*'Unit cost and utilities'!$H$12+('Surv-rate CEA'!X259-'Surv-rate CEA'!X260)*'Unit cost and utilities'!$G$14</f>
        <v>54.317541379068359</v>
      </c>
      <c r="AF262" s="12">
        <f t="shared" ref="AF262:AF325" si="127">AE262/(1+DISC)^($B262)</f>
        <v>35.145005100946413</v>
      </c>
      <c r="AG262" s="12">
        <f>AE262-'Surv-rate CEA'!Y260*'Unit cost and utilities'!$H$12-('Surv-rate CEA'!X259-'Surv-rate CEA'!X260)*'Unit cost and utilities'!$G$14</f>
        <v>2.7312472610863745</v>
      </c>
      <c r="AH262" s="12">
        <f t="shared" ref="AH262:AH325" si="128">AG262/(1+DISC)^($B262)</f>
        <v>1.7671952096089687</v>
      </c>
      <c r="AI262" s="12">
        <f>'Surv-rate CEA'!AC260*'Unit cost and utilities'!$H$5+'Surv-rate CEA'!AB260*'Unit cost and utilities'!$H$5+('Surv-rate CEA'!AA259-'Surv-rate CEA'!AA260)*'Unit cost and utilities'!$G$14</f>
        <v>115.35773577267339</v>
      </c>
      <c r="AJ262" s="12">
        <f t="shared" ref="AJ262:AJ325" si="129">AI262/(1+DISC)^($B262)</f>
        <v>74.639759260653264</v>
      </c>
      <c r="AK262" s="12">
        <f>AI262-'Surv-rate CEA'!AB260*'Unit cost and utilities'!$H$5-('Surv-rate CEA'!AA259-'Surv-rate CEA'!AA260)*'Unit cost and utilities'!$G$14</f>
        <v>8.73073402423754</v>
      </c>
      <c r="AL262" s="12">
        <f t="shared" ref="AL262:AL325" si="130">AK262/(1+DISC)^($B262)</f>
        <v>5.6490349899209225</v>
      </c>
      <c r="AM262" s="12">
        <f>'Surv-rate CEA'!AF260*'Unit cost and utilities'!$H$9+'Surv-rate CEA'!AE260*'Unit cost and utilities'!$H$9+('Surv-rate CEA'!AD259-'Surv-rate CEA'!AD260)*'Unit cost and utilities'!G269</f>
        <v>252.27492290151139</v>
      </c>
      <c r="AN262" s="12">
        <f t="shared" ref="AN262:AN325" si="131">AM262/(1+DISC)^($B262)</f>
        <v>163.22910108061581</v>
      </c>
      <c r="AO262" s="12">
        <f>AM262-'Surv-rate CEA'!AE260*'Unit cost and utilities'!$H$9-('Surv-rate CEA'!AD259-'Surv-rate CEA'!AD260)*'Unit cost and utilities'!G269</f>
        <v>8.9344100273111167</v>
      </c>
      <c r="AP262" s="12">
        <f t="shared" ref="AP262:AP325" si="132">AO262/(1+DISC)^($B262)</f>
        <v>5.7808191978438481</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199.32205273444231</v>
      </c>
      <c r="AV262" s="12">
        <f t="shared" ref="AV262:AV325" si="135">AU262/(1+DISC)^($B262)</f>
        <v>128.96707734239564</v>
      </c>
      <c r="AW262" s="12">
        <f>AU262-'Surv-rate CEA'!AK260*'Unit cost and utilities'!$H$8-('Surv-rate CEA'!AJ259-'Surv-rate CEA'!AJ260)*'Unit cost and utilities'!$G$14</f>
        <v>36.501158044706521</v>
      </c>
      <c r="AX262" s="12">
        <f t="shared" ref="AX262:AX325" si="136">AW262/(1+DISC)^($B262)</f>
        <v>23.617294765223129</v>
      </c>
      <c r="AY262" s="12">
        <f>'Surv-rate CEA'!AO260*'Unit cost and utilities'!$H$5+'Surv-rate CEA'!AN260*'Unit cost and utilities'!$H$5+('Surv-rate CEA'!AM259-'Surv-rate CEA'!AM260)*'Unit cost and utilities'!$G$14</f>
        <v>115.35773577267339</v>
      </c>
      <c r="AZ262" s="12">
        <f t="shared" ref="AZ262:AZ325" si="137">AY262/(1+DISC)^($B262)</f>
        <v>74.639759260653264</v>
      </c>
      <c r="BA262" s="12">
        <f>AY262-'Surv-rate CEA'!AN260*'Unit cost and utilities'!$H$5-('Surv-rate CEA'!AM259-'Surv-rate CEA'!AM260)*'Unit cost and utilities'!$G$14</f>
        <v>8.73073402423754</v>
      </c>
      <c r="BB262" s="12">
        <f t="shared" ref="BB262:BB325" si="138">BA262/(1+DISC)^($B262)</f>
        <v>5.6490349899209225</v>
      </c>
    </row>
    <row r="263" spans="1:54">
      <c r="A263" s="12">
        <v>258</v>
      </c>
      <c r="B263" s="12">
        <f t="shared" ref="B263:B326" si="139">A262*21/365</f>
        <v>14.786301369863013</v>
      </c>
      <c r="C263" s="12">
        <f>'Surv-rate CEA'!D261*'Unit cost and utilities'!$H$7+'Surv-rate CEA'!E261*'Unit cost and utilities'!$H$7+'Unit cost and utilities'!$G$14*('Surv-rate CEA'!C260-'Surv-rate CEA'!C261)</f>
        <v>86.157324249019979</v>
      </c>
      <c r="D263" s="12">
        <f t="shared" si="113"/>
        <v>55.651532675700324</v>
      </c>
      <c r="E263" s="12">
        <f>C263-'Surv-rate CEA'!E261*'Unit cost and utilities'!$H$7-'Unit cost and utilities'!$G$14*('Surv-rate CEA'!C260-'Surv-rate CEA'!C261)</f>
        <v>0.96321694916530731</v>
      </c>
      <c r="F263" s="12">
        <f t="shared" si="114"/>
        <v>0.62216996625067789</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53.950377526473517</v>
      </c>
      <c r="L263" s="12">
        <f t="shared" si="117"/>
        <v>34.848124915103327</v>
      </c>
      <c r="M263" s="12">
        <f>K263-'Surv-rate CEA'!J261*'Unit cost and utilities'!$H$10-('Surv-rate CEA'!I260-'Surv-rate CEA'!I261)*'Unit cost and utilities'!$G$14</f>
        <v>2.700215072293449</v>
      </c>
      <c r="N263" s="12">
        <f t="shared" si="118"/>
        <v>1.7441477974969342</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53.950377526473517</v>
      </c>
      <c r="T263" s="12">
        <f t="shared" si="121"/>
        <v>34.848124915103327</v>
      </c>
      <c r="U263" s="12">
        <f>S263-'Surv-rate CEA'!P261*'Unit cost and utilities'!$H$11-('Surv-rate CEA'!O260-'Surv-rate CEA'!O261)*'Unit cost and utilities'!$G$14</f>
        <v>2.700215072293449</v>
      </c>
      <c r="V263" s="12">
        <f t="shared" si="122"/>
        <v>1.7441477974969342</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138.40789212259756</v>
      </c>
      <c r="AB263" s="12">
        <f t="shared" si="125"/>
        <v>89.401700878879822</v>
      </c>
      <c r="AC263" s="12">
        <f>AA263-'Surv-rate CEA'!V261*'Unit cost and utilities'!$H$6-('Surv-rate CEA'!U260-'Surv-rate CEA'!U261)*'Unit cost and utilities'!$G$14</f>
        <v>33.397643632406492</v>
      </c>
      <c r="AD263" s="12">
        <f t="shared" si="126"/>
        <v>21.572513678909964</v>
      </c>
      <c r="AE263" s="12">
        <f>'Surv-rate CEA'!Z261*'Unit cost and utilities'!$H$12+'Surv-rate CEA'!Y261*'Unit cost and utilities'!$H$12+('Surv-rate CEA'!X260-'Surv-rate CEA'!X261)*'Unit cost and utilities'!$G$14</f>
        <v>53.950377526473517</v>
      </c>
      <c r="AF263" s="12">
        <f t="shared" si="127"/>
        <v>34.848124915103327</v>
      </c>
      <c r="AG263" s="12">
        <f>AE263-'Surv-rate CEA'!Y261*'Unit cost and utilities'!$H$12-('Surv-rate CEA'!X260-'Surv-rate CEA'!X261)*'Unit cost and utilities'!$G$14</f>
        <v>2.700215072293449</v>
      </c>
      <c r="AH263" s="12">
        <f t="shared" si="128"/>
        <v>1.7441477974969342</v>
      </c>
      <c r="AI263" s="12">
        <f>'Surv-rate CEA'!AC261*'Unit cost and utilities'!$H$5+'Surv-rate CEA'!AB261*'Unit cost and utilities'!$H$5+('Surv-rate CEA'!AA260-'Surv-rate CEA'!AA261)*'Unit cost and utilities'!$G$14</f>
        <v>114.55080681946528</v>
      </c>
      <c r="AJ263" s="12">
        <f t="shared" si="129"/>
        <v>73.991712536428039</v>
      </c>
      <c r="AK263" s="12">
        <f>AI263-'Surv-rate CEA'!AB261*'Unit cost and utilities'!$H$5-('Surv-rate CEA'!AA260-'Surv-rate CEA'!AA261)*'Unit cost and utilities'!$G$14</f>
        <v>8.6350245079054169</v>
      </c>
      <c r="AL263" s="12">
        <f t="shared" si="130"/>
        <v>5.5776145875681324</v>
      </c>
      <c r="AM263" s="12">
        <f>'Surv-rate CEA'!AF261*'Unit cost and utilities'!$H$9+'Surv-rate CEA'!AE261*'Unit cost and utilities'!$H$9+('Surv-rate CEA'!AD260-'Surv-rate CEA'!AD261)*'Unit cost and utilities'!G270</f>
        <v>251.35080108174645</v>
      </c>
      <c r="AN263" s="12">
        <f t="shared" si="131"/>
        <v>162.35482521526166</v>
      </c>
      <c r="AO263" s="12">
        <f>AM263-'Surv-rate CEA'!AE261*'Unit cost and utilities'!$H$9-('Surv-rate CEA'!AD260-'Surv-rate CEA'!AD261)*'Unit cost and utilities'!G270</f>
        <v>8.8514611378762993</v>
      </c>
      <c r="AP263" s="12">
        <f t="shared" si="132"/>
        <v>5.7174173297033146</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198.479569247798</v>
      </c>
      <c r="AV263" s="12">
        <f t="shared" si="135"/>
        <v>128.20375202841095</v>
      </c>
      <c r="AW263" s="12">
        <f>AU263-'Surv-rate CEA'!AK261*'Unit cost and utilities'!$H$8-('Surv-rate CEA'!AJ260-'Surv-rate CEA'!AJ261)*'Unit cost and utilities'!$G$14</f>
        <v>36.252543574352224</v>
      </c>
      <c r="AX263" s="12">
        <f t="shared" si="136"/>
        <v>23.416576952577092</v>
      </c>
      <c r="AY263" s="12">
        <f>'Surv-rate CEA'!AO261*'Unit cost and utilities'!$H$5+'Surv-rate CEA'!AN261*'Unit cost and utilities'!$H$5+('Surv-rate CEA'!AM260-'Surv-rate CEA'!AM261)*'Unit cost and utilities'!$G$14</f>
        <v>114.55080681946528</v>
      </c>
      <c r="AZ263" s="12">
        <f t="shared" si="137"/>
        <v>73.991712536428039</v>
      </c>
      <c r="BA263" s="12">
        <f>AY263-'Surv-rate CEA'!AN261*'Unit cost and utilities'!$H$5-('Surv-rate CEA'!AM260-'Surv-rate CEA'!AM261)*'Unit cost and utilities'!$G$14</f>
        <v>8.6350245079054169</v>
      </c>
      <c r="BB263" s="12">
        <f t="shared" si="138"/>
        <v>5.5776145875681324</v>
      </c>
    </row>
    <row r="264" spans="1:54">
      <c r="A264" s="12">
        <v>259</v>
      </c>
      <c r="B264" s="12">
        <f t="shared" si="139"/>
        <v>14.843835616438357</v>
      </c>
      <c r="C264" s="12">
        <f>'Surv-rate CEA'!D262*'Unit cost and utilities'!$H$7+'Surv-rate CEA'!E262*'Unit cost and utilities'!$H$7+'Unit cost and utilities'!$G$14*('Surv-rate CEA'!C261-'Surv-rate CEA'!C262)</f>
        <v>85.654696951469234</v>
      </c>
      <c r="D264" s="12">
        <f t="shared" si="113"/>
        <v>55.232859704346637</v>
      </c>
      <c r="E264" s="12">
        <f>C264-'Surv-rate CEA'!E262*'Unit cost and utilities'!$H$7-'Unit cost and utilities'!$G$14*('Surv-rate CEA'!C261-'Surv-rate CEA'!C262)</f>
        <v>0.9505753161234729</v>
      </c>
      <c r="F264" s="12">
        <f t="shared" si="114"/>
        <v>0.61296105108643606</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53.586720048285727</v>
      </c>
      <c r="L264" s="12">
        <f t="shared" si="117"/>
        <v>34.55441319370982</v>
      </c>
      <c r="M264" s="12">
        <f>K264-'Surv-rate CEA'!J262*'Unit cost and utilities'!$H$10-('Surv-rate CEA'!I261-'Surv-rate CEA'!I262)*'Unit cost and utilities'!$G$14</f>
        <v>2.6696239306688394</v>
      </c>
      <c r="N264" s="12">
        <f t="shared" si="118"/>
        <v>1.721458008421209</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53.586720048285727</v>
      </c>
      <c r="T264" s="12">
        <f t="shared" si="121"/>
        <v>34.55441319370982</v>
      </c>
      <c r="U264" s="12">
        <f>S264-'Surv-rate CEA'!P262*'Unit cost and utilities'!$H$11-('Surv-rate CEA'!O261-'Surv-rate CEA'!O262)*'Unit cost and utilities'!$G$14</f>
        <v>2.6696239306688394</v>
      </c>
      <c r="V264" s="12">
        <f t="shared" si="122"/>
        <v>1.721458008421209</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137.72767451745329</v>
      </c>
      <c r="AB264" s="12">
        <f t="shared" si="125"/>
        <v>88.811163833064398</v>
      </c>
      <c r="AC264" s="12">
        <f>AA264-'Surv-rate CEA'!V262*'Unit cost and utilities'!$H$6-('Surv-rate CEA'!U261-'Surv-rate CEA'!U262)*'Unit cost and utilities'!$G$14</f>
        <v>33.166028219375889</v>
      </c>
      <c r="AD264" s="12">
        <f t="shared" si="126"/>
        <v>21.386504754422205</v>
      </c>
      <c r="AE264" s="12">
        <f>'Surv-rate CEA'!Z262*'Unit cost and utilities'!$H$12+'Surv-rate CEA'!Y262*'Unit cost and utilities'!$H$12+('Surv-rate CEA'!X261-'Surv-rate CEA'!X262)*'Unit cost and utilities'!$G$14</f>
        <v>53.586720048285727</v>
      </c>
      <c r="AF264" s="12">
        <f t="shared" si="127"/>
        <v>34.55441319370982</v>
      </c>
      <c r="AG264" s="12">
        <f>AE264-'Surv-rate CEA'!Y262*'Unit cost and utilities'!$H$12-('Surv-rate CEA'!X261-'Surv-rate CEA'!X262)*'Unit cost and utilities'!$G$14</f>
        <v>2.6696239306688394</v>
      </c>
      <c r="AH264" s="12">
        <f t="shared" si="128"/>
        <v>1.721458008421209</v>
      </c>
      <c r="AI264" s="12">
        <f>'Surv-rate CEA'!AC262*'Unit cost and utilities'!$H$5+'Surv-rate CEA'!AB262*'Unit cost and utilities'!$H$5+('Surv-rate CEA'!AA261-'Surv-rate CEA'!AA262)*'Unit cost and utilities'!$G$14</f>
        <v>113.75174747601901</v>
      </c>
      <c r="AJ264" s="12">
        <f t="shared" si="129"/>
        <v>73.350727199782071</v>
      </c>
      <c r="AK264" s="12">
        <f>AI264-'Surv-rate CEA'!AB262*'Unit cost and utilities'!$H$5-('Surv-rate CEA'!AA261-'Surv-rate CEA'!AA262)*'Unit cost and utilities'!$G$14</f>
        <v>8.5406371950499889</v>
      </c>
      <c r="AL264" s="12">
        <f t="shared" si="130"/>
        <v>5.5072731883832686</v>
      </c>
      <c r="AM264" s="12">
        <f>'Surv-rate CEA'!AF262*'Unit cost and utilities'!$H$9+'Surv-rate CEA'!AE262*'Unit cost and utilities'!$H$9+('Surv-rate CEA'!AD261-'Surv-rate CEA'!AD262)*'Unit cost and utilities'!G271</f>
        <v>250.43260474235728</v>
      </c>
      <c r="AN264" s="12">
        <f t="shared" si="131"/>
        <v>161.48687013586419</v>
      </c>
      <c r="AO264" s="12">
        <f>AM264-'Surv-rate CEA'!AE262*'Unit cost and utilities'!$H$9-('Surv-rate CEA'!AD261-'Surv-rate CEA'!AD262)*'Unit cost and utilities'!G271</f>
        <v>8.769519567416495</v>
      </c>
      <c r="AP264" s="12">
        <f t="shared" si="132"/>
        <v>5.6548637865833875</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197.64300751028293</v>
      </c>
      <c r="AV264" s="12">
        <f t="shared" si="135"/>
        <v>127.44646696427705</v>
      </c>
      <c r="AW264" s="12">
        <f>AU264-'Surv-rate CEA'!AK262*'Unit cost and utilities'!$H$8-('Surv-rate CEA'!AJ261-'Surv-rate CEA'!AJ262)*'Unit cost and utilities'!$G$14</f>
        <v>36.006336063679768</v>
      </c>
      <c r="AX264" s="12">
        <f t="shared" si="136"/>
        <v>23.218025152777901</v>
      </c>
      <c r="AY264" s="12">
        <f>'Surv-rate CEA'!AO262*'Unit cost and utilities'!$H$5+'Surv-rate CEA'!AN262*'Unit cost and utilities'!$H$5+('Surv-rate CEA'!AM261-'Surv-rate CEA'!AM262)*'Unit cost and utilities'!$G$14</f>
        <v>113.75174747601901</v>
      </c>
      <c r="AZ264" s="12">
        <f t="shared" si="137"/>
        <v>73.350727199782071</v>
      </c>
      <c r="BA264" s="12">
        <f>AY264-'Surv-rate CEA'!AN262*'Unit cost and utilities'!$H$5-('Surv-rate CEA'!AM261-'Surv-rate CEA'!AM262)*'Unit cost and utilities'!$G$14</f>
        <v>8.5406371950499889</v>
      </c>
      <c r="BB264" s="12">
        <f t="shared" si="138"/>
        <v>5.5072731883832686</v>
      </c>
    </row>
    <row r="265" spans="1:54">
      <c r="A265" s="12">
        <v>260</v>
      </c>
      <c r="B265" s="12">
        <f t="shared" si="139"/>
        <v>14.901369863013699</v>
      </c>
      <c r="C265" s="12">
        <f>'Surv-rate CEA'!D263*'Unit cost and utilities'!$H$7+'Surv-rate CEA'!E263*'Unit cost and utilities'!$H$7+'Unit cost and utilities'!$G$14*('Surv-rate CEA'!C262-'Surv-rate CEA'!C263)</f>
        <v>85.156401558413222</v>
      </c>
      <c r="D265" s="12">
        <f t="shared" si="113"/>
        <v>54.818237471097902</v>
      </c>
      <c r="E265" s="12">
        <f>C265-'Surv-rate CEA'!E263*'Unit cost and utilities'!$H$7-'Unit cost and utilities'!$G$14*('Surv-rate CEA'!C262-'Surv-rate CEA'!C263)</f>
        <v>0.93813540939443385</v>
      </c>
      <c r="F265" s="12">
        <f t="shared" si="114"/>
        <v>0.6039114935704899</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53.226524974064404</v>
      </c>
      <c r="L265" s="12">
        <f t="shared" si="117"/>
        <v>34.263827878966033</v>
      </c>
      <c r="M265" s="12">
        <f>K265-'Surv-rate CEA'!J263*'Unit cost and utilities'!$H$10-('Surv-rate CEA'!I262-'Surv-rate CEA'!I263)*'Unit cost and utilities'!$G$14</f>
        <v>2.6394662591558911</v>
      </c>
      <c r="N265" s="12">
        <f t="shared" si="118"/>
        <v>1.6991193327034497</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53.226524974064404</v>
      </c>
      <c r="T265" s="12">
        <f t="shared" si="121"/>
        <v>34.263827878966033</v>
      </c>
      <c r="U265" s="12">
        <f>S265-'Surv-rate CEA'!P263*'Unit cost and utilities'!$H$11-('Surv-rate CEA'!O262-'Surv-rate CEA'!O263)*'Unit cost and utilities'!$G$14</f>
        <v>2.6394662591558911</v>
      </c>
      <c r="V265" s="12">
        <f t="shared" si="122"/>
        <v>1.6991193327034497</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137.05269701537637</v>
      </c>
      <c r="AB265" s="12">
        <f t="shared" si="125"/>
        <v>88.225748781667136</v>
      </c>
      <c r="AC265" s="12">
        <f>AA265-'Surv-rate CEA'!V263*'Unit cost and utilities'!$H$6-('Surv-rate CEA'!U262-'Surv-rate CEA'!U263)*'Unit cost and utilities'!$G$14</f>
        <v>32.93668140387733</v>
      </c>
      <c r="AD265" s="12">
        <f t="shared" si="126"/>
        <v>21.202526054005862</v>
      </c>
      <c r="AE265" s="12">
        <f>'Surv-rate CEA'!Z263*'Unit cost and utilities'!$H$12+'Surv-rate CEA'!Y263*'Unit cost and utilities'!$H$12+('Surv-rate CEA'!X262-'Surv-rate CEA'!X263)*'Unit cost and utilities'!$G$14</f>
        <v>53.226524974064404</v>
      </c>
      <c r="AF265" s="12">
        <f t="shared" si="127"/>
        <v>34.263827878966033</v>
      </c>
      <c r="AG265" s="12">
        <f>AE265-'Surv-rate CEA'!Y263*'Unit cost and utilities'!$H$12-('Surv-rate CEA'!X262-'Surv-rate CEA'!X263)*'Unit cost and utilities'!$G$14</f>
        <v>2.6394662591558911</v>
      </c>
      <c r="AH265" s="12">
        <f t="shared" si="128"/>
        <v>1.6991193327034497</v>
      </c>
      <c r="AI265" s="12">
        <f>'Surv-rate CEA'!AC263*'Unit cost and utilities'!$H$5+'Surv-rate CEA'!AB263*'Unit cost and utilities'!$H$5+('Surv-rate CEA'!AA262-'Surv-rate CEA'!AA263)*'Unit cost and utilities'!$G$14</f>
        <v>112.96045778477253</v>
      </c>
      <c r="AJ265" s="12">
        <f t="shared" si="129"/>
        <v>72.71670815542825</v>
      </c>
      <c r="AK265" s="12">
        <f>AI265-'Surv-rate CEA'!AB263*'Unit cost and utilities'!$H$5-('Surv-rate CEA'!AA262-'Surv-rate CEA'!AA263)*'Unit cost and utilities'!$G$14</f>
        <v>8.4475498891011451</v>
      </c>
      <c r="AL265" s="12">
        <f t="shared" si="130"/>
        <v>5.4379915942319696</v>
      </c>
      <c r="AM265" s="12">
        <f>'Surv-rate CEA'!AF263*'Unit cost and utilities'!$H$9+'Surv-rate CEA'!AE263*'Unit cost and utilities'!$H$9+('Surv-rate CEA'!AD262-'Surv-rate CEA'!AD263)*'Unit cost and utilities'!G272</f>
        <v>249.52027784203045</v>
      </c>
      <c r="AN265" s="12">
        <f t="shared" si="131"/>
        <v>160.62517431782413</v>
      </c>
      <c r="AO265" s="12">
        <f>AM265-'Surv-rate CEA'!AE263*'Unit cost and utilities'!$H$9-('Surv-rate CEA'!AD262-'Surv-rate CEA'!AD263)*'Unit cost and utilities'!G272</f>
        <v>8.6885700617482371</v>
      </c>
      <c r="AP265" s="12">
        <f t="shared" si="132"/>
        <v>5.5931449452155748</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196.81230764832097</v>
      </c>
      <c r="AV265" s="12">
        <f t="shared" si="135"/>
        <v>126.69515879554591</v>
      </c>
      <c r="AW265" s="12">
        <f>AU265-'Surv-rate CEA'!AK263*'Unit cost and utilities'!$H$8-('Surv-rate CEA'!AJ262-'Surv-rate CEA'!AJ263)*'Unit cost and utilities'!$G$14</f>
        <v>35.762504865826671</v>
      </c>
      <c r="AX265" s="12">
        <f t="shared" si="136"/>
        <v>23.021610218597768</v>
      </c>
      <c r="AY265" s="12">
        <f>'Surv-rate CEA'!AO263*'Unit cost and utilities'!$H$5+'Surv-rate CEA'!AN263*'Unit cost and utilities'!$H$5+('Surv-rate CEA'!AM262-'Surv-rate CEA'!AM263)*'Unit cost and utilities'!$G$14</f>
        <v>112.96045778477253</v>
      </c>
      <c r="AZ265" s="12">
        <f t="shared" si="137"/>
        <v>72.71670815542825</v>
      </c>
      <c r="BA265" s="12">
        <f>AY265-'Surv-rate CEA'!AN263*'Unit cost and utilities'!$H$5-('Surv-rate CEA'!AM262-'Surv-rate CEA'!AM263)*'Unit cost and utilities'!$G$14</f>
        <v>8.4475498891011451</v>
      </c>
      <c r="BB265" s="12">
        <f t="shared" si="138"/>
        <v>5.4379915942319696</v>
      </c>
    </row>
    <row r="266" spans="1:54">
      <c r="A266" s="12">
        <v>261</v>
      </c>
      <c r="B266" s="12">
        <f t="shared" si="139"/>
        <v>14.95890410958904</v>
      </c>
      <c r="C266" s="12">
        <f>'Surv-rate CEA'!D264*'Unit cost and utilities'!$H$7+'Surv-rate CEA'!E264*'Unit cost and utilities'!$H$7+'Unit cost and utilities'!$G$14*('Surv-rate CEA'!C263-'Surv-rate CEA'!C264)</f>
        <v>84.662387709708369</v>
      </c>
      <c r="D266" s="12">
        <f t="shared" si="113"/>
        <v>54.407616316826605</v>
      </c>
      <c r="E266" s="12">
        <f>C266-'Surv-rate CEA'!E264*'Unit cost and utilities'!$H$7-'Unit cost and utilities'!$G$14*('Surv-rate CEA'!C263-'Surv-rate CEA'!C264)</f>
        <v>0.92589341819128146</v>
      </c>
      <c r="F266" s="12">
        <f t="shared" si="114"/>
        <v>0.59501810910359754</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52.869749021839837</v>
      </c>
      <c r="L266" s="12">
        <f t="shared" si="117"/>
        <v>33.976327592014343</v>
      </c>
      <c r="M266" s="12">
        <f>K266-'Surv-rate CEA'!J264*'Unit cost and utilities'!$H$10-('Surv-rate CEA'!I263-'Surv-rate CEA'!I264)*'Unit cost and utilities'!$G$14</f>
        <v>2.6097346339766956</v>
      </c>
      <c r="N266" s="12">
        <f t="shared" si="118"/>
        <v>1.6771253976558451</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52.869749021839837</v>
      </c>
      <c r="T266" s="12">
        <f t="shared" si="121"/>
        <v>33.976327592014343</v>
      </c>
      <c r="U266" s="12">
        <f>S266-'Surv-rate CEA'!P264*'Unit cost and utilities'!$H$11-('Surv-rate CEA'!O263-'Surv-rate CEA'!O264)*'Unit cost and utilities'!$G$14</f>
        <v>2.6097346339766956</v>
      </c>
      <c r="V266" s="12">
        <f t="shared" si="122"/>
        <v>1.6771253976558451</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136.3829033178703</v>
      </c>
      <c r="AB266" s="12">
        <f t="shared" si="125"/>
        <v>87.645398111570771</v>
      </c>
      <c r="AC266" s="12">
        <f>AA266-'Surv-rate CEA'!V264*'Unit cost and utilities'!$H$6-('Surv-rate CEA'!U263-'Surv-rate CEA'!U264)*'Unit cost and utilities'!$G$14</f>
        <v>32.709574076901298</v>
      </c>
      <c r="AD266" s="12">
        <f t="shared" si="126"/>
        <v>21.02055002706696</v>
      </c>
      <c r="AE266" s="12">
        <f>'Surv-rate CEA'!Z264*'Unit cost and utilities'!$H$12+'Surv-rate CEA'!Y264*'Unit cost and utilities'!$H$12+('Surv-rate CEA'!X263-'Surv-rate CEA'!X264)*'Unit cost and utilities'!$G$14</f>
        <v>52.869749021839837</v>
      </c>
      <c r="AF266" s="12">
        <f t="shared" si="127"/>
        <v>33.976327592014343</v>
      </c>
      <c r="AG266" s="12">
        <f>AE266-'Surv-rate CEA'!Y264*'Unit cost and utilities'!$H$12-('Surv-rate CEA'!X263-'Surv-rate CEA'!X264)*'Unit cost and utilities'!$G$14</f>
        <v>2.6097346339766956</v>
      </c>
      <c r="AH266" s="12">
        <f t="shared" si="128"/>
        <v>1.6771253976558451</v>
      </c>
      <c r="AI266" s="12">
        <f>'Surv-rate CEA'!AC264*'Unit cost and utilities'!$H$5+'Surv-rate CEA'!AB264*'Unit cost and utilities'!$H$5+('Surv-rate CEA'!AA263-'Surv-rate CEA'!AA264)*'Unit cost and utilities'!$G$14</f>
        <v>112.17683936501643</v>
      </c>
      <c r="AJ266" s="12">
        <f t="shared" si="129"/>
        <v>72.089561857540588</v>
      </c>
      <c r="AK266" s="12">
        <f>AI266-'Surv-rate CEA'!AB264*'Unit cost and utilities'!$H$5-('Surv-rate CEA'!AA263-'Surv-rate CEA'!AA264)*'Unit cost and utilities'!$G$14</f>
        <v>8.3557408339784622</v>
      </c>
      <c r="AL266" s="12">
        <f t="shared" si="130"/>
        <v>5.3697510032050442</v>
      </c>
      <c r="AM266" s="12">
        <f>'Surv-rate CEA'!AF264*'Unit cost and utilities'!$H$9+'Surv-rate CEA'!AE264*'Unit cost and utilities'!$H$9+('Surv-rate CEA'!AD263-'Surv-rate CEA'!AD264)*'Unit cost and utilities'!G273</f>
        <v>248.61376504872877</v>
      </c>
      <c r="AN266" s="12">
        <f t="shared" si="131"/>
        <v>159.76967701682017</v>
      </c>
      <c r="AO266" s="12">
        <f>AM266-'Surv-rate CEA'!AE264*'Unit cost and utilities'!$H$9-('Surv-rate CEA'!AD263-'Surv-rate CEA'!AD264)*'Unit cost and utilities'!G273</f>
        <v>8.6085976448781878</v>
      </c>
      <c r="AP266" s="12">
        <f t="shared" si="132"/>
        <v>5.5322474402025454</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195.98741058723158</v>
      </c>
      <c r="AV266" s="12">
        <f t="shared" si="135"/>
        <v>125.94976502104593</v>
      </c>
      <c r="AW266" s="12">
        <f>AU266-'Surv-rate CEA'!AK264*'Unit cost and utilities'!$H$8-('Surv-rate CEA'!AJ263-'Surv-rate CEA'!AJ264)*'Unit cost and utilities'!$G$14</f>
        <v>35.521019821047446</v>
      </c>
      <c r="AX266" s="12">
        <f t="shared" si="136"/>
        <v>22.82730348017726</v>
      </c>
      <c r="AY266" s="12">
        <f>'Surv-rate CEA'!AO264*'Unit cost and utilities'!$H$5+'Surv-rate CEA'!AN264*'Unit cost and utilities'!$H$5+('Surv-rate CEA'!AM263-'Surv-rate CEA'!AM264)*'Unit cost and utilities'!$G$14</f>
        <v>112.17683936501643</v>
      </c>
      <c r="AZ266" s="12">
        <f t="shared" si="137"/>
        <v>72.089561857540588</v>
      </c>
      <c r="BA266" s="12">
        <f>AY266-'Surv-rate CEA'!AN264*'Unit cost and utilities'!$H$5-('Surv-rate CEA'!AM263-'Surv-rate CEA'!AM264)*'Unit cost and utilities'!$G$14</f>
        <v>8.3557408339784622</v>
      </c>
      <c r="BB266" s="12">
        <f t="shared" si="138"/>
        <v>5.3697510032050442</v>
      </c>
    </row>
    <row r="267" spans="1:54">
      <c r="A267" s="12">
        <v>262</v>
      </c>
      <c r="B267" s="12">
        <f t="shared" si="139"/>
        <v>15.016438356164384</v>
      </c>
      <c r="C267" s="12">
        <f>'Surv-rate CEA'!D265*'Unit cost and utilities'!$H$7+'Surv-rate CEA'!E265*'Unit cost and utilities'!$H$7+'Unit cost and utilities'!$G$14*('Surv-rate CEA'!C264-'Surv-rate CEA'!C265)</f>
        <v>84.172605788894344</v>
      </c>
      <c r="D267" s="12">
        <f t="shared" si="113"/>
        <v>54.000947334616747</v>
      </c>
      <c r="E267" s="12">
        <f>C267-'Surv-rate CEA'!E265*'Unit cost and utilities'!$H$7-'Unit cost and utilities'!$G$14*('Surv-rate CEA'!C264-'Surv-rate CEA'!C265)</f>
        <v>0.91384561517635232</v>
      </c>
      <c r="F267" s="12">
        <f t="shared" si="114"/>
        <v>0.58627778568332789</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52.516349585136219</v>
      </c>
      <c r="L267" s="12">
        <f t="shared" si="117"/>
        <v>33.691871619916434</v>
      </c>
      <c r="M267" s="12">
        <f>K267-'Surv-rate CEA'!J265*'Unit cost and utilities'!$H$10-('Surv-rate CEA'!I264-'Surv-rate CEA'!I265)*'Unit cost and utilities'!$G$14</f>
        <v>2.5804217810550143</v>
      </c>
      <c r="N267" s="12">
        <f t="shared" si="118"/>
        <v>1.6554699642937138</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52.516349585136219</v>
      </c>
      <c r="T267" s="12">
        <f t="shared" si="121"/>
        <v>33.691871619916434</v>
      </c>
      <c r="U267" s="12">
        <f>S267-'Surv-rate CEA'!P265*'Unit cost and utilities'!$H$11-('Surv-rate CEA'!O264-'Surv-rate CEA'!O265)*'Unit cost and utilities'!$G$14</f>
        <v>2.5804217810550143</v>
      </c>
      <c r="V267" s="12">
        <f t="shared" si="122"/>
        <v>1.6554699642937138</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135.71823791054132</v>
      </c>
      <c r="AB267" s="12">
        <f t="shared" si="125"/>
        <v>87.070055026395508</v>
      </c>
      <c r="AC267" s="12">
        <f>AA267-'Surv-rate CEA'!V265*'Unit cost and utilities'!$H$6-('Surv-rate CEA'!U264-'Surv-rate CEA'!U265)*'Unit cost and utilities'!$G$14</f>
        <v>32.484677594518509</v>
      </c>
      <c r="AD267" s="12">
        <f t="shared" si="126"/>
        <v>20.84054957693904</v>
      </c>
      <c r="AE267" s="12">
        <f>'Surv-rate CEA'!Z265*'Unit cost and utilities'!$H$12+'Surv-rate CEA'!Y265*'Unit cost and utilities'!$H$12+('Surv-rate CEA'!X264-'Surv-rate CEA'!X265)*'Unit cost and utilities'!$G$14</f>
        <v>52.516349585136219</v>
      </c>
      <c r="AF267" s="12">
        <f t="shared" si="127"/>
        <v>33.691871619916434</v>
      </c>
      <c r="AG267" s="12">
        <f>AE267-'Surv-rate CEA'!Y265*'Unit cost and utilities'!$H$12-('Surv-rate CEA'!X264-'Surv-rate CEA'!X265)*'Unit cost and utilities'!$G$14</f>
        <v>2.5804217810550143</v>
      </c>
      <c r="AH267" s="12">
        <f t="shared" si="128"/>
        <v>1.6554699642937138</v>
      </c>
      <c r="AI267" s="12">
        <f>'Surv-rate CEA'!AC265*'Unit cost and utilities'!$H$5+'Surv-rate CEA'!AB265*'Unit cost and utilities'!$H$5+('Surv-rate CEA'!AA264-'Surv-rate CEA'!AA265)*'Unit cost and utilities'!$G$14</f>
        <v>111.40079538304811</v>
      </c>
      <c r="AJ267" s="12">
        <f t="shared" si="129"/>
        <v>71.469196279867447</v>
      </c>
      <c r="AK267" s="12">
        <f>AI267-'Surv-rate CEA'!AB265*'Unit cost and utilities'!$H$5-('Surv-rate CEA'!AA264-'Surv-rate CEA'!AA265)*'Unit cost and utilities'!$G$14</f>
        <v>8.2651887039768575</v>
      </c>
      <c r="AL267" s="12">
        <f t="shared" si="130"/>
        <v>5.3025330002675481</v>
      </c>
      <c r="AM267" s="12">
        <f>'Surv-rate CEA'!AF265*'Unit cost and utilities'!$H$9+'Surv-rate CEA'!AE265*'Unit cost and utilities'!$H$9+('Surv-rate CEA'!AD264-'Surv-rate CEA'!AD265)*'Unit cost and utilities'!G274</f>
        <v>247.71301172838415</v>
      </c>
      <c r="AN267" s="12">
        <f t="shared" si="131"/>
        <v>158.92031825642599</v>
      </c>
      <c r="AO267" s="12">
        <f>AM267-'Surv-rate CEA'!AE265*'Unit cost and utilities'!$H$9-('Surv-rate CEA'!AD264-'Surv-rate CEA'!AD265)*'Unit cost and utilities'!G274</f>
        <v>8.5295876130515182</v>
      </c>
      <c r="AP267" s="12">
        <f t="shared" si="132"/>
        <v>5.4721581583632792</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195.16825803793614</v>
      </c>
      <c r="AV267" s="12">
        <f t="shared" si="135"/>
        <v>125.21022397866673</v>
      </c>
      <c r="AW267" s="12">
        <f>AU267-'Surv-rate CEA'!AK265*'Unit cost and utilities'!$H$8-('Surv-rate CEA'!AJ264-'Surv-rate CEA'!AJ265)*'Unit cost and utilities'!$G$14</f>
        <v>35.281851247397775</v>
      </c>
      <c r="AX267" s="12">
        <f t="shared" si="136"/>
        <v>22.635076735736352</v>
      </c>
      <c r="AY267" s="12">
        <f>'Surv-rate CEA'!AO265*'Unit cost and utilities'!$H$5+'Surv-rate CEA'!AN265*'Unit cost and utilities'!$H$5+('Surv-rate CEA'!AM264-'Surv-rate CEA'!AM265)*'Unit cost and utilities'!$G$14</f>
        <v>111.40079538304811</v>
      </c>
      <c r="AZ267" s="12">
        <f t="shared" si="137"/>
        <v>71.469196279867447</v>
      </c>
      <c r="BA267" s="12">
        <f>AY267-'Surv-rate CEA'!AN265*'Unit cost and utilities'!$H$5-('Surv-rate CEA'!AM264-'Surv-rate CEA'!AM265)*'Unit cost and utilities'!$G$14</f>
        <v>8.2651887039768575</v>
      </c>
      <c r="BB267" s="12">
        <f t="shared" si="138"/>
        <v>5.3025330002675481</v>
      </c>
    </row>
    <row r="268" spans="1:54">
      <c r="A268" s="12">
        <v>263</v>
      </c>
      <c r="B268" s="12">
        <f t="shared" si="139"/>
        <v>15.073972602739726</v>
      </c>
      <c r="C268" s="12">
        <f>'Surv-rate CEA'!D266*'Unit cost and utilities'!$H$7+'Surv-rate CEA'!E266*'Unit cost and utilities'!$H$7+'Unit cost and utilities'!$G$14*('Surv-rate CEA'!C265-'Surv-rate CEA'!C266)</f>
        <v>83.687006909796622</v>
      </c>
      <c r="D268" s="12">
        <f t="shared" si="113"/>
        <v>53.598182356044276</v>
      </c>
      <c r="E268" s="12">
        <f>C268-'Surv-rate CEA'!E266*'Unit cost and utilities'!$H$7-'Unit cost and utilities'!$G$14*('Surv-rate CEA'!C265-'Surv-rate CEA'!C266)</f>
        <v>0.90198835437843172</v>
      </c>
      <c r="F268" s="12">
        <f t="shared" si="114"/>
        <v>0.57768748203783693</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52.166284720264166</v>
      </c>
      <c r="L268" s="12">
        <f t="shared" si="117"/>
        <v>33.410419902910107</v>
      </c>
      <c r="M268" s="12">
        <f>K268-'Surv-rate CEA'!J266*'Unit cost and utilities'!$H$10-('Surv-rate CEA'!I265-'Surv-rate CEA'!I266)*'Unit cost and utilities'!$G$14</f>
        <v>2.5515205725338843</v>
      </c>
      <c r="N268" s="12">
        <f t="shared" si="118"/>
        <v>1.6341469241369235</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52.166284720264166</v>
      </c>
      <c r="T268" s="12">
        <f t="shared" si="121"/>
        <v>33.410419902910107</v>
      </c>
      <c r="U268" s="12">
        <f>S268-'Surv-rate CEA'!P266*'Unit cost and utilities'!$H$11-('Surv-rate CEA'!O265-'Surv-rate CEA'!O266)*'Unit cost and utilities'!$G$14</f>
        <v>2.5515205725338843</v>
      </c>
      <c r="V268" s="12">
        <f t="shared" si="122"/>
        <v>1.6341469241369235</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135.05864604959581</v>
      </c>
      <c r="AB268" s="12">
        <f t="shared" si="125"/>
        <v>86.499663532347824</v>
      </c>
      <c r="AC268" s="12">
        <f>AA268-'Surv-rate CEA'!V266*'Unit cost and utilities'!$H$6-('Surv-rate CEA'!U265-'Surv-rate CEA'!U266)*'Unit cost and utilities'!$G$14</f>
        <v>32.261963768954438</v>
      </c>
      <c r="AD268" s="12">
        <f t="shared" si="126"/>
        <v>20.662498052013504</v>
      </c>
      <c r="AE268" s="12">
        <f>'Surv-rate CEA'!Z266*'Unit cost and utilities'!$H$12+'Surv-rate CEA'!Y266*'Unit cost and utilities'!$H$12+('Surv-rate CEA'!X265-'Surv-rate CEA'!X266)*'Unit cost and utilities'!$G$14</f>
        <v>52.166284720264166</v>
      </c>
      <c r="AF268" s="12">
        <f t="shared" si="127"/>
        <v>33.410419902910107</v>
      </c>
      <c r="AG268" s="12">
        <f>AE268-'Surv-rate CEA'!Y266*'Unit cost and utilities'!$H$12-('Surv-rate CEA'!X265-'Surv-rate CEA'!X266)*'Unit cost and utilities'!$G$14</f>
        <v>2.5515205725338843</v>
      </c>
      <c r="AH268" s="12">
        <f t="shared" si="128"/>
        <v>1.6341469241369235</v>
      </c>
      <c r="AI268" s="12">
        <f>'Surv-rate CEA'!AC266*'Unit cost and utilities'!$H$5+'Surv-rate CEA'!AB266*'Unit cost and utilities'!$H$5+('Surv-rate CEA'!AA265-'Surv-rate CEA'!AA266)*'Unit cost and utilities'!$G$14</f>
        <v>110.63223052297332</v>
      </c>
      <c r="AJ268" s="12">
        <f t="shared" si="129"/>
        <v>70.855520886505815</v>
      </c>
      <c r="AK268" s="12">
        <f>AI268-'Surv-rate CEA'!AB266*'Unit cost and utilities'!$H$5-('Surv-rate CEA'!AA265-'Surv-rate CEA'!AA266)*'Unit cost and utilities'!$G$14</f>
        <v>8.1758725939163579</v>
      </c>
      <c r="AL268" s="12">
        <f t="shared" si="130"/>
        <v>5.2363195481569482</v>
      </c>
      <c r="AM268" s="12">
        <f>'Surv-rate CEA'!AF266*'Unit cost and utilities'!$H$9+'Surv-rate CEA'!AE266*'Unit cost and utilities'!$H$9+('Surv-rate CEA'!AD265-'Surv-rate CEA'!AD266)*'Unit cost and utilities'!G275</f>
        <v>246.81796393381529</v>
      </c>
      <c r="AN268" s="12">
        <f t="shared" si="131"/>
        <v>158.07703881596905</v>
      </c>
      <c r="AO268" s="12">
        <f>AM268-'Surv-rate CEA'!AE266*'Unit cost and utilities'!$H$9-('Surv-rate CEA'!AD265-'Surv-rate CEA'!AD266)*'Unit cost and utilities'!G275</f>
        <v>8.4515255289466893</v>
      </c>
      <c r="AP268" s="12">
        <f t="shared" si="132"/>
        <v>5.4128642332197021</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194.35479248388896</v>
      </c>
      <c r="AV268" s="12">
        <f t="shared" si="135"/>
        <v>124.4764748314015</v>
      </c>
      <c r="AW268" s="12">
        <f>AU268-'Surv-rate CEA'!AK266*'Unit cost and utilities'!$H$8-('Surv-rate CEA'!AJ265-'Surv-rate CEA'!AJ266)*'Unit cost and utilities'!$G$14</f>
        <v>35.044969931626575</v>
      </c>
      <c r="AX268" s="12">
        <f t="shared" si="136"/>
        <v>22.44490224249525</v>
      </c>
      <c r="AY268" s="12">
        <f>'Surv-rate CEA'!AO266*'Unit cost and utilities'!$H$5+'Surv-rate CEA'!AN266*'Unit cost and utilities'!$H$5+('Surv-rate CEA'!AM265-'Surv-rate CEA'!AM266)*'Unit cost and utilities'!$G$14</f>
        <v>110.63223052297332</v>
      </c>
      <c r="AZ268" s="12">
        <f t="shared" si="137"/>
        <v>70.855520886505815</v>
      </c>
      <c r="BA268" s="12">
        <f>AY268-'Surv-rate CEA'!AN266*'Unit cost and utilities'!$H$5-('Surv-rate CEA'!AM265-'Surv-rate CEA'!AM266)*'Unit cost and utilities'!$G$14</f>
        <v>8.1758725939163579</v>
      </c>
      <c r="BB268" s="12">
        <f t="shared" si="138"/>
        <v>5.2363195481569482</v>
      </c>
    </row>
    <row r="269" spans="1:54">
      <c r="A269" s="12">
        <v>264</v>
      </c>
      <c r="B269" s="12">
        <f t="shared" si="139"/>
        <v>15.131506849315068</v>
      </c>
      <c r="C269" s="12">
        <f>'Surv-rate CEA'!D267*'Unit cost and utilities'!$H$7+'Surv-rate CEA'!E267*'Unit cost and utilities'!$H$7+'Unit cost and utilities'!$G$14*('Surv-rate CEA'!C266-'Surv-rate CEA'!C267)</f>
        <v>83.205542903450862</v>
      </c>
      <c r="D269" s="12">
        <f t="shared" si="113"/>
        <v>53.199273937774969</v>
      </c>
      <c r="E269" s="12">
        <f>C269-'Surv-rate CEA'!E267*'Unit cost and utilities'!$H$7-'Unit cost and utilities'!$G$14*('Surv-rate CEA'!C266-'Surv-rate CEA'!C267)</f>
        <v>0.89031806916823619</v>
      </c>
      <c r="F269" s="12">
        <f t="shared" si="114"/>
        <v>0.56924422581307976</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51.819513133919664</v>
      </c>
      <c r="L269" s="12">
        <f t="shared" si="117"/>
        <v>33.131933021966809</v>
      </c>
      <c r="M269" s="12">
        <f>K269-'Surv-rate CEA'!J267*'Unit cost and utilities'!$H$10-('Surv-rate CEA'!I266-'Surv-rate CEA'!I267)*'Unit cost and utilities'!$G$14</f>
        <v>2.5230240233851395</v>
      </c>
      <c r="N269" s="12">
        <f t="shared" si="118"/>
        <v>1.6131502960974784</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51.819513133919664</v>
      </c>
      <c r="T269" s="12">
        <f t="shared" si="121"/>
        <v>33.131933021966809</v>
      </c>
      <c r="U269" s="12">
        <f>S269-'Surv-rate CEA'!P267*'Unit cost and utilities'!$H$11-('Surv-rate CEA'!O266-'Surv-rate CEA'!O267)*'Unit cost and utilities'!$G$14</f>
        <v>2.5230240233851395</v>
      </c>
      <c r="V269" s="12">
        <f t="shared" si="122"/>
        <v>1.6131502960974784</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134.40407374865634</v>
      </c>
      <c r="AB269" s="12">
        <f t="shared" si="125"/>
        <v>85.934168424386684</v>
      </c>
      <c r="AC269" s="12">
        <f>AA269-'Surv-rate CEA'!V267*'Unit cost and utilities'!$H$6-('Surv-rate CEA'!U266-'Surv-rate CEA'!U267)*'Unit cost and utilities'!$G$14</f>
        <v>32.041404859863817</v>
      </c>
      <c r="AD269" s="12">
        <f t="shared" si="126"/>
        <v>20.486369237071028</v>
      </c>
      <c r="AE269" s="12">
        <f>'Surv-rate CEA'!Z267*'Unit cost and utilities'!$H$12+'Surv-rate CEA'!Y267*'Unit cost and utilities'!$H$12+('Surv-rate CEA'!X266-'Surv-rate CEA'!X267)*'Unit cost and utilities'!$G$14</f>
        <v>51.819513133919664</v>
      </c>
      <c r="AF269" s="12">
        <f t="shared" si="127"/>
        <v>33.131933021966809</v>
      </c>
      <c r="AG269" s="12">
        <f>AE269-'Surv-rate CEA'!Y267*'Unit cost and utilities'!$H$12-('Surv-rate CEA'!X266-'Surv-rate CEA'!X267)*'Unit cost and utilities'!$G$14</f>
        <v>2.5230240233851395</v>
      </c>
      <c r="AH269" s="12">
        <f t="shared" si="128"/>
        <v>1.6131502960974784</v>
      </c>
      <c r="AI269" s="12">
        <f>'Surv-rate CEA'!AC267*'Unit cost and utilities'!$H$5+'Surv-rate CEA'!AB267*'Unit cost and utilities'!$H$5+('Surv-rate CEA'!AA266-'Surv-rate CEA'!AA267)*'Unit cost and utilities'!$G$14</f>
        <v>109.87105095817175</v>
      </c>
      <c r="AJ269" s="12">
        <f t="shared" si="129"/>
        <v>70.248446603340341</v>
      </c>
      <c r="AK269" s="12">
        <f>AI269-'Surv-rate CEA'!AB267*'Unit cost and utilities'!$H$5-('Surv-rate CEA'!AA266-'Surv-rate CEA'!AA267)*'Unit cost and utilities'!$G$14</f>
        <v>8.0877720095481571</v>
      </c>
      <c r="AL269" s="12">
        <f t="shared" si="130"/>
        <v>5.1710929785229061</v>
      </c>
      <c r="AM269" s="12">
        <f>'Surv-rate CEA'!AF267*'Unit cost and utilities'!$H$9+'Surv-rate CEA'!AE267*'Unit cost and utilities'!$H$9+('Surv-rate CEA'!AD266-'Surv-rate CEA'!AD267)*'Unit cost and utilities'!G276</f>
        <v>245.92856839385064</v>
      </c>
      <c r="AN269" s="12">
        <f t="shared" si="131"/>
        <v>157.2397802186166</v>
      </c>
      <c r="AO269" s="12">
        <f>AM269-'Surv-rate CEA'!AE267*'Unit cost and utilities'!$H$9-('Surv-rate CEA'!AD266-'Surv-rate CEA'!AD267)*'Unit cost and utilities'!G276</f>
        <v>8.3743972160122269</v>
      </c>
      <c r="AP269" s="12">
        <f t="shared" si="132"/>
        <v>5.3543530396206016</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193.5469571683237</v>
      </c>
      <c r="AV269" s="12">
        <f t="shared" si="135"/>
        <v>123.74845755370238</v>
      </c>
      <c r="AW269" s="12">
        <f>AU269-'Surv-rate CEA'!AK267*'Unit cost and utilities'!$H$8-('Surv-rate CEA'!AJ266-'Surv-rate CEA'!AJ267)*'Unit cost and utilities'!$G$14</f>
        <v>34.810347120271551</v>
      </c>
      <c r="AX269" s="12">
        <f t="shared" si="136"/>
        <v>22.256752707800157</v>
      </c>
      <c r="AY269" s="12">
        <f>'Surv-rate CEA'!AO267*'Unit cost and utilities'!$H$5+'Surv-rate CEA'!AN267*'Unit cost and utilities'!$H$5+('Surv-rate CEA'!AM266-'Surv-rate CEA'!AM267)*'Unit cost and utilities'!$G$14</f>
        <v>109.87105095817175</v>
      </c>
      <c r="AZ269" s="12">
        <f t="shared" si="137"/>
        <v>70.248446603340341</v>
      </c>
      <c r="BA269" s="12">
        <f>AY269-'Surv-rate CEA'!AN267*'Unit cost and utilities'!$H$5-('Surv-rate CEA'!AM266-'Surv-rate CEA'!AM267)*'Unit cost and utilities'!$G$14</f>
        <v>8.0877720095481571</v>
      </c>
      <c r="BB269" s="12">
        <f t="shared" si="138"/>
        <v>5.1710929785229061</v>
      </c>
    </row>
    <row r="270" spans="1:54">
      <c r="A270" s="12">
        <v>265</v>
      </c>
      <c r="B270" s="12">
        <f t="shared" si="139"/>
        <v>15.189041095890412</v>
      </c>
      <c r="C270" s="12">
        <f>'Surv-rate CEA'!D268*'Unit cost and utilities'!$H$7+'Surv-rate CEA'!E268*'Unit cost and utilities'!$H$7+'Unit cost and utilities'!$G$14*('Surv-rate CEA'!C267-'Surv-rate CEA'!C268)</f>
        <v>82.728166305262505</v>
      </c>
      <c r="D270" s="12">
        <f t="shared" si="113"/>
        <v>52.804175348421388</v>
      </c>
      <c r="E270" s="12">
        <f>C270-'Surv-rate CEA'!E268*'Unit cost and utilities'!$H$7-'Unit cost and utilities'!$G$14*('Surv-rate CEA'!C267-'Surv-rate CEA'!C268)</f>
        <v>0.87883127029080299</v>
      </c>
      <c r="F270" s="12">
        <f t="shared" si="114"/>
        <v>0.56094511181205164</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51.475994171024389</v>
      </c>
      <c r="L270" s="12">
        <f t="shared" si="117"/>
        <v>32.856372186605356</v>
      </c>
      <c r="M270" s="12">
        <f>K270-'Surv-rate CEA'!J268*'Unit cost and utilities'!$H$10-('Surv-rate CEA'!I267-'Surv-rate CEA'!I268)*'Unit cost and utilities'!$G$14</f>
        <v>2.4949252881082233</v>
      </c>
      <c r="N270" s="12">
        <f t="shared" si="118"/>
        <v>1.5924742234507496</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51.475994171024389</v>
      </c>
      <c r="T270" s="12">
        <f t="shared" si="121"/>
        <v>32.856372186605356</v>
      </c>
      <c r="U270" s="12">
        <f>S270-'Surv-rate CEA'!P268*'Unit cost and utilities'!$H$11-('Surv-rate CEA'!O267-'Surv-rate CEA'!O268)*'Unit cost and utilities'!$G$14</f>
        <v>2.4949252881082233</v>
      </c>
      <c r="V270" s="12">
        <f t="shared" si="122"/>
        <v>1.5924742234507496</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133.75446776579733</v>
      </c>
      <c r="AB270" s="12">
        <f t="shared" si="125"/>
        <v>85.373515272641313</v>
      </c>
      <c r="AC270" s="12">
        <f>AA270-'Surv-rate CEA'!V268*'Unit cost and utilities'!$H$6-('Surv-rate CEA'!U267-'Surv-rate CEA'!U268)*'Unit cost and utilities'!$G$14</f>
        <v>31.822973565800652</v>
      </c>
      <c r="AD270" s="12">
        <f t="shared" si="126"/>
        <v>20.312137344809294</v>
      </c>
      <c r="AE270" s="12">
        <f>'Surv-rate CEA'!Z268*'Unit cost and utilities'!$H$12+'Surv-rate CEA'!Y268*'Unit cost and utilities'!$H$12+('Surv-rate CEA'!X267-'Surv-rate CEA'!X268)*'Unit cost and utilities'!$G$14</f>
        <v>51.475994171024389</v>
      </c>
      <c r="AF270" s="12">
        <f t="shared" si="127"/>
        <v>32.856372186605356</v>
      </c>
      <c r="AG270" s="12">
        <f>AE270-'Surv-rate CEA'!Y268*'Unit cost and utilities'!$H$12-('Surv-rate CEA'!X267-'Surv-rate CEA'!X268)*'Unit cost and utilities'!$G$14</f>
        <v>2.4949252881082233</v>
      </c>
      <c r="AH270" s="12">
        <f t="shared" si="128"/>
        <v>1.5924742234507496</v>
      </c>
      <c r="AI270" s="12">
        <f>'Surv-rate CEA'!AC268*'Unit cost and utilities'!$H$5+'Surv-rate CEA'!AB268*'Unit cost and utilities'!$H$5+('Surv-rate CEA'!AA267-'Surv-rate CEA'!AA268)*'Unit cost and utilities'!$G$14</f>
        <v>109.11716432336763</v>
      </c>
      <c r="AJ270" s="12">
        <f t="shared" si="129"/>
        <v>69.647885790103544</v>
      </c>
      <c r="AK270" s="12">
        <f>AI270-'Surv-rate CEA'!AB268*'Unit cost and utilities'!$H$5-('Surv-rate CEA'!AA267-'Surv-rate CEA'!AA268)*'Unit cost and utilities'!$G$14</f>
        <v>8.0008668582099336</v>
      </c>
      <c r="AL270" s="12">
        <f t="shared" si="130"/>
        <v>5.1068359833018073</v>
      </c>
      <c r="AM270" s="12">
        <f>'Surv-rate CEA'!AF268*'Unit cost and utilities'!$H$9+'Surv-rate CEA'!AE268*'Unit cost and utilities'!$H$9+('Surv-rate CEA'!AD267-'Surv-rate CEA'!AD268)*'Unit cost and utilities'!G277</f>
        <v>245.04477250266783</v>
      </c>
      <c r="AN270" s="12">
        <f t="shared" si="131"/>
        <v>156.40848471969335</v>
      </c>
      <c r="AO270" s="12">
        <f>AM270-'Surv-rate CEA'!AE268*'Unit cost and utilities'!$H$9-('Surv-rate CEA'!AD267-'Surv-rate CEA'!AD268)*'Unit cost and utilities'!G277</f>
        <v>8.2981887529423943</v>
      </c>
      <c r="AP270" s="12">
        <f t="shared" si="132"/>
        <v>5.296612188499517</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192.74469608169116</v>
      </c>
      <c r="AV270" s="12">
        <f t="shared" si="135"/>
        <v>123.0261129180665</v>
      </c>
      <c r="AW270" s="12">
        <f>AU270-'Surv-rate CEA'!AK268*'Unit cost and utilities'!$H$8-('Surv-rate CEA'!AJ267-'Surv-rate CEA'!AJ268)*'Unit cost and utilities'!$G$14</f>
        <v>34.577954510953198</v>
      </c>
      <c r="AX270" s="12">
        <f t="shared" si="136"/>
        <v>22.070601280448837</v>
      </c>
      <c r="AY270" s="12">
        <f>'Surv-rate CEA'!AO268*'Unit cost and utilities'!$H$5+'Surv-rate CEA'!AN268*'Unit cost and utilities'!$H$5+('Surv-rate CEA'!AM267-'Surv-rate CEA'!AM268)*'Unit cost and utilities'!$G$14</f>
        <v>109.11716432336763</v>
      </c>
      <c r="AZ270" s="12">
        <f t="shared" si="137"/>
        <v>69.647885790103544</v>
      </c>
      <c r="BA270" s="12">
        <f>AY270-'Surv-rate CEA'!AN268*'Unit cost and utilities'!$H$5-('Surv-rate CEA'!AM267-'Surv-rate CEA'!AM268)*'Unit cost and utilities'!$G$14</f>
        <v>8.0008668582099336</v>
      </c>
      <c r="BB270" s="12">
        <f t="shared" si="138"/>
        <v>5.1068359833018073</v>
      </c>
    </row>
    <row r="271" spans="1:54">
      <c r="A271" s="12">
        <v>266</v>
      </c>
      <c r="B271" s="12">
        <f t="shared" si="139"/>
        <v>15.246575342465754</v>
      </c>
      <c r="C271" s="12">
        <f>'Surv-rate CEA'!D269*'Unit cost and utilities'!$H$7+'Surv-rate CEA'!E269*'Unit cost and utilities'!$H$7+'Unit cost and utilities'!$G$14*('Surv-rate CEA'!C268-'Surv-rate CEA'!C269)</f>
        <v>82.254830342487082</v>
      </c>
      <c r="D271" s="12">
        <f t="shared" si="113"/>
        <v>52.412840555711199</v>
      </c>
      <c r="E271" s="12">
        <f>C271-'Surv-rate CEA'!E269*'Unit cost and utilities'!$H$7-'Unit cost and utilities'!$G$14*('Surv-rate CEA'!C268-'Surv-rate CEA'!C269)</f>
        <v>0.86752454395248346</v>
      </c>
      <c r="F271" s="12">
        <f t="shared" si="114"/>
        <v>0.55278730028406942</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51.135687802869477</v>
      </c>
      <c r="L271" s="12">
        <f t="shared" si="117"/>
        <v>32.583699222999158</v>
      </c>
      <c r="M271" s="12">
        <f>K271-'Surv-rate CEA'!J269*'Unit cost and utilities'!$H$10-('Surv-rate CEA'!I268-'Surv-rate CEA'!I269)*'Unit cost and utilities'!$G$14</f>
        <v>2.4672176575154792</v>
      </c>
      <c r="N271" s="12">
        <f t="shared" si="118"/>
        <v>1.5721129708877364</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51.135687802869477</v>
      </c>
      <c r="T271" s="12">
        <f t="shared" si="121"/>
        <v>32.583699222999158</v>
      </c>
      <c r="U271" s="12">
        <f>S271-'Surv-rate CEA'!P269*'Unit cost and utilities'!$H$11-('Surv-rate CEA'!O268-'Surv-rate CEA'!O269)*'Unit cost and utilities'!$G$14</f>
        <v>2.4672176575154792</v>
      </c>
      <c r="V271" s="12">
        <f t="shared" si="122"/>
        <v>1.5721129708877364</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133.10977559091268</v>
      </c>
      <c r="AB271" s="12">
        <f t="shared" si="125"/>
        <v>84.817650409149891</v>
      </c>
      <c r="AC271" s="12">
        <f>AA271-'Surv-rate CEA'!V269*'Unit cost and utilities'!$H$6-('Surv-rate CEA'!U268-'Surv-rate CEA'!U269)*'Unit cost and utilities'!$G$14</f>
        <v>31.606643015878475</v>
      </c>
      <c r="AD271" s="12">
        <f t="shared" si="126"/>
        <v>20.139777007561843</v>
      </c>
      <c r="AE271" s="12">
        <f>'Surv-rate CEA'!Z269*'Unit cost and utilities'!$H$12+'Surv-rate CEA'!Y269*'Unit cost and utilities'!$H$12+('Surv-rate CEA'!X268-'Surv-rate CEA'!X269)*'Unit cost and utilities'!$G$14</f>
        <v>51.135687802869477</v>
      </c>
      <c r="AF271" s="12">
        <f t="shared" si="127"/>
        <v>32.583699222999158</v>
      </c>
      <c r="AG271" s="12">
        <f>AE271-'Surv-rate CEA'!Y269*'Unit cost and utilities'!$H$12-('Surv-rate CEA'!X268-'Surv-rate CEA'!X269)*'Unit cost and utilities'!$G$14</f>
        <v>2.4672176575154792</v>
      </c>
      <c r="AH271" s="12">
        <f t="shared" si="128"/>
        <v>1.5721129708877364</v>
      </c>
      <c r="AI271" s="12">
        <f>'Surv-rate CEA'!AC269*'Unit cost and utilities'!$H$5+'Surv-rate CEA'!AB269*'Unit cost and utilities'!$H$5+('Surv-rate CEA'!AA268-'Surv-rate CEA'!AA269)*'Unit cost and utilities'!$G$14</f>
        <v>108.37047968733964</v>
      </c>
      <c r="AJ271" s="12">
        <f t="shared" si="129"/>
        <v>69.053752213073125</v>
      </c>
      <c r="AK271" s="12">
        <f>AI271-'Surv-rate CEA'!AB269*'Unit cost and utilities'!$H$5-('Surv-rate CEA'!AA268-'Surv-rate CEA'!AA269)*'Unit cost and utilities'!$G$14</f>
        <v>7.9151374397226473</v>
      </c>
      <c r="AL271" s="12">
        <f t="shared" si="130"/>
        <v>5.0435316063187887</v>
      </c>
      <c r="AM271" s="12">
        <f>'Surv-rate CEA'!AF269*'Unit cost and utilities'!$H$9+'Surv-rate CEA'!AE269*'Unit cost and utilities'!$H$9+('Surv-rate CEA'!AD268-'Surv-rate CEA'!AD269)*'Unit cost and utilities'!G278</f>
        <v>244.16652430932632</v>
      </c>
      <c r="AN271" s="12">
        <f t="shared" si="131"/>
        <v>155.58309529521492</v>
      </c>
      <c r="AO271" s="12">
        <f>AM271-'Surv-rate CEA'!AE269*'Unit cost and utilities'!$H$9-('Surv-rate CEA'!AD268-'Surv-rate CEA'!AD269)*'Unit cost and utilities'!G278</f>
        <v>8.2228864682867595</v>
      </c>
      <c r="AP271" s="12">
        <f t="shared" si="132"/>
        <v>5.2396295217621098</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191.9479539494246</v>
      </c>
      <c r="AV271" s="12">
        <f t="shared" si="135"/>
        <v>122.30938248193819</v>
      </c>
      <c r="AW271" s="12">
        <f>AU271-'Surv-rate CEA'!AK269*'Unit cost and utilities'!$H$8-('Surv-rate CEA'!AJ268-'Surv-rate CEA'!AJ269)*'Unit cost and utilities'!$G$14</f>
        <v>34.347764243861377</v>
      </c>
      <c r="AX271" s="12">
        <f t="shared" si="136"/>
        <v>21.886421542210325</v>
      </c>
      <c r="AY271" s="12">
        <f>'Surv-rate CEA'!AO269*'Unit cost and utilities'!$H$5+'Surv-rate CEA'!AN269*'Unit cost and utilities'!$H$5+('Surv-rate CEA'!AM268-'Surv-rate CEA'!AM269)*'Unit cost and utilities'!$G$14</f>
        <v>108.37047968733964</v>
      </c>
      <c r="AZ271" s="12">
        <f t="shared" si="137"/>
        <v>69.053752213073125</v>
      </c>
      <c r="BA271" s="12">
        <f>AY271-'Surv-rate CEA'!AN269*'Unit cost and utilities'!$H$5-('Surv-rate CEA'!AM268-'Surv-rate CEA'!AM269)*'Unit cost and utilities'!$G$14</f>
        <v>7.9151374397226473</v>
      </c>
      <c r="BB271" s="12">
        <f t="shared" si="138"/>
        <v>5.0435316063187887</v>
      </c>
    </row>
    <row r="272" spans="1:54">
      <c r="A272" s="12">
        <v>267</v>
      </c>
      <c r="B272" s="12">
        <f t="shared" si="139"/>
        <v>15.304109589041095</v>
      </c>
      <c r="C272" s="12">
        <f>'Surv-rate CEA'!D270*'Unit cost and utilities'!$H$7+'Surv-rate CEA'!E270*'Unit cost and utilities'!$H$7+'Unit cost and utilities'!$G$14*('Surv-rate CEA'!C269-'Surv-rate CEA'!C270)</f>
        <v>81.785488921926969</v>
      </c>
      <c r="D272" s="12">
        <f t="shared" si="113"/>
        <v>52.025224213897125</v>
      </c>
      <c r="E272" s="12">
        <f>C272-'Surv-rate CEA'!E270*'Unit cost and utilities'!$H$7-'Unit cost and utilities'!$G$14*('Surv-rate CEA'!C269-'Surv-rate CEA'!C270)</f>
        <v>0.85639454996121023</v>
      </c>
      <c r="F272" s="12">
        <f t="shared" si="114"/>
        <v>0.54476801526274643</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50.798554615481912</v>
      </c>
      <c r="L272" s="12">
        <f t="shared" si="117"/>
        <v>32.313876562322534</v>
      </c>
      <c r="M272" s="12">
        <f>K272-'Surv-rate CEA'!J270*'Unit cost and utilities'!$H$10-('Surv-rate CEA'!I269-'Surv-rate CEA'!I270)*'Unit cost and utilities'!$G$14</f>
        <v>2.4398945556016249</v>
      </c>
      <c r="N272" s="12">
        <f t="shared" si="118"/>
        <v>1.5520609216460823</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50.798554615481912</v>
      </c>
      <c r="T272" s="12">
        <f t="shared" si="121"/>
        <v>32.313876562322534</v>
      </c>
      <c r="U272" s="12">
        <f>S272-'Surv-rate CEA'!P270*'Unit cost and utilities'!$H$11-('Surv-rate CEA'!O269-'Surv-rate CEA'!O270)*'Unit cost and utilities'!$G$14</f>
        <v>2.4398945556016249</v>
      </c>
      <c r="V272" s="12">
        <f t="shared" si="122"/>
        <v>1.5520609216460823</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132.46994543326875</v>
      </c>
      <c r="AB272" s="12">
        <f t="shared" si="125"/>
        <v>84.26652091482228</v>
      </c>
      <c r="AC272" s="12">
        <f>AA272-'Surv-rate CEA'!V270*'Unit cost and utilities'!$H$6-('Surv-rate CEA'!U269-'Surv-rate CEA'!U270)*'Unit cost and utilities'!$G$14</f>
        <v>31.392386761615697</v>
      </c>
      <c r="AD272" s="12">
        <f t="shared" si="126"/>
        <v>19.969263269202848</v>
      </c>
      <c r="AE272" s="12">
        <f>'Surv-rate CEA'!Z270*'Unit cost and utilities'!$H$12+'Surv-rate CEA'!Y270*'Unit cost and utilities'!$H$12+('Surv-rate CEA'!X269-'Surv-rate CEA'!X270)*'Unit cost and utilities'!$G$14</f>
        <v>50.798554615481912</v>
      </c>
      <c r="AF272" s="12">
        <f t="shared" si="127"/>
        <v>32.313876562322534</v>
      </c>
      <c r="AG272" s="12">
        <f>AE272-'Surv-rate CEA'!Y270*'Unit cost and utilities'!$H$12-('Surv-rate CEA'!X269-'Surv-rate CEA'!X270)*'Unit cost and utilities'!$G$14</f>
        <v>2.4398945556016249</v>
      </c>
      <c r="AH272" s="12">
        <f t="shared" si="128"/>
        <v>1.5520609216460823</v>
      </c>
      <c r="AI272" s="12">
        <f>'Surv-rate CEA'!AC270*'Unit cost and utilities'!$H$5+'Surv-rate CEA'!AB270*'Unit cost and utilities'!$H$5+('Surv-rate CEA'!AA269-'Surv-rate CEA'!AA270)*'Unit cost and utilities'!$G$14</f>
        <v>107.63090752619958</v>
      </c>
      <c r="AJ272" s="12">
        <f t="shared" si="129"/>
        <v>68.465961018355046</v>
      </c>
      <c r="AK272" s="12">
        <f>AI272-'Surv-rate CEA'!AB270*'Unit cost and utilities'!$H$5-('Surv-rate CEA'!AA269-'Surv-rate CEA'!AA270)*'Unit cost and utilities'!$G$14</f>
        <v>7.8305644375221046</v>
      </c>
      <c r="AL272" s="12">
        <f t="shared" si="130"/>
        <v>4.9811632351107082</v>
      </c>
      <c r="AM272" s="12">
        <f>'Surv-rate CEA'!AF270*'Unit cost and utilities'!$H$9+'Surv-rate CEA'!AE270*'Unit cost and utilities'!$H$9+('Surv-rate CEA'!AD269-'Surv-rate CEA'!AD270)*'Unit cost and utilities'!G279</f>
        <v>243.29377250750596</v>
      </c>
      <c r="AN272" s="12">
        <f t="shared" si="131"/>
        <v>154.76355563064175</v>
      </c>
      <c r="AO272" s="12">
        <f>AM272-'Surv-rate CEA'!AE270*'Unit cost and utilities'!$H$9-('Surv-rate CEA'!AD269-'Surv-rate CEA'!AD270)*'Unit cost and utilities'!G279</f>
        <v>8.1484769351912405</v>
      </c>
      <c r="AP272" s="12">
        <f t="shared" si="132"/>
        <v>5.1833931073002057</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191.15667621987151</v>
      </c>
      <c r="AV272" s="12">
        <f t="shared" si="135"/>
        <v>121.59820857482056</v>
      </c>
      <c r="AW272" s="12">
        <f>AU272-'Surv-rate CEA'!AK270*'Unit cost and utilities'!$H$8-('Surv-rate CEA'!AJ269-'Surv-rate CEA'!AJ270)*'Unit cost and utilities'!$G$14</f>
        <v>34.119748893430454</v>
      </c>
      <c r="AX272" s="12">
        <f t="shared" si="136"/>
        <v>21.704187499534292</v>
      </c>
      <c r="AY272" s="12">
        <f>'Surv-rate CEA'!AO270*'Unit cost and utilities'!$H$5+'Surv-rate CEA'!AN270*'Unit cost and utilities'!$H$5+('Surv-rate CEA'!AM269-'Surv-rate CEA'!AM270)*'Unit cost and utilities'!$G$14</f>
        <v>107.63090752619958</v>
      </c>
      <c r="AZ272" s="12">
        <f t="shared" si="137"/>
        <v>68.465961018355046</v>
      </c>
      <c r="BA272" s="12">
        <f>AY272-'Surv-rate CEA'!AN270*'Unit cost and utilities'!$H$5-('Surv-rate CEA'!AM269-'Surv-rate CEA'!AM270)*'Unit cost and utilities'!$G$14</f>
        <v>7.8305644375221046</v>
      </c>
      <c r="BB272" s="12">
        <f t="shared" si="138"/>
        <v>4.9811632351107082</v>
      </c>
    </row>
    <row r="273" spans="1:54">
      <c r="A273" s="12">
        <v>268</v>
      </c>
      <c r="B273" s="12">
        <f t="shared" si="139"/>
        <v>15.361643835616439</v>
      </c>
      <c r="C273" s="12">
        <f>'Surv-rate CEA'!D271*'Unit cost and utilities'!$H$7+'Surv-rate CEA'!E271*'Unit cost and utilities'!$H$7+'Unit cost and utilities'!$G$14*('Surv-rate CEA'!C270-'Surv-rate CEA'!C271)</f>
        <v>81.320096617908703</v>
      </c>
      <c r="D273" s="12">
        <f t="shared" si="113"/>
        <v>51.641281651447521</v>
      </c>
      <c r="E273" s="12">
        <f>C273-'Surv-rate CEA'!E271*'Unit cost and utilities'!$H$7-'Unit cost and utilities'!$G$14*('Surv-rate CEA'!C270-'Surv-rate CEA'!C271)</f>
        <v>0.84543801991826761</v>
      </c>
      <c r="F273" s="12">
        <f t="shared" si="114"/>
        <v>0.5368845429510527</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50.464555798261983</v>
      </c>
      <c r="L273" s="12">
        <f t="shared" si="117"/>
        <v>32.046867229364778</v>
      </c>
      <c r="M273" s="12">
        <f>K273-'Surv-rate CEA'!J271*'Unit cost and utilities'!$H$10-('Surv-rate CEA'!I270-'Surv-rate CEA'!I271)*'Unit cost and utilities'!$G$14</f>
        <v>2.4129495364946933</v>
      </c>
      <c r="N273" s="12">
        <f t="shared" si="118"/>
        <v>1.5323125747173605</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50.464555798261983</v>
      </c>
      <c r="T273" s="12">
        <f t="shared" si="121"/>
        <v>32.046867229364778</v>
      </c>
      <c r="U273" s="12">
        <f>S273-'Surv-rate CEA'!P271*'Unit cost and utilities'!$H$11-('Surv-rate CEA'!O270-'Surv-rate CEA'!O271)*'Unit cost and utilities'!$G$14</f>
        <v>2.4129495364946933</v>
      </c>
      <c r="V273" s="12">
        <f t="shared" si="122"/>
        <v>1.5323125747173605</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131.8349262093478</v>
      </c>
      <c r="AB273" s="12">
        <f t="shared" si="125"/>
        <v>83.720074606692151</v>
      </c>
      <c r="AC273" s="12">
        <f>AA273-'Surv-rate CEA'!V271*'Unit cost and utilities'!$H$6-('Surv-rate CEA'!U270-'Surv-rate CEA'!U271)*'Unit cost and utilities'!$G$14</f>
        <v>31.180178768961817</v>
      </c>
      <c r="AD273" s="12">
        <f t="shared" si="126"/>
        <v>19.800571577233455</v>
      </c>
      <c r="AE273" s="12">
        <f>'Surv-rate CEA'!Z271*'Unit cost and utilities'!$H$12+'Surv-rate CEA'!Y271*'Unit cost and utilities'!$H$12+('Surv-rate CEA'!X270-'Surv-rate CEA'!X271)*'Unit cost and utilities'!$G$14</f>
        <v>50.464555798261983</v>
      </c>
      <c r="AF273" s="12">
        <f t="shared" si="127"/>
        <v>32.046867229364778</v>
      </c>
      <c r="AG273" s="12">
        <f>AE273-'Surv-rate CEA'!Y271*'Unit cost and utilities'!$H$12-('Surv-rate CEA'!X270-'Surv-rate CEA'!X271)*'Unit cost and utilities'!$G$14</f>
        <v>2.4129495364946933</v>
      </c>
      <c r="AH273" s="12">
        <f t="shared" si="128"/>
        <v>1.5323125747173605</v>
      </c>
      <c r="AI273" s="12">
        <f>'Surv-rate CEA'!AC271*'Unit cost and utilities'!$H$5+'Surv-rate CEA'!AB271*'Unit cost and utilities'!$H$5+('Surv-rate CEA'!AA270-'Surv-rate CEA'!AA271)*'Unit cost and utilities'!$G$14</f>
        <v>106.89835969726747</v>
      </c>
      <c r="AJ273" s="12">
        <f t="shared" si="129"/>
        <v>67.88442870576489</v>
      </c>
      <c r="AK273" s="12">
        <f>AI273-'Surv-rate CEA'!AB271*'Unit cost and utilities'!$H$5-('Surv-rate CEA'!AA270-'Surv-rate CEA'!AA271)*'Unit cost and utilities'!$G$14</f>
        <v>7.7471289100184917</v>
      </c>
      <c r="AL273" s="12">
        <f t="shared" si="130"/>
        <v>4.919714592963615</v>
      </c>
      <c r="AM273" s="12">
        <f>'Surv-rate CEA'!AF271*'Unit cost and utilities'!$H$9+'Surv-rate CEA'!AE271*'Unit cost and utilities'!$H$9+('Surv-rate CEA'!AD270-'Surv-rate CEA'!AD271)*'Unit cost and utilities'!G280</f>
        <v>242.42646642543929</v>
      </c>
      <c r="AN273" s="12">
        <f t="shared" si="131"/>
        <v>153.94981010984503</v>
      </c>
      <c r="AO273" s="12">
        <f>AM273-'Surv-rate CEA'!AE271*'Unit cost and utilities'!$H$9-('Surv-rate CEA'!AD270-'Surv-rate CEA'!AD271)*'Unit cost and utilities'!G280</f>
        <v>8.0749469662659124</v>
      </c>
      <c r="AP273" s="12">
        <f t="shared" si="132"/>
        <v>5.1278912341282901</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190.37080905249152</v>
      </c>
      <c r="AV273" s="12">
        <f t="shared" si="135"/>
        <v>120.89253428565924</v>
      </c>
      <c r="AW273" s="12">
        <f>AU273-'Surv-rate CEA'!AK271*'Unit cost and utilities'!$H$8-('Surv-rate CEA'!AJ270-'Surv-rate CEA'!AJ271)*'Unit cost and utilities'!$G$14</f>
        <v>33.893881460197633</v>
      </c>
      <c r="AX273" s="12">
        <f t="shared" si="136"/>
        <v>21.523873575445023</v>
      </c>
      <c r="AY273" s="12">
        <f>'Surv-rate CEA'!AO271*'Unit cost and utilities'!$H$5+'Surv-rate CEA'!AN271*'Unit cost and utilities'!$H$5+('Surv-rate CEA'!AM270-'Surv-rate CEA'!AM271)*'Unit cost and utilities'!$G$14</f>
        <v>106.89835969726747</v>
      </c>
      <c r="AZ273" s="12">
        <f t="shared" si="137"/>
        <v>67.88442870576489</v>
      </c>
      <c r="BA273" s="12">
        <f>AY273-'Surv-rate CEA'!AN271*'Unit cost and utilities'!$H$5-('Surv-rate CEA'!AM270-'Surv-rate CEA'!AM271)*'Unit cost and utilities'!$G$14</f>
        <v>7.7471289100184917</v>
      </c>
      <c r="BB273" s="12">
        <f t="shared" si="138"/>
        <v>4.919714592963615</v>
      </c>
    </row>
    <row r="274" spans="1:54">
      <c r="A274" s="12">
        <v>269</v>
      </c>
      <c r="B274" s="12">
        <f t="shared" si="139"/>
        <v>15.419178082191781</v>
      </c>
      <c r="C274" s="12">
        <f>'Surv-rate CEA'!D272*'Unit cost and utilities'!$H$7+'Surv-rate CEA'!E272*'Unit cost and utilities'!$H$7+'Unit cost and utilities'!$G$14*('Surv-rate CEA'!C271-'Surv-rate CEA'!C272)</f>
        <v>80.858608660504345</v>
      </c>
      <c r="D274" s="12">
        <f t="shared" si="113"/>
        <v>51.260968858991383</v>
      </c>
      <c r="E274" s="12">
        <f>C274-'Surv-rate CEA'!E272*'Unit cost and utilities'!$H$7-'Unit cost and utilities'!$G$14*('Surv-rate CEA'!C271-'Surv-rate CEA'!C272)</f>
        <v>0.83465175545998438</v>
      </c>
      <c r="F274" s="12">
        <f t="shared" si="114"/>
        <v>0.52913423015198691</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50.133653132860466</v>
      </c>
      <c r="L274" s="12">
        <f t="shared" si="117"/>
        <v>31.782634831389476</v>
      </c>
      <c r="M274" s="12">
        <f>K274-'Surv-rate CEA'!J272*'Unit cost and utilities'!$H$10-('Surv-rate CEA'!I271-'Surv-rate CEA'!I272)*'Unit cost and utilities'!$G$14</f>
        <v>2.3863762814862364</v>
      </c>
      <c r="N274" s="12">
        <f t="shared" si="118"/>
        <v>1.5128625421284687</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50.133653132860466</v>
      </c>
      <c r="T274" s="12">
        <f t="shared" si="121"/>
        <v>31.782634831389476</v>
      </c>
      <c r="U274" s="12">
        <f>S274-'Surv-rate CEA'!P272*'Unit cost and utilities'!$H$11-('Surv-rate CEA'!O271-'Surv-rate CEA'!O272)*'Unit cost and utilities'!$G$14</f>
        <v>2.3863762814862364</v>
      </c>
      <c r="V274" s="12">
        <f t="shared" si="122"/>
        <v>1.5128625421284687</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131.20466753092197</v>
      </c>
      <c r="AB274" s="12">
        <f t="shared" si="125"/>
        <v>83.178260025417529</v>
      </c>
      <c r="AC274" s="12">
        <f>AA274-'Surv-rate CEA'!V272*'Unit cost and utilities'!$H$6-('Surv-rate CEA'!U271-'Surv-rate CEA'!U272)*'Unit cost and utilities'!$G$14</f>
        <v>30.969993410499438</v>
      </c>
      <c r="AD274" s="12">
        <f t="shared" si="126"/>
        <v>19.633677775044685</v>
      </c>
      <c r="AE274" s="12">
        <f>'Surv-rate CEA'!Z272*'Unit cost and utilities'!$H$12+'Surv-rate CEA'!Y272*'Unit cost and utilities'!$H$12+('Surv-rate CEA'!X271-'Surv-rate CEA'!X272)*'Unit cost and utilities'!$G$14</f>
        <v>50.133653132860466</v>
      </c>
      <c r="AF274" s="12">
        <f t="shared" si="127"/>
        <v>31.782634831389476</v>
      </c>
      <c r="AG274" s="12">
        <f>AE274-'Surv-rate CEA'!Y272*'Unit cost and utilities'!$H$12-('Surv-rate CEA'!X271-'Surv-rate CEA'!X272)*'Unit cost and utilities'!$G$14</f>
        <v>2.3863762814862364</v>
      </c>
      <c r="AH274" s="12">
        <f t="shared" si="128"/>
        <v>1.5128625421284687</v>
      </c>
      <c r="AI274" s="12">
        <f>'Surv-rate CEA'!AC272*'Unit cost and utilities'!$H$5+'Surv-rate CEA'!AB272*'Unit cost and utilities'!$H$5+('Surv-rate CEA'!AA271-'Surv-rate CEA'!AA272)*'Unit cost and utilities'!$G$14</f>
        <v>106.17274941350972</v>
      </c>
      <c r="AJ274" s="12">
        <f t="shared" si="129"/>
        <v>67.309073103280255</v>
      </c>
      <c r="AK274" s="12">
        <f>AI274-'Surv-rate CEA'!AB272*'Unit cost and utilities'!$H$5-('Surv-rate CEA'!AA271-'Surv-rate CEA'!AA272)*'Unit cost and utilities'!$G$14</f>
        <v>7.6648122821770999</v>
      </c>
      <c r="AL274" s="12">
        <f t="shared" si="130"/>
        <v>4.859169731158274</v>
      </c>
      <c r="AM274" s="12">
        <f>'Surv-rate CEA'!AF272*'Unit cost and utilities'!$H$9+'Surv-rate CEA'!AE272*'Unit cost and utilities'!$H$9+('Surv-rate CEA'!AD271-'Surv-rate CEA'!AD272)*'Unit cost and utilities'!G281</f>
        <v>241.56455601603517</v>
      </c>
      <c r="AN274" s="12">
        <f t="shared" si="131"/>
        <v>153.14180380428056</v>
      </c>
      <c r="AO274" s="12">
        <f>AM274-'Surv-rate CEA'!AE272*'Unit cost and utilities'!$H$9-('Surv-rate CEA'!AD271-'Surv-rate CEA'!AD272)*'Unit cost and utilities'!G281</f>
        <v>8.002283608576704</v>
      </c>
      <c r="AP274" s="12">
        <f t="shared" si="132"/>
        <v>5.0731124076394538</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189.59029930628853</v>
      </c>
      <c r="AV274" s="12">
        <f t="shared" si="135"/>
        <v>120.1923034504746</v>
      </c>
      <c r="AW274" s="12">
        <f>AU274-'Surv-rate CEA'!AK272*'Unit cost and utilities'!$H$8-('Surv-rate CEA'!AJ271-'Surv-rate CEA'!AJ272)*'Unit cost and utilities'!$G$14</f>
        <v>33.670135362839801</v>
      </c>
      <c r="AX274" s="12">
        <f t="shared" si="136"/>
        <v>21.345454601615081</v>
      </c>
      <c r="AY274" s="12">
        <f>'Surv-rate CEA'!AO272*'Unit cost and utilities'!$H$5+'Surv-rate CEA'!AN272*'Unit cost and utilities'!$H$5+('Surv-rate CEA'!AM271-'Surv-rate CEA'!AM272)*'Unit cost and utilities'!$G$14</f>
        <v>106.17274941350972</v>
      </c>
      <c r="AZ274" s="12">
        <f t="shared" si="137"/>
        <v>67.309073103280255</v>
      </c>
      <c r="BA274" s="12">
        <f>AY274-'Surv-rate CEA'!AN272*'Unit cost and utilities'!$H$5-('Surv-rate CEA'!AM271-'Surv-rate CEA'!AM272)*'Unit cost and utilities'!$G$14</f>
        <v>7.6648122821770999</v>
      </c>
      <c r="BB274" s="12">
        <f t="shared" si="138"/>
        <v>4.859169731158274</v>
      </c>
    </row>
    <row r="275" spans="1:54">
      <c r="A275" s="12">
        <v>270</v>
      </c>
      <c r="B275" s="12">
        <f t="shared" si="139"/>
        <v>15.476712328767123</v>
      </c>
      <c r="C275" s="12">
        <f>'Surv-rate CEA'!D273*'Unit cost and utilities'!$H$7+'Surv-rate CEA'!E273*'Unit cost and utilities'!$H$7+'Unit cost and utilities'!$G$14*('Surv-rate CEA'!C272-'Surv-rate CEA'!C273)</f>
        <v>80.400980924033348</v>
      </c>
      <c r="D275" s="12">
        <f t="shared" si="113"/>
        <v>50.884242477538571</v>
      </c>
      <c r="E275" s="12">
        <f>C275-'Surv-rate CEA'!E273*'Unit cost and utilities'!$H$7-'Unit cost and utilities'!$G$14*('Surv-rate CEA'!C272-'Surv-rate CEA'!C273)</f>
        <v>0.82403262654787479</v>
      </c>
      <c r="F275" s="12">
        <f t="shared" si="114"/>
        <v>0.52151448274347245</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49.805808982321189</v>
      </c>
      <c r="L275" s="12">
        <f t="shared" si="117"/>
        <v>31.52114354725293</v>
      </c>
      <c r="M275" s="12">
        <f>K275-'Surv-rate CEA'!J273*'Unit cost and utilities'!$H$10-('Surv-rate CEA'!I272-'Surv-rate CEA'!I273)*'Unit cost and utilities'!$G$14</f>
        <v>2.3601685961383847</v>
      </c>
      <c r="N275" s="12">
        <f t="shared" si="118"/>
        <v>1.4937055462948787</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49.805808982321189</v>
      </c>
      <c r="T275" s="12">
        <f t="shared" si="121"/>
        <v>31.52114354725293</v>
      </c>
      <c r="U275" s="12">
        <f>S275-'Surv-rate CEA'!P273*'Unit cost and utilities'!$H$11-('Surv-rate CEA'!O272-'Surv-rate CEA'!O273)*'Unit cost and utilities'!$G$14</f>
        <v>2.3601685961383847</v>
      </c>
      <c r="V275" s="12">
        <f t="shared" si="122"/>
        <v>1.4937055462948787</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130.57911969341484</v>
      </c>
      <c r="AB275" s="12">
        <f t="shared" si="125"/>
        <v>82.641026423063352</v>
      </c>
      <c r="AC275" s="12">
        <f>AA275-'Surv-rate CEA'!V273*'Unit cost and utilities'!$H$6-('Surv-rate CEA'!U272-'Surv-rate CEA'!U273)*'Unit cost and utilities'!$G$14</f>
        <v>30.761805457818113</v>
      </c>
      <c r="AD275" s="12">
        <f t="shared" si="126"/>
        <v>19.468558094352698</v>
      </c>
      <c r="AE275" s="12">
        <f>'Surv-rate CEA'!Z273*'Unit cost and utilities'!$H$12+'Surv-rate CEA'!Y273*'Unit cost and utilities'!$H$12+('Surv-rate CEA'!X272-'Surv-rate CEA'!X273)*'Unit cost and utilities'!$G$14</f>
        <v>49.805808982321189</v>
      </c>
      <c r="AF275" s="12">
        <f t="shared" si="127"/>
        <v>31.52114354725293</v>
      </c>
      <c r="AG275" s="12">
        <f>AE275-'Surv-rate CEA'!Y273*'Unit cost and utilities'!$H$12-('Surv-rate CEA'!X272-'Surv-rate CEA'!X273)*'Unit cost and utilities'!$G$14</f>
        <v>2.3601685961383847</v>
      </c>
      <c r="AH275" s="12">
        <f t="shared" si="128"/>
        <v>1.4937055462948787</v>
      </c>
      <c r="AI275" s="12">
        <f>'Surv-rate CEA'!AC273*'Unit cost and utilities'!$H$5+'Surv-rate CEA'!AB273*'Unit cost and utilities'!$H$5+('Surv-rate CEA'!AA272-'Surv-rate CEA'!AA273)*'Unit cost and utilities'!$G$14</f>
        <v>105.45399121854753</v>
      </c>
      <c r="AJ275" s="12">
        <f t="shared" si="129"/>
        <v>66.739813342063513</v>
      </c>
      <c r="AK275" s="12">
        <f>AI275-'Surv-rate CEA'!AB273*'Unit cost and utilities'!$H$5-('Surv-rate CEA'!AA272-'Surv-rate CEA'!AA273)*'Unit cost and utilities'!$G$14</f>
        <v>7.5835963373141082</v>
      </c>
      <c r="AL275" s="12">
        <f t="shared" si="130"/>
        <v>4.7995130214178277</v>
      </c>
      <c r="AM275" s="12">
        <f>'Surv-rate CEA'!AF273*'Unit cost and utilities'!$H$9+'Surv-rate CEA'!AE273*'Unit cost and utilities'!$H$9+('Surv-rate CEA'!AD272-'Surv-rate CEA'!AD273)*'Unit cost and utilities'!G282</f>
        <v>240.70799184717805</v>
      </c>
      <c r="AN275" s="12">
        <f t="shared" si="131"/>
        <v>152.33948246235832</v>
      </c>
      <c r="AO275" s="12">
        <f>AM275-'Surv-rate CEA'!AE273*'Unit cost and utilities'!$H$9-('Surv-rate CEA'!AD272-'Surv-rate CEA'!AD273)*'Unit cost and utilities'!G282</f>
        <v>7.930474138757603</v>
      </c>
      <c r="AP275" s="12">
        <f t="shared" si="132"/>
        <v>5.0190453449774548</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188.81509452851046</v>
      </c>
      <c r="AV275" s="12">
        <f t="shared" si="135"/>
        <v>119.49746064026151</v>
      </c>
      <c r="AW275" s="12">
        <f>AU275-'Surv-rate CEA'!AK273*'Unit cost and utilities'!$H$8-('Surv-rate CEA'!AJ272-'Surv-rate CEA'!AJ273)*'Unit cost and utilities'!$G$14</f>
        <v>33.448484430385065</v>
      </c>
      <c r="AX275" s="12">
        <f t="shared" si="136"/>
        <v>21.16890581061465</v>
      </c>
      <c r="AY275" s="12">
        <f>'Surv-rate CEA'!AO273*'Unit cost and utilities'!$H$5+'Surv-rate CEA'!AN273*'Unit cost and utilities'!$H$5+('Surv-rate CEA'!AM272-'Surv-rate CEA'!AM273)*'Unit cost and utilities'!$G$14</f>
        <v>105.45399121854753</v>
      </c>
      <c r="AZ275" s="12">
        <f t="shared" si="137"/>
        <v>66.739813342063513</v>
      </c>
      <c r="BA275" s="12">
        <f>AY275-'Surv-rate CEA'!AN273*'Unit cost and utilities'!$H$5-('Surv-rate CEA'!AM272-'Surv-rate CEA'!AM273)*'Unit cost and utilities'!$G$14</f>
        <v>7.5835963373141082</v>
      </c>
      <c r="BB275" s="12">
        <f t="shared" si="138"/>
        <v>4.7995130214178277</v>
      </c>
    </row>
    <row r="276" spans="1:54">
      <c r="A276" s="12">
        <v>271</v>
      </c>
      <c r="B276" s="12">
        <f t="shared" si="139"/>
        <v>15.534246575342467</v>
      </c>
      <c r="C276" s="12">
        <f>'Surv-rate CEA'!D274*'Unit cost and utilities'!$H$7+'Surv-rate CEA'!E274*'Unit cost and utilities'!$H$7+'Unit cost and utilities'!$G$14*('Surv-rate CEA'!C273-'Surv-rate CEA'!C274)</f>
        <v>79.94716991572453</v>
      </c>
      <c r="D276" s="12">
        <f t="shared" si="113"/>
        <v>50.511059786896624</v>
      </c>
      <c r="E276" s="12">
        <f>C276-'Surv-rate CEA'!E274*'Unit cost and utilities'!$H$7-'Unit cost and utilities'!$G$14*('Surv-rate CEA'!C273-'Surv-rate CEA'!C274)</f>
        <v>0.81357756980560181</v>
      </c>
      <c r="F276" s="12">
        <f t="shared" si="114"/>
        <v>0.51402276419601001</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49.480986280400643</v>
      </c>
      <c r="L276" s="12">
        <f t="shared" si="117"/>
        <v>31.262358116723561</v>
      </c>
      <c r="M276" s="12">
        <f>K276-'Surv-rate CEA'!J274*'Unit cost and utilities'!$H$10-('Surv-rate CEA'!I273-'Surv-rate CEA'!I274)*'Unit cost and utilities'!$G$14</f>
        <v>2.3343204074656532</v>
      </c>
      <c r="N276" s="12">
        <f t="shared" si="118"/>
        <v>1.4748364174437072</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49.480986280400643</v>
      </c>
      <c r="T276" s="12">
        <f t="shared" si="121"/>
        <v>31.262358116723561</v>
      </c>
      <c r="U276" s="12">
        <f>S276-'Surv-rate CEA'!P274*'Unit cost and utilities'!$H$11-('Surv-rate CEA'!O273-'Surv-rate CEA'!O274)*'Unit cost and utilities'!$G$14</f>
        <v>2.3343204074656532</v>
      </c>
      <c r="V276" s="12">
        <f t="shared" si="122"/>
        <v>1.4748364174437072</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129.95823366438893</v>
      </c>
      <c r="AB276" s="12">
        <f t="shared" si="125"/>
        <v>82.108323751061462</v>
      </c>
      <c r="AC276" s="12">
        <f>AA276-'Surv-rate CEA'!V274*'Unit cost and utilities'!$H$6-('Surv-rate CEA'!U273-'Surv-rate CEA'!U274)*'Unit cost and utilities'!$G$14</f>
        <v>30.55559007405548</v>
      </c>
      <c r="AD276" s="12">
        <f t="shared" si="126"/>
        <v>19.305189147801919</v>
      </c>
      <c r="AE276" s="12">
        <f>'Surv-rate CEA'!Z274*'Unit cost and utilities'!$H$12+'Surv-rate CEA'!Y274*'Unit cost and utilities'!$H$12+('Surv-rate CEA'!X273-'Surv-rate CEA'!X274)*'Unit cost and utilities'!$G$14</f>
        <v>49.480986280400643</v>
      </c>
      <c r="AF276" s="12">
        <f t="shared" si="127"/>
        <v>31.262358116723561</v>
      </c>
      <c r="AG276" s="12">
        <f>AE276-'Surv-rate CEA'!Y274*'Unit cost and utilities'!$H$12-('Surv-rate CEA'!X273-'Surv-rate CEA'!X274)*'Unit cost and utilities'!$G$14</f>
        <v>2.3343204074656532</v>
      </c>
      <c r="AH276" s="12">
        <f t="shared" si="128"/>
        <v>1.4748364174437072</v>
      </c>
      <c r="AI276" s="12">
        <f>'Surv-rate CEA'!AC274*'Unit cost and utilities'!$H$5+'Surv-rate CEA'!AB274*'Unit cost and utilities'!$H$5+('Surv-rate CEA'!AA273-'Surv-rate CEA'!AA274)*'Unit cost and utilities'!$G$14</f>
        <v>104.74200096216109</v>
      </c>
      <c r="AJ276" s="12">
        <f t="shared" si="129"/>
        <v>66.176569832002357</v>
      </c>
      <c r="AK276" s="12">
        <f>AI276-'Surv-rate CEA'!AB274*'Unit cost and utilities'!$H$5-('Surv-rate CEA'!AA273-'Surv-rate CEA'!AA274)*'Unit cost and utilities'!$G$14</f>
        <v>7.5034632091012865</v>
      </c>
      <c r="AL276" s="12">
        <f t="shared" si="130"/>
        <v>4.7407291485517433</v>
      </c>
      <c r="AM276" s="12">
        <f>'Surv-rate CEA'!AF274*'Unit cost and utilities'!$H$9+'Surv-rate CEA'!AE274*'Unit cost and utilities'!$H$9+('Surv-rate CEA'!AD273-'Surv-rate CEA'!AD274)*'Unit cost and utilities'!G283</f>
        <v>239.85672509222587</v>
      </c>
      <c r="AN276" s="12">
        <f t="shared" si="131"/>
        <v>151.5427924990214</v>
      </c>
      <c r="AO276" s="12">
        <f>AM276-'Surv-rate CEA'!AE274*'Unit cost and utilities'!$H$9-('Surv-rate CEA'!AD273-'Surv-rate CEA'!AD274)*'Unit cost and utilities'!G283</f>
        <v>7.8595060582397878</v>
      </c>
      <c r="AP276" s="12">
        <f t="shared" si="132"/>
        <v>4.9656789705215463</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188.0451429434483</v>
      </c>
      <c r="AV276" s="12">
        <f t="shared" si="135"/>
        <v>118.80795114904798</v>
      </c>
      <c r="AW276" s="12">
        <f>AU276-'Surv-rate CEA'!AK274*'Unit cost and utilities'!$H$8-('Surv-rate CEA'!AJ273-'Surv-rate CEA'!AJ274)*'Unit cost and utilities'!$G$14</f>
        <v>33.228902894593844</v>
      </c>
      <c r="AX276" s="12">
        <f t="shared" si="136"/>
        <v>20.994202828331613</v>
      </c>
      <c r="AY276" s="12">
        <f>'Surv-rate CEA'!AO274*'Unit cost and utilities'!$H$5+'Surv-rate CEA'!AN274*'Unit cost and utilities'!$H$5+('Surv-rate CEA'!AM273-'Surv-rate CEA'!AM274)*'Unit cost and utilities'!$G$14</f>
        <v>104.74200096216109</v>
      </c>
      <c r="AZ276" s="12">
        <f t="shared" si="137"/>
        <v>66.176569832002357</v>
      </c>
      <c r="BA276" s="12">
        <f>AY276-'Surv-rate CEA'!AN274*'Unit cost and utilities'!$H$5-('Surv-rate CEA'!AM273-'Surv-rate CEA'!AM274)*'Unit cost and utilities'!$G$14</f>
        <v>7.5034632091012865</v>
      </c>
      <c r="BB276" s="12">
        <f t="shared" si="138"/>
        <v>4.7407291485517433</v>
      </c>
    </row>
    <row r="277" spans="1:54">
      <c r="A277" s="12">
        <v>272</v>
      </c>
      <c r="B277" s="12">
        <f t="shared" si="139"/>
        <v>15.591780821917808</v>
      </c>
      <c r="C277" s="12">
        <f>'Surv-rate CEA'!D275*'Unit cost and utilities'!$H$7+'Surv-rate CEA'!E275*'Unit cost and utilities'!$H$7+'Unit cost and utilities'!$G$14*('Surv-rate CEA'!C274-'Surv-rate CEA'!C275)</f>
        <v>79.497132764707487</v>
      </c>
      <c r="D277" s="12">
        <f t="shared" si="113"/>
        <v>50.141378694389189</v>
      </c>
      <c r="E277" s="12">
        <f>C277-'Surv-rate CEA'!E275*'Unit cost and utilities'!$H$7-'Unit cost and utilities'!$G$14*('Surv-rate CEA'!C274-'Surv-rate CEA'!C275)</f>
        <v>0.80328358690151891</v>
      </c>
      <c r="F277" s="12">
        <f t="shared" si="114"/>
        <v>0.50665659413187702</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49.159148521186168</v>
      </c>
      <c r="L277" s="12">
        <f t="shared" si="117"/>
        <v>31.006243830076926</v>
      </c>
      <c r="M277" s="12">
        <f>K277-'Surv-rate CEA'!J275*'Unit cost and utilities'!$H$10-('Surv-rate CEA'!I274-'Surv-rate CEA'!I275)*'Unit cost and utilities'!$G$14</f>
        <v>2.3088257611891749</v>
      </c>
      <c r="N277" s="12">
        <f t="shared" si="118"/>
        <v>1.4562500911044494</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49.159148521186168</v>
      </c>
      <c r="T277" s="12">
        <f t="shared" si="121"/>
        <v>31.006243830076926</v>
      </c>
      <c r="U277" s="12">
        <f>S277-'Surv-rate CEA'!P275*'Unit cost and utilities'!$H$11-('Surv-rate CEA'!O274-'Surv-rate CEA'!O275)*'Unit cost and utilities'!$G$14</f>
        <v>2.3088257611891749</v>
      </c>
      <c r="V277" s="12">
        <f t="shared" si="122"/>
        <v>1.4562500911044494</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129.34196107239441</v>
      </c>
      <c r="AB277" s="12">
        <f t="shared" si="125"/>
        <v>81.580102648495014</v>
      </c>
      <c r="AC277" s="12">
        <f>AA277-'Surv-rate CEA'!V275*'Unit cost and utilities'!$H$6-('Surv-rate CEA'!U274-'Surv-rate CEA'!U275)*'Unit cost and utilities'!$G$14</f>
        <v>30.351322806601047</v>
      </c>
      <c r="AD277" s="12">
        <f t="shared" si="126"/>
        <v>19.143547921731564</v>
      </c>
      <c r="AE277" s="12">
        <f>'Surv-rate CEA'!Z275*'Unit cost and utilities'!$H$12+'Surv-rate CEA'!Y275*'Unit cost and utilities'!$H$12+('Surv-rate CEA'!X274-'Surv-rate CEA'!X275)*'Unit cost and utilities'!$G$14</f>
        <v>49.159148521186168</v>
      </c>
      <c r="AF277" s="12">
        <f t="shared" si="127"/>
        <v>31.006243830076926</v>
      </c>
      <c r="AG277" s="12">
        <f>AE277-'Surv-rate CEA'!Y275*'Unit cost and utilities'!$H$12-('Surv-rate CEA'!X274-'Surv-rate CEA'!X275)*'Unit cost and utilities'!$G$14</f>
        <v>2.3088257611891749</v>
      </c>
      <c r="AH277" s="12">
        <f t="shared" si="128"/>
        <v>1.4562500911044494</v>
      </c>
      <c r="AI277" s="12">
        <f>'Surv-rate CEA'!AC275*'Unit cost and utilities'!$H$5+'Surv-rate CEA'!AB275*'Unit cost and utilities'!$H$5+('Surv-rate CEA'!AA274-'Surv-rate CEA'!AA275)*'Unit cost and utilities'!$G$14</f>
        <v>104.03669577637548</v>
      </c>
      <c r="AJ277" s="12">
        <f t="shared" si="129"/>
        <v>65.619264237817546</v>
      </c>
      <c r="AK277" s="12">
        <f>AI277-'Surv-rate CEA'!AB275*'Unit cost and utilities'!$H$5-('Surv-rate CEA'!AA274-'Surv-rate CEA'!AA275)*'Unit cost and utilities'!$G$14</f>
        <v>7.4243953737733772</v>
      </c>
      <c r="AL277" s="12">
        <f t="shared" si="130"/>
        <v>4.6828031032901594</v>
      </c>
      <c r="AM277" s="12">
        <f>'Surv-rate CEA'!AF275*'Unit cost and utilities'!$H$9+'Surv-rate CEA'!AE275*'Unit cost and utilities'!$H$9+('Surv-rate CEA'!AD274-'Surv-rate CEA'!AD275)*'Unit cost and utilities'!G284</f>
        <v>239.01070752066974</v>
      </c>
      <c r="AN277" s="12">
        <f t="shared" si="131"/>
        <v>150.75168098550844</v>
      </c>
      <c r="AO277" s="12">
        <f>AM277-'Surv-rate CEA'!AE275*'Unit cost and utilities'!$H$9-('Surv-rate CEA'!AD274-'Surv-rate CEA'!AD275)*'Unit cost and utilities'!G284</f>
        <v>7.7893670885948438</v>
      </c>
      <c r="AP277" s="12">
        <f t="shared" si="132"/>
        <v>4.9130024114811599</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187.28039344161186</v>
      </c>
      <c r="AV277" s="12">
        <f t="shared" si="135"/>
        <v>118.1237209822861</v>
      </c>
      <c r="AW277" s="12">
        <f>AU277-'Surv-rate CEA'!AK275*'Unit cost and utilities'!$H$8-('Surv-rate CEA'!AJ274-'Surv-rate CEA'!AJ275)*'Unit cost and utilities'!$G$14</f>
        <v>33.011365382505552</v>
      </c>
      <c r="AX277" s="12">
        <f t="shared" si="136"/>
        <v>20.821321666558237</v>
      </c>
      <c r="AY277" s="12">
        <f>'Surv-rate CEA'!AO275*'Unit cost and utilities'!$H$5+'Surv-rate CEA'!AN275*'Unit cost and utilities'!$H$5+('Surv-rate CEA'!AM274-'Surv-rate CEA'!AM275)*'Unit cost and utilities'!$G$14</f>
        <v>104.03669577637548</v>
      </c>
      <c r="AZ277" s="12">
        <f t="shared" si="137"/>
        <v>65.619264237817546</v>
      </c>
      <c r="BA277" s="12">
        <f>AY277-'Surv-rate CEA'!AN275*'Unit cost and utilities'!$H$5-('Surv-rate CEA'!AM274-'Surv-rate CEA'!AM275)*'Unit cost and utilities'!$G$14</f>
        <v>7.4243953737733772</v>
      </c>
      <c r="BB277" s="12">
        <f t="shared" si="138"/>
        <v>4.6828031032901594</v>
      </c>
    </row>
    <row r="278" spans="1:54">
      <c r="A278" s="12">
        <v>273</v>
      </c>
      <c r="B278" s="12">
        <f t="shared" si="139"/>
        <v>15.64931506849315</v>
      </c>
      <c r="C278" s="12">
        <f>'Surv-rate CEA'!D276*'Unit cost and utilities'!$H$7+'Surv-rate CEA'!E276*'Unit cost and utilities'!$H$7+'Unit cost and utilities'!$G$14*('Surv-rate CEA'!C275-'Surv-rate CEA'!C276)</f>
        <v>79.050827211154115</v>
      </c>
      <c r="D278" s="12">
        <f t="shared" si="113"/>
        <v>49.775157723760046</v>
      </c>
      <c r="E278" s="12">
        <f>C278-'Surv-rate CEA'!E276*'Unit cost and utilities'!$H$7-'Unit cost and utilities'!$G$14*('Surv-rate CEA'!C275-'Surv-rate CEA'!C276)</f>
        <v>0.79314774297525803</v>
      </c>
      <c r="F278" s="12">
        <f t="shared" si="114"/>
        <v>0.49941354692449375</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48.840259748878935</v>
      </c>
      <c r="L278" s="12">
        <f t="shared" si="117"/>
        <v>30.752766517879504</v>
      </c>
      <c r="M278" s="12">
        <f>K278-'Surv-rate CEA'!J276*'Unit cost and utilities'!$H$10-('Surv-rate CEA'!I275-'Surv-rate CEA'!I276)*'Unit cost and utilities'!$G$14</f>
        <v>2.2836788190613948</v>
      </c>
      <c r="N278" s="12">
        <f t="shared" si="118"/>
        <v>1.4379416056654755</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48.840259748878935</v>
      </c>
      <c r="T278" s="12">
        <f t="shared" si="121"/>
        <v>30.752766517879504</v>
      </c>
      <c r="U278" s="12">
        <f>S278-'Surv-rate CEA'!P276*'Unit cost and utilities'!$H$11-('Surv-rate CEA'!O275-'Surv-rate CEA'!O276)*'Unit cost and utilities'!$G$14</f>
        <v>2.2836788190613948</v>
      </c>
      <c r="V278" s="12">
        <f t="shared" si="122"/>
        <v>1.4379416056654755</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128.7302541959333</v>
      </c>
      <c r="AB278" s="12">
        <f t="shared" si="125"/>
        <v>81.056314430548952</v>
      </c>
      <c r="AC278" s="12">
        <f>AA278-'Surv-rate CEA'!V276*'Unit cost and utilities'!$H$6-('Surv-rate CEA'!U275-'Surv-rate CEA'!U276)*'Unit cost and utilities'!$G$14</f>
        <v>30.148979579959434</v>
      </c>
      <c r="AD278" s="12">
        <f t="shared" si="126"/>
        <v>18.983611769101845</v>
      </c>
      <c r="AE278" s="12">
        <f>'Surv-rate CEA'!Z276*'Unit cost and utilities'!$H$12+'Surv-rate CEA'!Y276*'Unit cost and utilities'!$H$12+('Surv-rate CEA'!X275-'Surv-rate CEA'!X276)*'Unit cost and utilities'!$G$14</f>
        <v>48.840259748878935</v>
      </c>
      <c r="AF278" s="12">
        <f t="shared" si="127"/>
        <v>30.752766517879504</v>
      </c>
      <c r="AG278" s="12">
        <f>AE278-'Surv-rate CEA'!Y276*'Unit cost and utilities'!$H$12-('Surv-rate CEA'!X275-'Surv-rate CEA'!X276)*'Unit cost and utilities'!$G$14</f>
        <v>2.2836788190613948</v>
      </c>
      <c r="AH278" s="12">
        <f t="shared" si="128"/>
        <v>1.4379416056654755</v>
      </c>
      <c r="AI278" s="12">
        <f>'Surv-rate CEA'!AC276*'Unit cost and utilities'!$H$5+'Surv-rate CEA'!AB276*'Unit cost and utilities'!$H$5+('Surv-rate CEA'!AA275-'Surv-rate CEA'!AA276)*'Unit cost and utilities'!$G$14</f>
        <v>103.33799405201273</v>
      </c>
      <c r="AJ278" s="12">
        <f t="shared" si="129"/>
        <v>65.067819455659503</v>
      </c>
      <c r="AK278" s="12">
        <f>AI278-'Surv-rate CEA'!AB276*'Unit cost and utilities'!$H$5-('Surv-rate CEA'!AA275-'Surv-rate CEA'!AA276)*'Unit cost and utilities'!$G$14</f>
        <v>7.3463756425326476</v>
      </c>
      <c r="AL278" s="12">
        <f t="shared" si="130"/>
        <v>4.6257201753033117</v>
      </c>
      <c r="AM278" s="12">
        <f>'Surv-rate CEA'!AF276*'Unit cost and utilities'!$H$9+'Surv-rate CEA'!AE276*'Unit cost and utilities'!$H$9+('Surv-rate CEA'!AD275-'Surv-rate CEA'!AD276)*'Unit cost and utilities'!G285</f>
        <v>238.16989148897778</v>
      </c>
      <c r="AN278" s="12">
        <f t="shared" si="131"/>
        <v>149.96609563931224</v>
      </c>
      <c r="AO278" s="12">
        <f>AM278-'Surv-rate CEA'!AE276*'Unit cost and utilities'!$H$9-('Surv-rate CEA'!AD275-'Surv-rate CEA'!AD276)*'Unit cost and utilities'!G285</f>
        <v>7.7200451669887684</v>
      </c>
      <c r="AP278" s="12">
        <f t="shared" si="132"/>
        <v>4.861004993597299</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186.52079556897601</v>
      </c>
      <c r="AV278" s="12">
        <f t="shared" si="135"/>
        <v>117.44471684537911</v>
      </c>
      <c r="AW278" s="12">
        <f>AU278-'Surv-rate CEA'!AK276*'Unit cost and utilities'!$H$8-('Surv-rate CEA'!AJ275-'Surv-rate CEA'!AJ276)*'Unit cost and utilities'!$G$14</f>
        <v>32.795846909147087</v>
      </c>
      <c r="AX278" s="12">
        <f t="shared" si="136"/>
        <v>20.650238715740468</v>
      </c>
      <c r="AY278" s="12">
        <f>'Surv-rate CEA'!AO276*'Unit cost and utilities'!$H$5+'Surv-rate CEA'!AN276*'Unit cost and utilities'!$H$5+('Surv-rate CEA'!AM275-'Surv-rate CEA'!AM276)*'Unit cost and utilities'!$G$14</f>
        <v>103.33799405201273</v>
      </c>
      <c r="AZ278" s="12">
        <f t="shared" si="137"/>
        <v>65.067819455659503</v>
      </c>
      <c r="BA278" s="12">
        <f>AY278-'Surv-rate CEA'!AN276*'Unit cost and utilities'!$H$5-('Surv-rate CEA'!AM275-'Surv-rate CEA'!AM276)*'Unit cost and utilities'!$G$14</f>
        <v>7.3463756425326476</v>
      </c>
      <c r="BB278" s="12">
        <f t="shared" si="138"/>
        <v>4.6257201753033117</v>
      </c>
    </row>
    <row r="279" spans="1:54">
      <c r="A279" s="12">
        <v>274</v>
      </c>
      <c r="B279" s="12">
        <f t="shared" si="139"/>
        <v>15.706849315068494</v>
      </c>
      <c r="C279" s="12">
        <f>'Surv-rate CEA'!D277*'Unit cost and utilities'!$H$7+'Surv-rate CEA'!E277*'Unit cost and utilities'!$H$7+'Unit cost and utilities'!$G$14*('Surv-rate CEA'!C276-'Surv-rate CEA'!C277)</f>
        <v>78.608211595686512</v>
      </c>
      <c r="D279" s="12">
        <f t="shared" si="113"/>
        <v>49.412356004334448</v>
      </c>
      <c r="E279" s="12">
        <f>C279-'Surv-rate CEA'!E277*'Unit cost and utilities'!$H$7-'Unit cost and utilities'!$G$14*('Surv-rate CEA'!C276-'Surv-rate CEA'!C277)</f>
        <v>0.78316716510722095</v>
      </c>
      <c r="F279" s="12">
        <f t="shared" si="114"/>
        <v>0.49229125033683979</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48.524284547827023</v>
      </c>
      <c r="L279" s="12">
        <f t="shared" si="117"/>
        <v>30.501892541013152</v>
      </c>
      <c r="M279" s="12">
        <f>K279-'Surv-rate CEA'!J277*'Unit cost and utilities'!$H$10-('Surv-rate CEA'!I276-'Surv-rate CEA'!I277)*'Unit cost and utilities'!$G$14</f>
        <v>2.2588738562591884</v>
      </c>
      <c r="N279" s="12">
        <f t="shared" si="118"/>
        <v>1.419906099994362</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48.524284547827023</v>
      </c>
      <c r="T279" s="12">
        <f t="shared" si="121"/>
        <v>30.501892541013152</v>
      </c>
      <c r="U279" s="12">
        <f>S279-'Surv-rate CEA'!P277*'Unit cost and utilities'!$H$11-('Surv-rate CEA'!O276-'Surv-rate CEA'!O277)*'Unit cost and utilities'!$G$14</f>
        <v>2.2588738562591884</v>
      </c>
      <c r="V279" s="12">
        <f t="shared" si="122"/>
        <v>1.419906099994362</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128.12306595269646</v>
      </c>
      <c r="AB279" s="12">
        <f t="shared" si="125"/>
        <v>80.536911077224602</v>
      </c>
      <c r="AC279" s="12">
        <f>AA279-'Surv-rate CEA'!V277*'Unit cost and utilities'!$H$6-('Surv-rate CEA'!U276-'Surv-rate CEA'!U277)*'Unit cost and utilities'!$G$14</f>
        <v>29.948536688768279</v>
      </c>
      <c r="AD279" s="12">
        <f t="shared" si="126"/>
        <v>18.8253584025755</v>
      </c>
      <c r="AE279" s="12">
        <f>'Surv-rate CEA'!Z277*'Unit cost and utilities'!$H$12+'Surv-rate CEA'!Y277*'Unit cost and utilities'!$H$12+('Surv-rate CEA'!X276-'Surv-rate CEA'!X277)*'Unit cost and utilities'!$G$14</f>
        <v>48.524284547827023</v>
      </c>
      <c r="AF279" s="12">
        <f t="shared" si="127"/>
        <v>30.501892541013152</v>
      </c>
      <c r="AG279" s="12">
        <f>AE279-'Surv-rate CEA'!Y277*'Unit cost and utilities'!$H$12-('Surv-rate CEA'!X276-'Surv-rate CEA'!X277)*'Unit cost and utilities'!$G$14</f>
        <v>2.2588738562591884</v>
      </c>
      <c r="AH279" s="12">
        <f t="shared" si="128"/>
        <v>1.419906099994362</v>
      </c>
      <c r="AI279" s="12">
        <f>'Surv-rate CEA'!AC277*'Unit cost and utilities'!$H$5+'Surv-rate CEA'!AB277*'Unit cost and utilities'!$H$5+('Surv-rate CEA'!AA276-'Surv-rate CEA'!AA277)*'Unit cost and utilities'!$G$14</f>
        <v>102.64581541577037</v>
      </c>
      <c r="AJ279" s="12">
        <f t="shared" si="129"/>
        <v>64.522159590227375</v>
      </c>
      <c r="AK279" s="12">
        <f>AI279-'Surv-rate CEA'!AB277*'Unit cost and utilities'!$H$5-('Surv-rate CEA'!AA276-'Surv-rate CEA'!AA277)*'Unit cost and utilities'!$G$14</f>
        <v>7.2693871541448702</v>
      </c>
      <c r="AL279" s="12">
        <f t="shared" si="130"/>
        <v>4.5694659464005962</v>
      </c>
      <c r="AM279" s="12">
        <f>'Surv-rate CEA'!AF277*'Unit cost and utilities'!$H$9+'Surv-rate CEA'!AE277*'Unit cost and utilities'!$H$9+('Surv-rate CEA'!AD276-'Surv-rate CEA'!AD277)*'Unit cost and utilities'!G286</f>
        <v>237.33422993160548</v>
      </c>
      <c r="AN279" s="12">
        <f t="shared" si="131"/>
        <v>149.1859848143215</v>
      </c>
      <c r="AO279" s="12">
        <f>AM279-'Surv-rate CEA'!AE277*'Unit cost and utilities'!$H$9-('Surv-rate CEA'!AD276-'Surv-rate CEA'!AD277)*'Unit cost and utilities'!G286</f>
        <v>7.6515284417436931</v>
      </c>
      <c r="AP279" s="12">
        <f t="shared" si="132"/>
        <v>4.8096762369476966</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185.76629951651714</v>
      </c>
      <c r="AV279" s="12">
        <f t="shared" si="135"/>
        <v>116.77088613248209</v>
      </c>
      <c r="AW279" s="12">
        <f>AU279-'Surv-rate CEA'!AK277*'Unit cost and utilities'!$H$8-('Surv-rate CEA'!AJ276-'Surv-rate CEA'!AJ277)*'Unit cost and utilities'!$G$14</f>
        <v>32.582322870398329</v>
      </c>
      <c r="AX279" s="12">
        <f t="shared" si="136"/>
        <v>20.480930737885338</v>
      </c>
      <c r="AY279" s="12">
        <f>'Surv-rate CEA'!AO277*'Unit cost and utilities'!$H$5+'Surv-rate CEA'!AN277*'Unit cost and utilities'!$H$5+('Surv-rate CEA'!AM276-'Surv-rate CEA'!AM277)*'Unit cost and utilities'!$G$14</f>
        <v>102.64581541577037</v>
      </c>
      <c r="AZ279" s="12">
        <f t="shared" si="137"/>
        <v>64.522159590227375</v>
      </c>
      <c r="BA279" s="12">
        <f>AY279-'Surv-rate CEA'!AN277*'Unit cost and utilities'!$H$5-('Surv-rate CEA'!AM276-'Surv-rate CEA'!AM277)*'Unit cost and utilities'!$G$14</f>
        <v>7.2693871541448702</v>
      </c>
      <c r="BB279" s="12">
        <f t="shared" si="138"/>
        <v>4.5694659464005962</v>
      </c>
    </row>
    <row r="280" spans="1:54">
      <c r="A280" s="12">
        <v>275</v>
      </c>
      <c r="B280" s="12">
        <f t="shared" si="139"/>
        <v>15.764383561643836</v>
      </c>
      <c r="C280" s="12">
        <f>'Surv-rate CEA'!D278*'Unit cost and utilities'!$H$7+'Surv-rate CEA'!E278*'Unit cost and utilities'!$H$7+'Unit cost and utilities'!$G$14*('Surv-rate CEA'!C277-'Surv-rate CEA'!C278)</f>
        <v>78.169244848991781</v>
      </c>
      <c r="D280" s="12">
        <f t="shared" si="113"/>
        <v>49.052933260397687</v>
      </c>
      <c r="E280" s="12">
        <f>C280-'Surv-rate CEA'!E278*'Unit cost and utilities'!$H$7-'Unit cost and utilities'!$G$14*('Surv-rate CEA'!C277-'Surv-rate CEA'!C278)</f>
        <v>0.7733390408292542</v>
      </c>
      <c r="F280" s="12">
        <f t="shared" si="114"/>
        <v>0.48528738419745199</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48.211188032760958</v>
      </c>
      <c r="L280" s="12">
        <f t="shared" si="117"/>
        <v>30.253588780907982</v>
      </c>
      <c r="M280" s="12">
        <f>K280-'Surv-rate CEA'!J278*'Unit cost and utilities'!$H$10-('Surv-rate CEA'!I277-'Surv-rate CEA'!I278)*'Unit cost and utilities'!$G$14</f>
        <v>2.2344052588433598</v>
      </c>
      <c r="N280" s="12">
        <f t="shared" si="118"/>
        <v>1.4021388111201463</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48.211188032760958</v>
      </c>
      <c r="T280" s="12">
        <f t="shared" si="121"/>
        <v>30.253588780907982</v>
      </c>
      <c r="U280" s="12">
        <f>S280-'Surv-rate CEA'!P278*'Unit cost and utilities'!$H$11-('Surv-rate CEA'!O277-'Surv-rate CEA'!O278)*'Unit cost and utilities'!$G$14</f>
        <v>2.2344052588433598</v>
      </c>
      <c r="V280" s="12">
        <f t="shared" si="122"/>
        <v>1.4021388111201463</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127.5203498890078</v>
      </c>
      <c r="AB280" s="12">
        <f t="shared" si="125"/>
        <v>80.021845222274024</v>
      </c>
      <c r="AC280" s="12">
        <f>AA280-'Surv-rate CEA'!V278*'Unit cost and utilities'!$H$6-('Surv-rate CEA'!U277-'Surv-rate CEA'!U278)*'Unit cost and utilities'!$G$14</f>
        <v>29.749970790967403</v>
      </c>
      <c r="AD280" s="12">
        <f t="shared" si="126"/>
        <v>18.668765887750887</v>
      </c>
      <c r="AE280" s="12">
        <f>'Surv-rate CEA'!Z278*'Unit cost and utilities'!$H$12+'Surv-rate CEA'!Y278*'Unit cost and utilities'!$H$12+('Surv-rate CEA'!X277-'Surv-rate CEA'!X278)*'Unit cost and utilities'!$G$14</f>
        <v>48.211188032760958</v>
      </c>
      <c r="AF280" s="12">
        <f t="shared" si="127"/>
        <v>30.253588780907982</v>
      </c>
      <c r="AG280" s="12">
        <f>AE280-'Surv-rate CEA'!Y278*'Unit cost and utilities'!$H$12-('Surv-rate CEA'!X277-'Surv-rate CEA'!X278)*'Unit cost and utilities'!$G$14</f>
        <v>2.2344052588433598</v>
      </c>
      <c r="AH280" s="12">
        <f t="shared" si="128"/>
        <v>1.4021388111201463</v>
      </c>
      <c r="AI280" s="12">
        <f>'Surv-rate CEA'!AC278*'Unit cost and utilities'!$H$5+'Surv-rate CEA'!AB278*'Unit cost and utilities'!$H$5+('Surv-rate CEA'!AA277-'Surv-rate CEA'!AA278)*'Unit cost and utilities'!$G$14</f>
        <v>101.96008070778272</v>
      </c>
      <c r="AJ280" s="12">
        <f t="shared" si="129"/>
        <v>63.982209932377714</v>
      </c>
      <c r="AK280" s="12">
        <f>AI280-'Surv-rate CEA'!AB278*'Unit cost and utilities'!$H$5-('Surv-rate CEA'!AA277-'Surv-rate CEA'!AA278)*'Unit cost and utilities'!$G$14</f>
        <v>7.1934133677215684</v>
      </c>
      <c r="AL280" s="12">
        <f t="shared" si="130"/>
        <v>4.5140262839042862</v>
      </c>
      <c r="AM280" s="12">
        <f>'Surv-rate CEA'!AF278*'Unit cost and utilities'!$H$9+'Surv-rate CEA'!AE278*'Unit cost and utilities'!$H$9+('Surv-rate CEA'!AD277-'Surv-rate CEA'!AD278)*'Unit cost and utilities'!G287</f>
        <v>236.50367635217194</v>
      </c>
      <c r="AN280" s="12">
        <f t="shared" si="131"/>
        <v>148.41129749114387</v>
      </c>
      <c r="AO280" s="12">
        <f>AM280-'Surv-rate CEA'!AE278*'Unit cost and utilities'!$H$9-('Surv-rate CEA'!AD277-'Surv-rate CEA'!AD278)*'Unit cost and utilities'!G287</f>
        <v>7.5838052680049373</v>
      </c>
      <c r="AP280" s="12">
        <f t="shared" si="132"/>
        <v>4.7590058518532139</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185.01685610992664</v>
      </c>
      <c r="AV280" s="12">
        <f t="shared" si="135"/>
        <v>116.10217691550194</v>
      </c>
      <c r="AW280" s="12">
        <f>AU280-'Surv-rate CEA'!AK278*'Unit cost and utilities'!$H$8-('Surv-rate CEA'!AJ277-'Surv-rate CEA'!AJ278)*'Unit cost and utilities'!$G$14</f>
        <v>32.370769036011637</v>
      </c>
      <c r="AX280" s="12">
        <f t="shared" si="136"/>
        <v>20.313374859623032</v>
      </c>
      <c r="AY280" s="12">
        <f>'Surv-rate CEA'!AO278*'Unit cost and utilities'!$H$5+'Surv-rate CEA'!AN278*'Unit cost and utilities'!$H$5+('Surv-rate CEA'!AM277-'Surv-rate CEA'!AM278)*'Unit cost and utilities'!$G$14</f>
        <v>101.96008070778272</v>
      </c>
      <c r="AZ280" s="12">
        <f t="shared" si="137"/>
        <v>63.982209932377714</v>
      </c>
      <c r="BA280" s="12">
        <f>AY280-'Surv-rate CEA'!AN278*'Unit cost and utilities'!$H$5-('Surv-rate CEA'!AM277-'Surv-rate CEA'!AM278)*'Unit cost and utilities'!$G$14</f>
        <v>7.1934133677215684</v>
      </c>
      <c r="BB280" s="12">
        <f t="shared" si="138"/>
        <v>4.5140262839042862</v>
      </c>
    </row>
    <row r="281" spans="1:54">
      <c r="A281" s="12">
        <v>276</v>
      </c>
      <c r="B281" s="12">
        <f t="shared" si="139"/>
        <v>15.821917808219178</v>
      </c>
      <c r="C281" s="12">
        <f>'Surv-rate CEA'!D279*'Unit cost and utilities'!$H$7+'Surv-rate CEA'!E279*'Unit cost and utilities'!$H$7+'Unit cost and utilities'!$G$14*('Surv-rate CEA'!C278-'Surv-rate CEA'!C279)</f>
        <v>77.733886481650984</v>
      </c>
      <c r="D281" s="12">
        <f t="shared" si="113"/>
        <v>48.696849800793601</v>
      </c>
      <c r="E281" s="12">
        <f>C281-'Surv-rate CEA'!E279*'Unit cost and utilities'!$H$7-'Unit cost and utilities'!$G$14*('Surv-rate CEA'!C278-'Surv-rate CEA'!C279)</f>
        <v>0.76366061667593899</v>
      </c>
      <c r="F281" s="12">
        <f t="shared" si="114"/>
        <v>0.47839967911327558</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47.900935839241811</v>
      </c>
      <c r="L281" s="12">
        <f t="shared" si="117"/>
        <v>30.007822629988066</v>
      </c>
      <c r="M281" s="12">
        <f>K281-'Surv-rate CEA'!J279*'Unit cost and utilities'!$H$10-('Surv-rate CEA'!I278-'Surv-rate CEA'!I279)*'Unit cost and utilities'!$G$14</f>
        <v>2.2102675212827805</v>
      </c>
      <c r="N281" s="12">
        <f t="shared" si="118"/>
        <v>1.384635071975806</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47.900935839241811</v>
      </c>
      <c r="T281" s="12">
        <f t="shared" si="121"/>
        <v>30.007822629988066</v>
      </c>
      <c r="U281" s="12">
        <f>S281-'Surv-rate CEA'!P279*'Unit cost and utilities'!$H$11-('Surv-rate CEA'!O278-'Surv-rate CEA'!O279)*'Unit cost and utilities'!$G$14</f>
        <v>2.2102675212827805</v>
      </c>
      <c r="V281" s="12">
        <f t="shared" si="122"/>
        <v>1.384635071975806</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126.92206016947449</v>
      </c>
      <c r="AB281" s="12">
        <f t="shared" si="125"/>
        <v>79.511070142352111</v>
      </c>
      <c r="AC281" s="12">
        <f>AA281-'Surv-rate CEA'!V279*'Unit cost and utilities'!$H$6-('Surv-rate CEA'!U278-'Surv-rate CEA'!U279)*'Unit cost and utilities'!$G$14</f>
        <v>29.553258901115605</v>
      </c>
      <c r="AD281" s="12">
        <f t="shared" si="126"/>
        <v>18.513812636543054</v>
      </c>
      <c r="AE281" s="12">
        <f>'Surv-rate CEA'!Z279*'Unit cost and utilities'!$H$12+'Surv-rate CEA'!Y279*'Unit cost and utilities'!$H$12+('Surv-rate CEA'!X278-'Surv-rate CEA'!X279)*'Unit cost and utilities'!$G$14</f>
        <v>47.900935839241811</v>
      </c>
      <c r="AF281" s="12">
        <f t="shared" si="127"/>
        <v>30.007822629988066</v>
      </c>
      <c r="AG281" s="12">
        <f>AE281-'Surv-rate CEA'!Y279*'Unit cost and utilities'!$H$12-('Surv-rate CEA'!X278-'Surv-rate CEA'!X279)*'Unit cost and utilities'!$G$14</f>
        <v>2.2102675212827805</v>
      </c>
      <c r="AH281" s="12">
        <f t="shared" si="128"/>
        <v>1.384635071975806</v>
      </c>
      <c r="AI281" s="12">
        <f>'Surv-rate CEA'!AC279*'Unit cost and utilities'!$H$5+'Surv-rate CEA'!AB279*'Unit cost and utilities'!$H$5+('Surv-rate CEA'!AA278-'Surv-rate CEA'!AA279)*'Unit cost and utilities'!$G$14</f>
        <v>101.2807119596571</v>
      </c>
      <c r="AJ281" s="12">
        <f t="shared" si="129"/>
        <v>63.447896937213713</v>
      </c>
      <c r="AK281" s="12">
        <f>AI281-'Surv-rate CEA'!AB279*'Unit cost and utilities'!$H$5-('Surv-rate CEA'!AA278-'Surv-rate CEA'!AA279)*'Unit cost and utilities'!$G$14</f>
        <v>7.1184380556828231</v>
      </c>
      <c r="AL281" s="12">
        <f t="shared" si="130"/>
        <v>4.4593873341925994</v>
      </c>
      <c r="AM281" s="12">
        <f>'Surv-rate CEA'!AF279*'Unit cost and utilities'!$H$9+'Surv-rate CEA'!AE279*'Unit cost and utilities'!$H$9+('Surv-rate CEA'!AD278-'Surv-rate CEA'!AD279)*'Unit cost and utilities'!G288</f>
        <v>235.6781848147962</v>
      </c>
      <c r="AN281" s="12">
        <f t="shared" si="131"/>
        <v>147.64198326760481</v>
      </c>
      <c r="AO281" s="12">
        <f>AM281-'Surv-rate CEA'!AE279*'Unit cost and utilities'!$H$9-('Surv-rate CEA'!AD278-'Surv-rate CEA'!AD279)*'Unit cost and utilities'!G288</f>
        <v>7.5168642035099822</v>
      </c>
      <c r="AP281" s="12">
        <f t="shared" si="132"/>
        <v>4.708983734882378</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184.2724167995307</v>
      </c>
      <c r="AV281" s="12">
        <f t="shared" si="135"/>
        <v>115.43853793331388</v>
      </c>
      <c r="AW281" s="12">
        <f>AU281-'Surv-rate CEA'!AK279*'Unit cost and utilities'!$H$8-('Surv-rate CEA'!AJ278-'Surv-rate CEA'!AJ279)*'Unit cost and utilities'!$G$14</f>
        <v>32.161161542780803</v>
      </c>
      <c r="AX281" s="12">
        <f t="shared" si="136"/>
        <v>20.147548565419328</v>
      </c>
      <c r="AY281" s="12">
        <f>'Surv-rate CEA'!AO279*'Unit cost and utilities'!$H$5+'Surv-rate CEA'!AN279*'Unit cost and utilities'!$H$5+('Surv-rate CEA'!AM278-'Surv-rate CEA'!AM279)*'Unit cost and utilities'!$G$14</f>
        <v>101.2807119596571</v>
      </c>
      <c r="AZ281" s="12">
        <f t="shared" si="137"/>
        <v>63.447896937213713</v>
      </c>
      <c r="BA281" s="12">
        <f>AY281-'Surv-rate CEA'!AN279*'Unit cost and utilities'!$H$5-('Surv-rate CEA'!AM278-'Surv-rate CEA'!AM279)*'Unit cost and utilities'!$G$14</f>
        <v>7.1184380556828231</v>
      </c>
      <c r="BB281" s="12">
        <f t="shared" si="138"/>
        <v>4.4593873341925994</v>
      </c>
    </row>
    <row r="282" spans="1:54">
      <c r="A282" s="12">
        <v>277</v>
      </c>
      <c r="B282" s="12">
        <f t="shared" si="139"/>
        <v>15.87945205479452</v>
      </c>
      <c r="C282" s="12">
        <f>'Surv-rate CEA'!D280*'Unit cost and utilities'!$H$7+'Surv-rate CEA'!E280*'Unit cost and utilities'!$H$7+'Unit cost and utilities'!$G$14*('Surv-rate CEA'!C279-'Surv-rate CEA'!C280)</f>
        <v>77.302096574145679</v>
      </c>
      <c r="D282" s="12">
        <f t="shared" si="113"/>
        <v>48.344066508718051</v>
      </c>
      <c r="E282" s="12">
        <f>C282-'Surv-rate CEA'!E280*'Unit cost and utilities'!$H$7-'Unit cost and utilities'!$G$14*('Surv-rate CEA'!C279-'Surv-rate CEA'!C280)</f>
        <v>0.75412919677452894</v>
      </c>
      <c r="F282" s="12">
        <f t="shared" si="114"/>
        <v>0.47162591521777064</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47.59349411428299</v>
      </c>
      <c r="L282" s="12">
        <f t="shared" si="117"/>
        <v>29.764561982303601</v>
      </c>
      <c r="M282" s="12">
        <f>K282-'Surv-rate CEA'!J280*'Unit cost and utilities'!$H$10-('Surv-rate CEA'!I279-'Surv-rate CEA'!I280)*'Unit cost and utilities'!$G$14</f>
        <v>2.1864552440411016</v>
      </c>
      <c r="N282" s="12">
        <f t="shared" si="118"/>
        <v>1.3673903091990822</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47.59349411428299</v>
      </c>
      <c r="T282" s="12">
        <f t="shared" si="121"/>
        <v>29.764561982303601</v>
      </c>
      <c r="U282" s="12">
        <f>S282-'Surv-rate CEA'!P280*'Unit cost and utilities'!$H$11-('Surv-rate CEA'!O279-'Surv-rate CEA'!O280)*'Unit cost and utilities'!$G$14</f>
        <v>2.1864552440411016</v>
      </c>
      <c r="V282" s="12">
        <f t="shared" si="122"/>
        <v>1.3673903091990822</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126.32815156679746</v>
      </c>
      <c r="AB282" s="12">
        <f t="shared" si="125"/>
        <v>79.004539746355078</v>
      </c>
      <c r="AC282" s="12">
        <f>AA282-'Surv-rate CEA'!V280*'Unit cost and utilities'!$H$6-('Surv-rate CEA'!U279-'Surv-rate CEA'!U280)*'Unit cost and utilities'!$G$14</f>
        <v>29.358378383850663</v>
      </c>
      <c r="AD282" s="12">
        <f t="shared" si="126"/>
        <v>18.360477400708486</v>
      </c>
      <c r="AE282" s="12">
        <f>'Surv-rate CEA'!Z280*'Unit cost and utilities'!$H$12+'Surv-rate CEA'!Y280*'Unit cost and utilities'!$H$12+('Surv-rate CEA'!X279-'Surv-rate CEA'!X280)*'Unit cost and utilities'!$G$14</f>
        <v>47.59349411428299</v>
      </c>
      <c r="AF282" s="12">
        <f t="shared" si="127"/>
        <v>29.764561982303601</v>
      </c>
      <c r="AG282" s="12">
        <f>AE282-'Surv-rate CEA'!Y280*'Unit cost and utilities'!$H$12-('Surv-rate CEA'!X279-'Surv-rate CEA'!X280)*'Unit cost and utilities'!$G$14</f>
        <v>2.1864552440411016</v>
      </c>
      <c r="AH282" s="12">
        <f t="shared" si="128"/>
        <v>1.3673903091990822</v>
      </c>
      <c r="AI282" s="12">
        <f>'Surv-rate CEA'!AC280*'Unit cost and utilities'!$H$5+'Surv-rate CEA'!AB280*'Unit cost and utilities'!$H$5+('Surv-rate CEA'!AA279-'Surv-rate CEA'!AA280)*'Unit cost and utilities'!$G$14</f>
        <v>100.60763237296115</v>
      </c>
      <c r="AJ282" s="12">
        <f t="shared" si="129"/>
        <v>62.919148202635178</v>
      </c>
      <c r="AK282" s="12">
        <f>AI282-'Surv-rate CEA'!AB280*'Unit cost and utilities'!$H$5-('Surv-rate CEA'!AA279-'Surv-rate CEA'!AA280)*'Unit cost and utilities'!$G$14</f>
        <v>7.0444452968960398</v>
      </c>
      <c r="AL282" s="12">
        <f t="shared" si="130"/>
        <v>4.4055355164075891</v>
      </c>
      <c r="AM282" s="12">
        <f>'Surv-rate CEA'!AF280*'Unit cost and utilities'!$H$9+'Surv-rate CEA'!AE280*'Unit cost and utilities'!$H$9+('Surv-rate CEA'!AD279-'Surv-rate CEA'!AD280)*'Unit cost and utilities'!G289</f>
        <v>234.85770993560391</v>
      </c>
      <c r="AN282" s="12">
        <f t="shared" si="131"/>
        <v>146.87799234942713</v>
      </c>
      <c r="AO282" s="12">
        <f>AM282-'Surv-rate CEA'!AE280*'Unit cost and utilities'!$H$9-('Surv-rate CEA'!AD279-'Surv-rate CEA'!AD280)*'Unit cost and utilities'!G289</f>
        <v>7.4506940044568353</v>
      </c>
      <c r="AP282" s="12">
        <f t="shared" si="132"/>
        <v>4.6595999649515178</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183.53293365034102</v>
      </c>
      <c r="AV282" s="12">
        <f t="shared" si="135"/>
        <v>114.77991858114467</v>
      </c>
      <c r="AW282" s="12">
        <f>AU282-'Surv-rate CEA'!AK280*'Unit cost and utilities'!$H$8-('Surv-rate CEA'!AJ279-'Surv-rate CEA'!AJ280)*'Unit cost and utilities'!$G$14</f>
        <v>31.95347688785629</v>
      </c>
      <c r="AX282" s="12">
        <f t="shared" si="136"/>
        <v>19.983429690935026</v>
      </c>
      <c r="AY282" s="12">
        <f>'Surv-rate CEA'!AO280*'Unit cost and utilities'!$H$5+'Surv-rate CEA'!AN280*'Unit cost and utilities'!$H$5+('Surv-rate CEA'!AM279-'Surv-rate CEA'!AM280)*'Unit cost and utilities'!$G$14</f>
        <v>100.60763237296115</v>
      </c>
      <c r="AZ282" s="12">
        <f t="shared" si="137"/>
        <v>62.919148202635178</v>
      </c>
      <c r="BA282" s="12">
        <f>AY282-'Surv-rate CEA'!AN280*'Unit cost and utilities'!$H$5-('Surv-rate CEA'!AM279-'Surv-rate CEA'!AM280)*'Unit cost and utilities'!$G$14</f>
        <v>7.0444452968960398</v>
      </c>
      <c r="BB282" s="12">
        <f t="shared" si="138"/>
        <v>4.4055355164075891</v>
      </c>
    </row>
    <row r="283" spans="1:54">
      <c r="A283" s="12">
        <v>278</v>
      </c>
      <c r="B283" s="12">
        <f t="shared" si="139"/>
        <v>15.936986301369863</v>
      </c>
      <c r="C283" s="12">
        <f>'Surv-rate CEA'!D281*'Unit cost and utilities'!$H$7+'Surv-rate CEA'!E281*'Unit cost and utilities'!$H$7+'Unit cost and utilities'!$G$14*('Surv-rate CEA'!C280-'Surv-rate CEA'!C281)</f>
        <v>76.873835767133826</v>
      </c>
      <c r="D283" s="12">
        <f t="shared" si="113"/>
        <v>47.994544831762795</v>
      </c>
      <c r="E283" s="12">
        <f>C283-'Surv-rate CEA'!E281*'Unit cost and utilities'!$H$7-'Unit cost and utilities'!$G$14*('Surv-rate CEA'!C280-'Surv-rate CEA'!C281)</f>
        <v>0.74474214147310303</v>
      </c>
      <c r="F283" s="12">
        <f t="shared" si="114"/>
        <v>0.46496392095365507</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47.288829507223909</v>
      </c>
      <c r="L283" s="12">
        <f t="shared" si="117"/>
        <v>29.523775224396683</v>
      </c>
      <c r="M283" s="12">
        <f>K283-'Surv-rate CEA'!J281*'Unit cost and utilities'!$H$10-('Surv-rate CEA'!I280-'Surv-rate CEA'!I281)*'Unit cost and utilities'!$G$14</f>
        <v>2.1629631312245401</v>
      </c>
      <c r="N283" s="12">
        <f t="shared" si="118"/>
        <v>1.3504000409901324</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47.288829507223909</v>
      </c>
      <c r="T283" s="12">
        <f t="shared" si="121"/>
        <v>29.523775224396683</v>
      </c>
      <c r="U283" s="12">
        <f>S283-'Surv-rate CEA'!P281*'Unit cost and utilities'!$H$11-('Surv-rate CEA'!O280-'Surv-rate CEA'!O281)*'Unit cost and utilities'!$G$14</f>
        <v>2.1629631312245401</v>
      </c>
      <c r="V283" s="12">
        <f t="shared" si="122"/>
        <v>1.3504000409901324</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125.73857945187764</v>
      </c>
      <c r="AB283" s="12">
        <f t="shared" si="125"/>
        <v>78.502208565028795</v>
      </c>
      <c r="AC283" s="12">
        <f>AA283-'Surv-rate CEA'!V281*'Unit cost and utilities'!$H$6-('Surv-rate CEA'!U280-'Surv-rate CEA'!U281)*'Unit cost and utilities'!$G$14</f>
        <v>29.165306947489945</v>
      </c>
      <c r="AD283" s="12">
        <f t="shared" si="126"/>
        <v>18.208739265510683</v>
      </c>
      <c r="AE283" s="12">
        <f>'Surv-rate CEA'!Z281*'Unit cost and utilities'!$H$12+'Surv-rate CEA'!Y281*'Unit cost and utilities'!$H$12+('Surv-rate CEA'!X280-'Surv-rate CEA'!X281)*'Unit cost and utilities'!$G$14</f>
        <v>47.288829507223909</v>
      </c>
      <c r="AF283" s="12">
        <f t="shared" si="127"/>
        <v>29.523775224396683</v>
      </c>
      <c r="AG283" s="12">
        <f>AE283-'Surv-rate CEA'!Y281*'Unit cost and utilities'!$H$12-('Surv-rate CEA'!X280-'Surv-rate CEA'!X281)*'Unit cost and utilities'!$G$14</f>
        <v>2.1629631312245401</v>
      </c>
      <c r="AH283" s="12">
        <f t="shared" si="128"/>
        <v>1.3504000409901324</v>
      </c>
      <c r="AI283" s="12">
        <f>'Surv-rate CEA'!AC281*'Unit cost and utilities'!$H$5+'Surv-rate CEA'!AB281*'Unit cost and utilities'!$H$5+('Surv-rate CEA'!AA280-'Surv-rate CEA'!AA281)*'Unit cost and utilities'!$G$14</f>
        <v>99.940766298199932</v>
      </c>
      <c r="AJ283" s="12">
        <f t="shared" si="129"/>
        <v>62.395892448369274</v>
      </c>
      <c r="AK283" s="12">
        <f>AI283-'Surv-rate CEA'!AB281*'Unit cost and utilities'!$H$5-('Surv-rate CEA'!AA280-'Surv-rate CEA'!AA281)*'Unit cost and utilities'!$G$14</f>
        <v>6.9714194699854257</v>
      </c>
      <c r="AL283" s="12">
        <f t="shared" si="130"/>
        <v>4.3524575163229748</v>
      </c>
      <c r="AM283" s="12">
        <f>'Surv-rate CEA'!AF281*'Unit cost and utilities'!$H$9+'Surv-rate CEA'!AE281*'Unit cost and utilities'!$H$9+('Surv-rate CEA'!AD280-'Surv-rate CEA'!AD281)*'Unit cost and utilities'!G290</f>
        <v>234.04220687437427</v>
      </c>
      <c r="AN283" s="12">
        <f t="shared" si="131"/>
        <v>146.11927554107089</v>
      </c>
      <c r="AO283" s="12">
        <f>AM283-'Surv-rate CEA'!AE281*'Unit cost and utilities'!$H$9-('Surv-rate CEA'!AD280-'Surv-rate CEA'!AD281)*'Unit cost and utilities'!G290</f>
        <v>7.3852836214693696</v>
      </c>
      <c r="AP283" s="12">
        <f t="shared" si="132"/>
        <v>4.6108447995180697</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182.79835933242606</v>
      </c>
      <c r="AV283" s="12">
        <f t="shared" si="135"/>
        <v>114.12626890024006</v>
      </c>
      <c r="AW283" s="12">
        <f>AU283-'Surv-rate CEA'!AK281*'Unit cost and utilities'!$H$8-('Surv-rate CEA'!AJ280-'Surv-rate CEA'!AJ281)*'Unit cost and utilities'!$G$14</f>
        <v>31.747691922202883</v>
      </c>
      <c r="AX283" s="12">
        <f t="shared" si="136"/>
        <v>19.820996416528498</v>
      </c>
      <c r="AY283" s="12">
        <f>'Surv-rate CEA'!AO281*'Unit cost and utilities'!$H$5+'Surv-rate CEA'!AN281*'Unit cost and utilities'!$H$5+('Surv-rate CEA'!AM280-'Surv-rate CEA'!AM281)*'Unit cost and utilities'!$G$14</f>
        <v>99.940766298199932</v>
      </c>
      <c r="AZ283" s="12">
        <f t="shared" si="137"/>
        <v>62.395892448369274</v>
      </c>
      <c r="BA283" s="12">
        <f>AY283-'Surv-rate CEA'!AN281*'Unit cost and utilities'!$H$5-('Surv-rate CEA'!AM280-'Surv-rate CEA'!AM281)*'Unit cost and utilities'!$G$14</f>
        <v>6.9714194699854257</v>
      </c>
      <c r="BB283" s="12">
        <f t="shared" si="138"/>
        <v>4.3524575163229748</v>
      </c>
    </row>
    <row r="284" spans="1:54">
      <c r="A284" s="12">
        <v>279</v>
      </c>
      <c r="B284" s="12">
        <f t="shared" si="139"/>
        <v>15.994520547945205</v>
      </c>
      <c r="C284" s="12">
        <f>'Surv-rate CEA'!D282*'Unit cost and utilities'!$H$7+'Surv-rate CEA'!E282*'Unit cost and utilities'!$H$7+'Unit cost and utilities'!$G$14*('Surv-rate CEA'!C281-'Surv-rate CEA'!C282)</f>
        <v>76.449065251857405</v>
      </c>
      <c r="D284" s="12">
        <f t="shared" si="113"/>
        <v>47.648246772121666</v>
      </c>
      <c r="E284" s="12">
        <f>C284-'Surv-rate CEA'!E282*'Unit cost and utilities'!$H$7-'Unit cost and utilities'!$G$14*('Surv-rate CEA'!C281-'Surv-rate CEA'!C282)</f>
        <v>0.73549686600507247</v>
      </c>
      <c r="F284" s="12">
        <f t="shared" si="114"/>
        <v>0.45841157188877912</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46.986909160743572</v>
      </c>
      <c r="L284" s="12">
        <f t="shared" si="117"/>
        <v>29.285431226328551</v>
      </c>
      <c r="M284" s="12">
        <f>K284-'Surv-rate CEA'!J282*'Unit cost and utilities'!$H$10-('Surv-rate CEA'!I281-'Surv-rate CEA'!I282)*'Unit cost and utilities'!$G$14</f>
        <v>2.1397859882888381</v>
      </c>
      <c r="N284" s="12">
        <f t="shared" si="118"/>
        <v>1.3336598750242752</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46.986909160743572</v>
      </c>
      <c r="T284" s="12">
        <f t="shared" si="121"/>
        <v>29.285431226328551</v>
      </c>
      <c r="U284" s="12">
        <f>S284-'Surv-rate CEA'!P282*'Unit cost and utilities'!$H$11-('Surv-rate CEA'!O281-'Surv-rate CEA'!O282)*'Unit cost and utilities'!$G$14</f>
        <v>2.1397859882888381</v>
      </c>
      <c r="V284" s="12">
        <f t="shared" si="122"/>
        <v>1.3336598750242752</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125.15329978402299</v>
      </c>
      <c r="AB284" s="12">
        <f t="shared" si="125"/>
        <v>78.004031740722482</v>
      </c>
      <c r="AC284" s="12">
        <f>AA284-'Surv-rate CEA'!V282*'Unit cost and utilities'!$H$6-('Surv-rate CEA'!U281-'Surv-rate CEA'!U282)*'Unit cost and utilities'!$G$14</f>
        <v>28.974022637768009</v>
      </c>
      <c r="AD284" s="12">
        <f t="shared" si="126"/>
        <v>18.058577643522824</v>
      </c>
      <c r="AE284" s="12">
        <f>'Surv-rate CEA'!Z282*'Unit cost and utilities'!$H$12+'Surv-rate CEA'!Y282*'Unit cost and utilities'!$H$12+('Surv-rate CEA'!X281-'Surv-rate CEA'!X282)*'Unit cost and utilities'!$G$14</f>
        <v>46.986909160743572</v>
      </c>
      <c r="AF284" s="12">
        <f t="shared" si="127"/>
        <v>29.285431226328551</v>
      </c>
      <c r="AG284" s="12">
        <f>AE284-'Surv-rate CEA'!Y282*'Unit cost and utilities'!$H$12-('Surv-rate CEA'!X281-'Surv-rate CEA'!X282)*'Unit cost and utilities'!$G$14</f>
        <v>2.1397859882888381</v>
      </c>
      <c r="AH284" s="12">
        <f t="shared" si="128"/>
        <v>1.3336598750242752</v>
      </c>
      <c r="AI284" s="12">
        <f>'Surv-rate CEA'!AC282*'Unit cost and utilities'!$H$5+'Surv-rate CEA'!AB282*'Unit cost and utilities'!$H$5+('Surv-rate CEA'!AA281-'Surv-rate CEA'!AA282)*'Unit cost and utilities'!$G$14</f>
        <v>99.280039214195654</v>
      </c>
      <c r="AJ284" s="12">
        <f t="shared" si="129"/>
        <v>61.878059495423038</v>
      </c>
      <c r="AK284" s="12">
        <f>AI284-'Surv-rate CEA'!AB282*'Unit cost and utilities'!$H$5-('Surv-rate CEA'!AA281-'Surv-rate CEA'!AA282)*'Unit cost and utilities'!$G$14</f>
        <v>6.8993452468076457</v>
      </c>
      <c r="AL284" s="12">
        <f t="shared" si="130"/>
        <v>4.3001402803674997</v>
      </c>
      <c r="AM284" s="12">
        <f>'Surv-rate CEA'!AF282*'Unit cost and utilities'!$H$9+'Surv-rate CEA'!AE282*'Unit cost and utilities'!$H$9+('Surv-rate CEA'!AD281-'Surv-rate CEA'!AD282)*'Unit cost and utilities'!G291</f>
        <v>233.23163132634795</v>
      </c>
      <c r="AN284" s="12">
        <f t="shared" si="131"/>
        <v>145.36578423674482</v>
      </c>
      <c r="AO284" s="12">
        <f>AM284-'Surv-rate CEA'!AE282*'Unit cost and utilities'!$H$9-('Surv-rate CEA'!AD281-'Surv-rate CEA'!AD282)*'Unit cost and utilities'!G291</f>
        <v>7.3206221956569379</v>
      </c>
      <c r="AP284" s="12">
        <f t="shared" si="132"/>
        <v>4.5627086708644633</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182.06864711133346</v>
      </c>
      <c r="AV284" s="12">
        <f t="shared" si="135"/>
        <v>113.47753956764539</v>
      </c>
      <c r="AW284" s="12">
        <f>AU284-'Surv-rate CEA'!AK282*'Unit cost and utilities'!$H$8-('Surv-rate CEA'!AJ281-'Surv-rate CEA'!AJ282)*'Unit cost and utilities'!$G$14</f>
        <v>31.543783844196639</v>
      </c>
      <c r="AX284" s="12">
        <f t="shared" si="136"/>
        <v>19.660227260898118</v>
      </c>
      <c r="AY284" s="12">
        <f>'Surv-rate CEA'!AO282*'Unit cost and utilities'!$H$5+'Surv-rate CEA'!AN282*'Unit cost and utilities'!$H$5+('Surv-rate CEA'!AM281-'Surv-rate CEA'!AM282)*'Unit cost and utilities'!$G$14</f>
        <v>99.280039214195654</v>
      </c>
      <c r="AZ284" s="12">
        <f t="shared" si="137"/>
        <v>61.878059495423038</v>
      </c>
      <c r="BA284" s="12">
        <f>AY284-'Surv-rate CEA'!AN282*'Unit cost and utilities'!$H$5-('Surv-rate CEA'!AM281-'Surv-rate CEA'!AM282)*'Unit cost and utilities'!$G$14</f>
        <v>6.8993452468076457</v>
      </c>
      <c r="BB284" s="12">
        <f t="shared" si="138"/>
        <v>4.3001402803674997</v>
      </c>
    </row>
    <row r="285" spans="1:54">
      <c r="A285" s="12">
        <v>280</v>
      </c>
      <c r="B285" s="12">
        <f t="shared" si="139"/>
        <v>16.052054794520547</v>
      </c>
      <c r="C285" s="12">
        <f>'Surv-rate CEA'!D283*'Unit cost and utilities'!$H$7+'Surv-rate CEA'!E283*'Unit cost and utilities'!$H$7+'Unit cost and utilities'!$G$14*('Surv-rate CEA'!C282-'Surv-rate CEA'!C283)</f>
        <v>76.027746760760607</v>
      </c>
      <c r="D285" s="12">
        <f t="shared" si="113"/>
        <v>47.305134877006559</v>
      </c>
      <c r="E285" s="12">
        <f>C285-'Surv-rate CEA'!E283*'Unit cost and utilities'!$H$7-'Unit cost and utilities'!$G$14*('Surv-rate CEA'!C282-'Surv-rate CEA'!C283)</f>
        <v>0.7263908391896674</v>
      </c>
      <c r="F285" s="12">
        <f t="shared" si="114"/>
        <v>0.4519667895645712</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46.687700702076818</v>
      </c>
      <c r="L285" s="12">
        <f t="shared" si="117"/>
        <v>29.049499332905949</v>
      </c>
      <c r="M285" s="12">
        <f>K285-'Surv-rate CEA'!J283*'Unit cost and utilities'!$H$10-('Surv-rate CEA'!I282-'Surv-rate CEA'!I283)*'Unit cost and utilities'!$G$14</f>
        <v>2.1169187198036368</v>
      </c>
      <c r="N285" s="12">
        <f t="shared" si="118"/>
        <v>1.3171655064181893</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46.687700702076818</v>
      </c>
      <c r="T285" s="12">
        <f t="shared" si="121"/>
        <v>29.049499332905949</v>
      </c>
      <c r="U285" s="12">
        <f>S285-'Surv-rate CEA'!P283*'Unit cost and utilities'!$H$11-('Surv-rate CEA'!O282-'Surv-rate CEA'!O283)*'Unit cost and utilities'!$G$14</f>
        <v>2.1169187198036368</v>
      </c>
      <c r="V285" s="12">
        <f t="shared" si="122"/>
        <v>1.3171655064181893</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124.57226910136728</v>
      </c>
      <c r="AB285" s="12">
        <f t="shared" si="125"/>
        <v>77.509965017355739</v>
      </c>
      <c r="AC285" s="12">
        <f>AA285-'Surv-rate CEA'!V283*'Unit cost and utilities'!$H$6-('Surv-rate CEA'!U282-'Surv-rate CEA'!U283)*'Unit cost and utilities'!$G$14</f>
        <v>28.784503831706754</v>
      </c>
      <c r="AD285" s="12">
        <f t="shared" si="126"/>
        <v>17.909972268563621</v>
      </c>
      <c r="AE285" s="12">
        <f>'Surv-rate CEA'!Z283*'Unit cost and utilities'!$H$12+'Surv-rate CEA'!Y283*'Unit cost and utilities'!$H$12+('Surv-rate CEA'!X282-'Surv-rate CEA'!X283)*'Unit cost and utilities'!$G$14</f>
        <v>46.687700702076818</v>
      </c>
      <c r="AF285" s="12">
        <f t="shared" si="127"/>
        <v>29.049499332905949</v>
      </c>
      <c r="AG285" s="12">
        <f>AE285-'Surv-rate CEA'!Y283*'Unit cost and utilities'!$H$12-('Surv-rate CEA'!X282-'Surv-rate CEA'!X283)*'Unit cost and utilities'!$G$14</f>
        <v>2.1169187198036368</v>
      </c>
      <c r="AH285" s="12">
        <f t="shared" si="128"/>
        <v>1.3171655064181893</v>
      </c>
      <c r="AI285" s="12">
        <f>'Surv-rate CEA'!AC283*'Unit cost and utilities'!$H$5+'Surv-rate CEA'!AB283*'Unit cost and utilities'!$H$5+('Surv-rate CEA'!AA282-'Surv-rate CEA'!AA283)*'Unit cost and utilities'!$G$14</f>
        <v>98.625377707913913</v>
      </c>
      <c r="AJ285" s="12">
        <f t="shared" si="129"/>
        <v>61.365580245981086</v>
      </c>
      <c r="AK285" s="12">
        <f>AI285-'Surv-rate CEA'!AB283*'Unit cost and utilities'!$H$5-('Surv-rate CEA'!AA282-'Surv-rate CEA'!AA283)*'Unit cost and utilities'!$G$14</f>
        <v>6.8282075860886824</v>
      </c>
      <c r="AL285" s="12">
        <f t="shared" si="130"/>
        <v>4.2485710097992255</v>
      </c>
      <c r="AM285" s="12">
        <f>'Surv-rate CEA'!AF283*'Unit cost and utilities'!$H$9+'Surv-rate CEA'!AE283*'Unit cost and utilities'!$H$9+('Surv-rate CEA'!AD282-'Surv-rate CEA'!AD283)*'Unit cost and utilities'!G292</f>
        <v>232.4259395141878</v>
      </c>
      <c r="AN285" s="12">
        <f t="shared" si="131"/>
        <v>144.61747041158301</v>
      </c>
      <c r="AO285" s="12">
        <f>AM285-'Surv-rate CEA'!AE283*'Unit cost and utilities'!$H$9-('Surv-rate CEA'!AD282-'Surv-rate CEA'!AD283)*'Unit cost and utilities'!G292</f>
        <v>7.2566990547653916</v>
      </c>
      <c r="AP285" s="12">
        <f t="shared" si="132"/>
        <v>4.5151821824699381</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181.34375083873968</v>
      </c>
      <c r="AV285" s="12">
        <f t="shared" si="135"/>
        <v>112.83368188620811</v>
      </c>
      <c r="AW285" s="12">
        <f>AU285-'Surv-rate CEA'!AK283*'Unit cost and utilities'!$H$8-('Surv-rate CEA'!AJ282-'Surv-rate CEA'!AJ283)*'Unit cost and utilities'!$G$14</f>
        <v>31.341730193356852</v>
      </c>
      <c r="AX285" s="12">
        <f t="shared" si="136"/>
        <v>19.501101074860554</v>
      </c>
      <c r="AY285" s="12">
        <f>'Surv-rate CEA'!AO283*'Unit cost and utilities'!$H$5+'Surv-rate CEA'!AN283*'Unit cost and utilities'!$H$5+('Surv-rate CEA'!AM282-'Surv-rate CEA'!AM283)*'Unit cost and utilities'!$G$14</f>
        <v>98.625377707913913</v>
      </c>
      <c r="AZ285" s="12">
        <f t="shared" si="137"/>
        <v>61.365580245981086</v>
      </c>
      <c r="BA285" s="12">
        <f>AY285-'Surv-rate CEA'!AN283*'Unit cost and utilities'!$H$5-('Surv-rate CEA'!AM282-'Surv-rate CEA'!AM283)*'Unit cost and utilities'!$G$14</f>
        <v>6.8282075860886824</v>
      </c>
      <c r="BB285" s="12">
        <f t="shared" si="138"/>
        <v>4.2485710097992255</v>
      </c>
    </row>
    <row r="286" spans="1:54">
      <c r="A286" s="12">
        <v>281</v>
      </c>
      <c r="B286" s="12">
        <f t="shared" si="139"/>
        <v>16.109589041095891</v>
      </c>
      <c r="C286" s="12">
        <f>'Surv-rate CEA'!D284*'Unit cost and utilities'!$H$7+'Surv-rate CEA'!E284*'Unit cost and utilities'!$H$7+'Unit cost and utilities'!$G$14*('Surv-rate CEA'!C283-'Surv-rate CEA'!C284)</f>
        <v>75.609842558328666</v>
      </c>
      <c r="D286" s="12">
        <f t="shared" si="113"/>
        <v>46.96517222927757</v>
      </c>
      <c r="E286" s="12">
        <f>C286-'Surv-rate CEA'!E284*'Unit cost and utilities'!$H$7-'Unit cost and utilities'!$G$14*('Surv-rate CEA'!C283-'Surv-rate CEA'!C284)</f>
        <v>0.71742158216673158</v>
      </c>
      <c r="F286" s="12">
        <f t="shared" si="114"/>
        <v>0.44562754037569252</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46.391172234436013</v>
      </c>
      <c r="L286" s="12">
        <f t="shared" si="117"/>
        <v>28.815949355106397</v>
      </c>
      <c r="M286" s="12">
        <f>K286-'Surv-rate CEA'!J284*'Unit cost and utilities'!$H$10-('Surv-rate CEA'!I283-'Surv-rate CEA'!I284)*'Unit cost and utilities'!$G$14</f>
        <v>2.0943563272729953</v>
      </c>
      <c r="N286" s="12">
        <f t="shared" si="118"/>
        <v>1.3009127157482565</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46.391172234436013</v>
      </c>
      <c r="T286" s="12">
        <f t="shared" si="121"/>
        <v>28.815949355106397</v>
      </c>
      <c r="U286" s="12">
        <f>S286-'Surv-rate CEA'!P284*'Unit cost and utilities'!$H$11-('Surv-rate CEA'!O283-'Surv-rate CEA'!O284)*'Unit cost and utilities'!$G$14</f>
        <v>2.0943563272729953</v>
      </c>
      <c r="V286" s="12">
        <f t="shared" si="122"/>
        <v>1.3009127157482565</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123.99544451152643</v>
      </c>
      <c r="AB286" s="12">
        <f t="shared" si="125"/>
        <v>77.019964730612912</v>
      </c>
      <c r="AC286" s="12">
        <f>AA286-'Surv-rate CEA'!V284*'Unit cost and utilities'!$H$6-('Surv-rate CEA'!U283-'Surv-rate CEA'!U284)*'Unit cost and utilities'!$G$14</f>
        <v>28.59672923161671</v>
      </c>
      <c r="AD286" s="12">
        <f t="shared" si="126"/>
        <v>17.762903189764067</v>
      </c>
      <c r="AE286" s="12">
        <f>'Surv-rate CEA'!Z284*'Unit cost and utilities'!$H$12+'Surv-rate CEA'!Y284*'Unit cost and utilities'!$H$12+('Surv-rate CEA'!X283-'Surv-rate CEA'!X284)*'Unit cost and utilities'!$G$14</f>
        <v>46.391172234436013</v>
      </c>
      <c r="AF286" s="12">
        <f t="shared" si="127"/>
        <v>28.815949355106397</v>
      </c>
      <c r="AG286" s="12">
        <f>AE286-'Surv-rate CEA'!Y284*'Unit cost and utilities'!$H$12-('Surv-rate CEA'!X283-'Surv-rate CEA'!X284)*'Unit cost and utilities'!$G$14</f>
        <v>2.0943563272729953</v>
      </c>
      <c r="AH286" s="12">
        <f t="shared" si="128"/>
        <v>1.3009127157482565</v>
      </c>
      <c r="AI286" s="12">
        <f>'Surv-rate CEA'!AC284*'Unit cost and utilities'!$H$5+'Surv-rate CEA'!AB284*'Unit cost and utilities'!$H$5+('Surv-rate CEA'!AA283-'Surv-rate CEA'!AA284)*'Unit cost and utilities'!$G$14</f>
        <v>97.976709454726631</v>
      </c>
      <c r="AJ286" s="12">
        <f t="shared" si="129"/>
        <v>60.858386663738074</v>
      </c>
      <c r="AK286" s="12">
        <f>AI286-'Surv-rate CEA'!AB284*'Unit cost and utilities'!$H$5-('Surv-rate CEA'!AA283-'Surv-rate CEA'!AA284)*'Unit cost and utilities'!$G$14</f>
        <v>6.7579917272180179</v>
      </c>
      <c r="AL286" s="12">
        <f t="shared" si="130"/>
        <v>4.1977371550268581</v>
      </c>
      <c r="AM286" s="12">
        <f>'Surv-rate CEA'!AF284*'Unit cost and utilities'!$H$9+'Surv-rate CEA'!AE284*'Unit cost and utilities'!$H$9+('Surv-rate CEA'!AD283-'Surv-rate CEA'!AD284)*'Unit cost and utilities'!G293</f>
        <v>231.62508818007635</v>
      </c>
      <c r="AN286" s="12">
        <f t="shared" si="131"/>
        <v>143.87428661297497</v>
      </c>
      <c r="AO286" s="12">
        <f>AM286-'Surv-rate CEA'!AE284*'Unit cost and utilities'!$H$9-('Surv-rate CEA'!AD283-'Surv-rate CEA'!AD284)*'Unit cost and utilities'!G293</f>
        <v>7.1935037094179108</v>
      </c>
      <c r="AP286" s="12">
        <f t="shared" si="132"/>
        <v>4.468256105468436</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180.62362494332015</v>
      </c>
      <c r="AV286" s="12">
        <f t="shared" si="135"/>
        <v>112.19464777479604</v>
      </c>
      <c r="AW286" s="12">
        <f>AU286-'Surv-rate CEA'!AK284*'Unit cost and utilities'!$H$8-('Surv-rate CEA'!AJ283-'Surv-rate CEA'!AJ284)*'Unit cost and utilities'!$G$14</f>
        <v>31.141508844211046</v>
      </c>
      <c r="AX286" s="12">
        <f t="shared" si="136"/>
        <v>19.343597035262391</v>
      </c>
      <c r="AY286" s="12">
        <f>'Surv-rate CEA'!AO284*'Unit cost and utilities'!$H$5+'Surv-rate CEA'!AN284*'Unit cost and utilities'!$H$5+('Surv-rate CEA'!AM283-'Surv-rate CEA'!AM284)*'Unit cost and utilities'!$G$14</f>
        <v>97.976709454726631</v>
      </c>
      <c r="AZ286" s="12">
        <f t="shared" si="137"/>
        <v>60.858386663738074</v>
      </c>
      <c r="BA286" s="12">
        <f>AY286-'Surv-rate CEA'!AN284*'Unit cost and utilities'!$H$5-('Surv-rate CEA'!AM283-'Surv-rate CEA'!AM284)*'Unit cost and utilities'!$G$14</f>
        <v>6.7579917272180179</v>
      </c>
      <c r="BB286" s="12">
        <f t="shared" si="138"/>
        <v>4.1977371550268581</v>
      </c>
    </row>
    <row r="287" spans="1:54">
      <c r="A287" s="12">
        <v>282</v>
      </c>
      <c r="B287" s="12">
        <f t="shared" si="139"/>
        <v>16.167123287671235</v>
      </c>
      <c r="C287" s="12">
        <f>'Surv-rate CEA'!D285*'Unit cost and utilities'!$H$7+'Surv-rate CEA'!E285*'Unit cost and utilities'!$H$7+'Unit cost and utilities'!$G$14*('Surv-rate CEA'!C284-'Surv-rate CEA'!C285)</f>
        <v>75.195315432069108</v>
      </c>
      <c r="D287" s="12">
        <f t="shared" si="113"/>
        <v>46.628322438236815</v>
      </c>
      <c r="E287" s="12">
        <f>C287-'Surv-rate CEA'!E285*'Unit cost and utilities'!$H$7-'Unit cost and utilities'!$G$14*('Surv-rate CEA'!C284-'Surv-rate CEA'!C285)</f>
        <v>0.70858666716525454</v>
      </c>
      <c r="F287" s="12">
        <f t="shared" si="114"/>
        <v>0.43939183448023916</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46.097292328580458</v>
      </c>
      <c r="L287" s="12">
        <f t="shared" si="117"/>
        <v>28.584751561664739</v>
      </c>
      <c r="M287" s="12">
        <f>K287-'Surv-rate CEA'!J285*'Unit cost and utilities'!$H$10-('Surv-rate CEA'!I284-'Surv-rate CEA'!I285)*'Unit cost and utilities'!$G$14</f>
        <v>2.0720939070100872</v>
      </c>
      <c r="N287" s="12">
        <f t="shared" si="118"/>
        <v>1.2848973671193182</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46.097292328580458</v>
      </c>
      <c r="T287" s="12">
        <f t="shared" si="121"/>
        <v>28.584751561664739</v>
      </c>
      <c r="U287" s="12">
        <f>S287-'Surv-rate CEA'!P285*'Unit cost and utilities'!$H$11-('Surv-rate CEA'!O284-'Surv-rate CEA'!O285)*'Unit cost and utilities'!$G$14</f>
        <v>2.0720939070100872</v>
      </c>
      <c r="V287" s="12">
        <f t="shared" si="122"/>
        <v>1.2848973671193182</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123.4227836823671</v>
      </c>
      <c r="AB287" s="12">
        <f t="shared" si="125"/>
        <v>76.533987798284969</v>
      </c>
      <c r="AC287" s="12">
        <f>AA287-'Surv-rate CEA'!V285*'Unit cost and utilities'!$H$6-('Surv-rate CEA'!U284-'Surv-rate CEA'!U285)*'Unit cost and utilities'!$G$14</f>
        <v>28.410677859224712</v>
      </c>
      <c r="AD287" s="12">
        <f t="shared" si="126"/>
        <v>17.617350765761039</v>
      </c>
      <c r="AE287" s="12">
        <f>'Surv-rate CEA'!Z285*'Unit cost and utilities'!$H$12+'Surv-rate CEA'!Y285*'Unit cost and utilities'!$H$12+('Surv-rate CEA'!X284-'Surv-rate CEA'!X285)*'Unit cost and utilities'!$G$14</f>
        <v>46.097292328580458</v>
      </c>
      <c r="AF287" s="12">
        <f t="shared" si="127"/>
        <v>28.584751561664739</v>
      </c>
      <c r="AG287" s="12">
        <f>AE287-'Surv-rate CEA'!Y285*'Unit cost and utilities'!$H$12-('Surv-rate CEA'!X284-'Surv-rate CEA'!X285)*'Unit cost and utilities'!$G$14</f>
        <v>2.0720939070100872</v>
      </c>
      <c r="AH287" s="12">
        <f t="shared" si="128"/>
        <v>1.2848973671193182</v>
      </c>
      <c r="AI287" s="12">
        <f>'Surv-rate CEA'!AC285*'Unit cost and utilities'!$H$5+'Surv-rate CEA'!AB285*'Unit cost and utilities'!$H$5+('Surv-rate CEA'!AA284-'Surv-rate CEA'!AA285)*'Unit cost and utilities'!$G$14</f>
        <v>97.33396319906231</v>
      </c>
      <c r="AJ287" s="12">
        <f t="shared" si="129"/>
        <v>60.356411754631424</v>
      </c>
      <c r="AK287" s="12">
        <f>AI287-'Surv-rate CEA'!AB285*'Unit cost and utilities'!$H$5-('Surv-rate CEA'!AA284-'Surv-rate CEA'!AA285)*'Unit cost and utilities'!$G$14</f>
        <v>6.688683184195007</v>
      </c>
      <c r="AL287" s="12">
        <f t="shared" si="130"/>
        <v>4.1476264100735012</v>
      </c>
      <c r="AM287" s="12">
        <f>'Surv-rate CEA'!AF285*'Unit cost and utilities'!$H$9+'Surv-rate CEA'!AE285*'Unit cost and utilities'!$H$9+('Surv-rate CEA'!AD284-'Surv-rate CEA'!AD285)*'Unit cost and utilities'!G294</f>
        <v>230.8290345779624</v>
      </c>
      <c r="AN287" s="12">
        <f t="shared" si="131"/>
        <v>143.13618595205594</v>
      </c>
      <c r="AO287" s="12">
        <f>AM287-'Surv-rate CEA'!AE285*'Unit cost and utilities'!$H$9-('Surv-rate CEA'!AD284-'Surv-rate CEA'!AD285)*'Unit cost and utilities'!G294</f>
        <v>7.1310258494424374</v>
      </c>
      <c r="AP287" s="12">
        <f t="shared" si="132"/>
        <v>4.4219213751897701</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179.90822442172532</v>
      </c>
      <c r="AV287" s="12">
        <f t="shared" si="135"/>
        <v>111.56038975865826</v>
      </c>
      <c r="AW287" s="12">
        <f>AU287-'Surv-rate CEA'!AK285*'Unit cost and utilities'!$H$8-('Surv-rate CEA'!AJ284-'Surv-rate CEA'!AJ285)*'Unit cost and utilities'!$G$14</f>
        <v>30.943098000288792</v>
      </c>
      <c r="AX287" s="12">
        <f t="shared" si="136"/>
        <v>19.187694639021281</v>
      </c>
      <c r="AY287" s="12">
        <f>'Surv-rate CEA'!AO285*'Unit cost and utilities'!$H$5+'Surv-rate CEA'!AN285*'Unit cost and utilities'!$H$5+('Surv-rate CEA'!AM284-'Surv-rate CEA'!AM285)*'Unit cost and utilities'!$G$14</f>
        <v>97.33396319906231</v>
      </c>
      <c r="AZ287" s="12">
        <f t="shared" si="137"/>
        <v>60.356411754631424</v>
      </c>
      <c r="BA287" s="12">
        <f>AY287-'Surv-rate CEA'!AN285*'Unit cost and utilities'!$H$5-('Surv-rate CEA'!AM284-'Surv-rate CEA'!AM285)*'Unit cost and utilities'!$G$14</f>
        <v>6.688683184195007</v>
      </c>
      <c r="BB287" s="12">
        <f t="shared" si="138"/>
        <v>4.1476264100735012</v>
      </c>
    </row>
    <row r="288" spans="1:54">
      <c r="A288" s="12">
        <v>283</v>
      </c>
      <c r="B288" s="12">
        <f t="shared" si="139"/>
        <v>16.224657534246575</v>
      </c>
      <c r="C288" s="12">
        <f>'Surv-rate CEA'!D286*'Unit cost and utilities'!$H$7+'Surv-rate CEA'!E286*'Unit cost and utilities'!$H$7+'Unit cost and utilities'!$G$14*('Surv-rate CEA'!C285-'Surv-rate CEA'!C286)</f>
        <v>74.784128683694476</v>
      </c>
      <c r="D288" s="12">
        <f t="shared" si="113"/>
        <v>46.294549630620757</v>
      </c>
      <c r="E288" s="12">
        <f>C288-'Surv-rate CEA'!E286*'Unit cost and utilities'!$H$7-'Unit cost and utilities'!$G$14*('Surv-rate CEA'!C285-'Surv-rate CEA'!C286)</f>
        <v>0.69988371630430013</v>
      </c>
      <c r="F288" s="12">
        <f t="shared" si="114"/>
        <v>0.43325772473935653</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45.806030014577601</v>
      </c>
      <c r="L288" s="12">
        <f t="shared" si="117"/>
        <v>28.355876670846662</v>
      </c>
      <c r="M288" s="12">
        <f>K288-'Surv-rate CEA'!J286*'Unit cost and utilities'!$H$10-('Surv-rate CEA'!I285-'Surv-rate CEA'!I286)*'Unit cost and utilities'!$G$14</f>
        <v>2.0501266480648139</v>
      </c>
      <c r="N288" s="12">
        <f t="shared" si="118"/>
        <v>1.2691154062825671</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45.806030014577601</v>
      </c>
      <c r="T288" s="12">
        <f t="shared" si="121"/>
        <v>28.355876670846662</v>
      </c>
      <c r="U288" s="12">
        <f>S288-'Surv-rate CEA'!P286*'Unit cost and utilities'!$H$11-('Surv-rate CEA'!O285-'Surv-rate CEA'!O286)*'Unit cost and utilities'!$G$14</f>
        <v>2.0501266480648139</v>
      </c>
      <c r="V288" s="12">
        <f t="shared" si="122"/>
        <v>1.2691154062825671</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122.85424483299295</v>
      </c>
      <c r="AB288" s="12">
        <f t="shared" si="125"/>
        <v>76.051991710822634</v>
      </c>
      <c r="AC288" s="12">
        <f>AA288-'Surv-rate CEA'!V286*'Unit cost and utilities'!$H$6-('Surv-rate CEA'!U285-'Surv-rate CEA'!U286)*'Unit cost and utilities'!$G$14</f>
        <v>28.226329049925656</v>
      </c>
      <c r="AD288" s="12">
        <f t="shared" si="126"/>
        <v>17.473295659014973</v>
      </c>
      <c r="AE288" s="12">
        <f>'Surv-rate CEA'!Z286*'Unit cost and utilities'!$H$12+'Surv-rate CEA'!Y286*'Unit cost and utilities'!$H$12+('Surv-rate CEA'!X285-'Surv-rate CEA'!X286)*'Unit cost and utilities'!$G$14</f>
        <v>45.806030014577601</v>
      </c>
      <c r="AF288" s="12">
        <f t="shared" si="127"/>
        <v>28.355876670846662</v>
      </c>
      <c r="AG288" s="12">
        <f>AE288-'Surv-rate CEA'!Y286*'Unit cost and utilities'!$H$12-('Surv-rate CEA'!X285-'Surv-rate CEA'!X286)*'Unit cost and utilities'!$G$14</f>
        <v>2.0501266480648139</v>
      </c>
      <c r="AH288" s="12">
        <f t="shared" si="128"/>
        <v>1.2691154062825671</v>
      </c>
      <c r="AI288" s="12">
        <f>'Surv-rate CEA'!AC286*'Unit cost and utilities'!$H$5+'Surv-rate CEA'!AB286*'Unit cost and utilities'!$H$5+('Surv-rate CEA'!AA285-'Surv-rate CEA'!AA286)*'Unit cost and utilities'!$G$14</f>
        <v>96.697068735471262</v>
      </c>
      <c r="AJ288" s="12">
        <f t="shared" si="129"/>
        <v>59.859589547987383</v>
      </c>
      <c r="AK288" s="12">
        <f>AI288-'Surv-rate CEA'!AB286*'Unit cost and utilities'!$H$5-('Surv-rate CEA'!AA285-'Surv-rate CEA'!AA286)*'Unit cost and utilities'!$G$14</f>
        <v>6.6202677397240599</v>
      </c>
      <c r="AL288" s="12">
        <f t="shared" si="130"/>
        <v>4.0982267071793368</v>
      </c>
      <c r="AM288" s="12">
        <f>'Surv-rate CEA'!AF286*'Unit cost and utilities'!$H$9+'Surv-rate CEA'!AE286*'Unit cost and utilities'!$H$9+('Surv-rate CEA'!AD285-'Surv-rate CEA'!AD286)*'Unit cost and utilities'!G295</f>
        <v>230.03773646594539</v>
      </c>
      <c r="AN288" s="12">
        <f t="shared" si="131"/>
        <v>142.4031220953481</v>
      </c>
      <c r="AO288" s="12">
        <f>AM288-'Surv-rate CEA'!AE286*'Unit cost and utilities'!$H$9-('Surv-rate CEA'!AD285-'Surv-rate CEA'!AD286)*'Unit cost and utilities'!G295</f>
        <v>7.0692553402839735</v>
      </c>
      <c r="AP288" s="12">
        <f t="shared" si="132"/>
        <v>4.3761690877821646</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179.19750482975729</v>
      </c>
      <c r="AV288" s="12">
        <f t="shared" si="135"/>
        <v>110.93086095998585</v>
      </c>
      <c r="AW288" s="12">
        <f>AU288-'Surv-rate CEA'!AK286*'Unit cost and utilities'!$H$8-('Surv-rate CEA'!AJ285-'Surv-rate CEA'!AJ286)*'Unit cost and utilities'!$G$14</f>
        <v>30.746476188241392</v>
      </c>
      <c r="AX288" s="12">
        <f t="shared" si="136"/>
        <v>19.033373697293467</v>
      </c>
      <c r="AY288" s="12">
        <f>'Surv-rate CEA'!AO286*'Unit cost and utilities'!$H$5+'Surv-rate CEA'!AN286*'Unit cost and utilities'!$H$5+('Surv-rate CEA'!AM285-'Surv-rate CEA'!AM286)*'Unit cost and utilities'!$G$14</f>
        <v>96.697068735471262</v>
      </c>
      <c r="AZ288" s="12">
        <f t="shared" si="137"/>
        <v>59.859589547987383</v>
      </c>
      <c r="BA288" s="12">
        <f>AY288-'Surv-rate CEA'!AN286*'Unit cost and utilities'!$H$5-('Surv-rate CEA'!AM285-'Surv-rate CEA'!AM286)*'Unit cost and utilities'!$G$14</f>
        <v>6.6202677397240599</v>
      </c>
      <c r="BB288" s="12">
        <f t="shared" si="138"/>
        <v>4.0982267071793368</v>
      </c>
    </row>
    <row r="289" spans="1:54">
      <c r="A289" s="12">
        <v>284</v>
      </c>
      <c r="B289" s="12">
        <f t="shared" si="139"/>
        <v>16.282191780821918</v>
      </c>
      <c r="C289" s="12">
        <f>'Surv-rate CEA'!D287*'Unit cost and utilities'!$H$7+'Surv-rate CEA'!E287*'Unit cost and utilities'!$H$7+'Unit cost and utilities'!$G$14*('Surv-rate CEA'!C286-'Surv-rate CEA'!C287)</f>
        <v>74.376246120476964</v>
      </c>
      <c r="D289" s="12">
        <f t="shared" si="113"/>
        <v>45.963818441771224</v>
      </c>
      <c r="E289" s="12">
        <f>C289-'Surv-rate CEA'!E287*'Unit cost and utilities'!$H$7-'Unit cost and utilities'!$G$14*('Surv-rate CEA'!C286-'Surv-rate CEA'!C287)</f>
        <v>0.69131040042574554</v>
      </c>
      <c r="F289" s="12">
        <f t="shared" si="114"/>
        <v>0.42722330568561584</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45.517354773729473</v>
      </c>
      <c r="L289" s="12">
        <f t="shared" si="117"/>
        <v>28.129295842391102</v>
      </c>
      <c r="M289" s="12">
        <f>K289-'Surv-rate CEA'!J287*'Unit cost and utilities'!$H$10-('Surv-rate CEA'!I286-'Surv-rate CEA'!I287)*'Unit cost and utilities'!$G$14</f>
        <v>2.0284498302027849</v>
      </c>
      <c r="N289" s="12">
        <f t="shared" si="118"/>
        <v>1.2535628588011423</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45.517354773729473</v>
      </c>
      <c r="T289" s="12">
        <f t="shared" si="121"/>
        <v>28.129295842391102</v>
      </c>
      <c r="U289" s="12">
        <f>S289-'Surv-rate CEA'!P287*'Unit cost and utilities'!$H$11-('Surv-rate CEA'!O286-'Surv-rate CEA'!O287)*'Unit cost and utilities'!$G$14</f>
        <v>2.0284498302027849</v>
      </c>
      <c r="V289" s="12">
        <f t="shared" si="122"/>
        <v>1.2535628588011423</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122.28978672489156</v>
      </c>
      <c r="AB289" s="12">
        <f t="shared" si="125"/>
        <v>75.573934522063965</v>
      </c>
      <c r="AC289" s="12">
        <f>AA289-'Surv-rate CEA'!V287*'Unit cost and utilities'!$H$6-('Surv-rate CEA'!U286-'Surv-rate CEA'!U287)*'Unit cost and utilities'!$G$14</f>
        <v>28.043662447155285</v>
      </c>
      <c r="AD289" s="12">
        <f t="shared" si="126"/>
        <v>17.330718830248717</v>
      </c>
      <c r="AE289" s="12">
        <f>'Surv-rate CEA'!Z287*'Unit cost and utilities'!$H$12+'Surv-rate CEA'!Y287*'Unit cost and utilities'!$H$12+('Surv-rate CEA'!X286-'Surv-rate CEA'!X287)*'Unit cost and utilities'!$G$14</f>
        <v>45.517354773729473</v>
      </c>
      <c r="AF289" s="12">
        <f t="shared" si="127"/>
        <v>28.129295842391102</v>
      </c>
      <c r="AG289" s="12">
        <f>AE289-'Surv-rate CEA'!Y287*'Unit cost and utilities'!$H$12-('Surv-rate CEA'!X286-'Surv-rate CEA'!X287)*'Unit cost and utilities'!$G$14</f>
        <v>2.0284498302027849</v>
      </c>
      <c r="AH289" s="12">
        <f t="shared" si="128"/>
        <v>1.2535628588011423</v>
      </c>
      <c r="AI289" s="12">
        <f>'Surv-rate CEA'!AC287*'Unit cost and utilities'!$H$5+'Surv-rate CEA'!AB287*'Unit cost and utilities'!$H$5+('Surv-rate CEA'!AA286-'Surv-rate CEA'!AA287)*'Unit cost and utilities'!$G$14</f>
        <v>96.065956890080486</v>
      </c>
      <c r="AJ289" s="12">
        <f t="shared" si="129"/>
        <v>59.367855078061098</v>
      </c>
      <c r="AK289" s="12">
        <f>AI289-'Surv-rate CEA'!AB287*'Unit cost and utilities'!$H$5-('Surv-rate CEA'!AA286-'Surv-rate CEA'!AA287)*'Unit cost and utilities'!$G$14</f>
        <v>6.5527314394537841</v>
      </c>
      <c r="AL289" s="12">
        <f t="shared" si="130"/>
        <v>4.0495262115389004</v>
      </c>
      <c r="AM289" s="12">
        <f>'Surv-rate CEA'!AF287*'Unit cost and utilities'!$H$9+'Surv-rate CEA'!AE287*'Unit cost and utilities'!$H$9+('Surv-rate CEA'!AD286-'Surv-rate CEA'!AD287)*'Unit cost and utilities'!G296</f>
        <v>229.25115209879741</v>
      </c>
      <c r="AN289" s="12">
        <f t="shared" si="131"/>
        <v>141.67504925655194</v>
      </c>
      <c r="AO289" s="12">
        <f>AM289-'Surv-rate CEA'!AE287*'Unit cost and utilities'!$H$9-('Surv-rate CEA'!AD286-'Surv-rate CEA'!AD287)*'Unit cost and utilities'!G296</f>
        <v>7.0081822194995027</v>
      </c>
      <c r="AP289" s="12">
        <f t="shared" si="132"/>
        <v>4.3309904969140254</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178.49142227371283</v>
      </c>
      <c r="AV289" s="12">
        <f t="shared" si="135"/>
        <v>110.3060150886497</v>
      </c>
      <c r="AW289" s="12">
        <f>AU289-'Surv-rate CEA'!AK287*'Unit cost and utilities'!$H$8-('Surv-rate CEA'!AJ286-'Surv-rate CEA'!AJ287)*'Unit cost and utilities'!$G$14</f>
        <v>30.551622252084897</v>
      </c>
      <c r="AX289" s="12">
        <f t="shared" si="136"/>
        <v>18.880614329765027</v>
      </c>
      <c r="AY289" s="12">
        <f>'Surv-rate CEA'!AO287*'Unit cost and utilities'!$H$5+'Surv-rate CEA'!AN287*'Unit cost and utilities'!$H$5+('Surv-rate CEA'!AM286-'Surv-rate CEA'!AM287)*'Unit cost and utilities'!$G$14</f>
        <v>96.065956890080486</v>
      </c>
      <c r="AZ289" s="12">
        <f t="shared" si="137"/>
        <v>59.367855078061098</v>
      </c>
      <c r="BA289" s="12">
        <f>AY289-'Surv-rate CEA'!AN287*'Unit cost and utilities'!$H$5-('Surv-rate CEA'!AM286-'Surv-rate CEA'!AM287)*'Unit cost and utilities'!$G$14</f>
        <v>6.5527314394537841</v>
      </c>
      <c r="BB289" s="12">
        <f t="shared" si="138"/>
        <v>4.0495262115389004</v>
      </c>
    </row>
    <row r="290" spans="1:54">
      <c r="A290" s="12">
        <v>285</v>
      </c>
      <c r="B290" s="12">
        <f t="shared" si="139"/>
        <v>16.339726027397262</v>
      </c>
      <c r="C290" s="12">
        <f>'Surv-rate CEA'!D288*'Unit cost and utilities'!$H$7+'Surv-rate CEA'!E288*'Unit cost and utilities'!$H$7+'Unit cost and utilities'!$G$14*('Surv-rate CEA'!C287-'Surv-rate CEA'!C288)</f>
        <v>73.971632046774474</v>
      </c>
      <c r="D290" s="12">
        <f t="shared" si="113"/>
        <v>45.636094006982887</v>
      </c>
      <c r="E290" s="12">
        <f>C290-'Surv-rate CEA'!E288*'Unit cost and utilities'!$H$7-'Unit cost and utilities'!$G$14*('Surv-rate CEA'!C287-'Surv-rate CEA'!C288)</f>
        <v>0.68286443795754659</v>
      </c>
      <c r="F290" s="12">
        <f t="shared" si="114"/>
        <v>0.42128671251907307</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45.231236530667154</v>
      </c>
      <c r="L290" s="12">
        <f t="shared" si="117"/>
        <v>27.904980669621619</v>
      </c>
      <c r="M290" s="12">
        <f>K290-'Surv-rate CEA'!J288*'Unit cost and utilities'!$H$10-('Surv-rate CEA'!I287-'Surv-rate CEA'!I288)*'Unit cost and utilities'!$G$14</f>
        <v>2.0070588219342467</v>
      </c>
      <c r="N290" s="12">
        <f t="shared" si="118"/>
        <v>1.23823582826208</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45.231236530667154</v>
      </c>
      <c r="T290" s="12">
        <f t="shared" si="121"/>
        <v>27.904980669621619</v>
      </c>
      <c r="U290" s="12">
        <f>S290-'Surv-rate CEA'!P288*'Unit cost and utilities'!$H$11-('Surv-rate CEA'!O287-'Surv-rate CEA'!O288)*'Unit cost and utilities'!$G$14</f>
        <v>2.0070588219342467</v>
      </c>
      <c r="V290" s="12">
        <f t="shared" si="122"/>
        <v>1.23823582826208</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121.72936865325464</v>
      </c>
      <c r="AB290" s="12">
        <f t="shared" si="125"/>
        <v>75.099774840142132</v>
      </c>
      <c r="AC290" s="12">
        <f>AA290-'Surv-rate CEA'!V288*'Unit cost and utilities'!$H$6-('Surv-rate CEA'!U287-'Surv-rate CEA'!U288)*'Unit cost and utilities'!$G$14</f>
        <v>27.862657996880632</v>
      </c>
      <c r="AD290" s="12">
        <f t="shared" si="126"/>
        <v>17.189601533004211</v>
      </c>
      <c r="AE290" s="12">
        <f>'Surv-rate CEA'!Z288*'Unit cost and utilities'!$H$12+'Surv-rate CEA'!Y288*'Unit cost and utilities'!$H$12+('Surv-rate CEA'!X287-'Surv-rate CEA'!X288)*'Unit cost and utilities'!$G$14</f>
        <v>45.231236530667154</v>
      </c>
      <c r="AF290" s="12">
        <f t="shared" si="127"/>
        <v>27.904980669621619</v>
      </c>
      <c r="AG290" s="12">
        <f>AE290-'Surv-rate CEA'!Y288*'Unit cost and utilities'!$H$12-('Surv-rate CEA'!X287-'Surv-rate CEA'!X288)*'Unit cost and utilities'!$G$14</f>
        <v>2.0070588219342467</v>
      </c>
      <c r="AH290" s="12">
        <f t="shared" si="128"/>
        <v>1.23823582826208</v>
      </c>
      <c r="AI290" s="12">
        <f>'Surv-rate CEA'!AC288*'Unit cost and utilities'!$H$5+'Surv-rate CEA'!AB288*'Unit cost and utilities'!$H$5+('Surv-rate CEA'!AA287-'Surv-rate CEA'!AA288)*'Unit cost and utilities'!$G$14</f>
        <v>95.440559502430219</v>
      </c>
      <c r="AJ290" s="12">
        <f t="shared" si="129"/>
        <v>58.881144365962008</v>
      </c>
      <c r="AK290" s="12">
        <f>AI290-'Surv-rate CEA'!AB288*'Unit cost and utilities'!$H$5-('Surv-rate CEA'!AA287-'Surv-rate CEA'!AA288)*'Unit cost and utilities'!$G$14</f>
        <v>6.4860605863567606</v>
      </c>
      <c r="AL290" s="12">
        <f t="shared" si="130"/>
        <v>4.0015133161695688</v>
      </c>
      <c r="AM290" s="12">
        <f>'Surv-rate CEA'!AF288*'Unit cost and utilities'!$H$9+'Surv-rate CEA'!AE288*'Unit cost and utilities'!$H$9+('Surv-rate CEA'!AD287-'Surv-rate CEA'!AD288)*'Unit cost and utilities'!G297</f>
        <v>228.46924022061805</v>
      </c>
      <c r="AN290" s="12">
        <f t="shared" si="131"/>
        <v>140.95192218848339</v>
      </c>
      <c r="AO290" s="12">
        <f>AM290-'Surv-rate CEA'!AE288*'Unit cost and utilities'!$H$9-('Surv-rate CEA'!AD287-'Surv-rate CEA'!AD288)*'Unit cost and utilities'!G297</f>
        <v>6.9477966933329469</v>
      </c>
      <c r="AP290" s="12">
        <f t="shared" si="132"/>
        <v>4.2863770105525614</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177.78993340187651</v>
      </c>
      <c r="AV290" s="12">
        <f t="shared" si="135"/>
        <v>109.68580643310354</v>
      </c>
      <c r="AW290" s="12">
        <f>AU290-'Surv-rate CEA'!AK288*'Unit cost and utilities'!$H$8-('Surv-rate CEA'!AJ287-'Surv-rate CEA'!AJ288)*'Unit cost and utilities'!$G$14</f>
        <v>30.358515347562992</v>
      </c>
      <c r="AX290" s="12">
        <f t="shared" si="136"/>
        <v>18.72939695906344</v>
      </c>
      <c r="AY290" s="12">
        <f>'Surv-rate CEA'!AO288*'Unit cost and utilities'!$H$5+'Surv-rate CEA'!AN288*'Unit cost and utilities'!$H$5+('Surv-rate CEA'!AM287-'Surv-rate CEA'!AM288)*'Unit cost and utilities'!$G$14</f>
        <v>95.440559502430219</v>
      </c>
      <c r="AZ290" s="12">
        <f t="shared" si="137"/>
        <v>58.881144365962008</v>
      </c>
      <c r="BA290" s="12">
        <f>AY290-'Surv-rate CEA'!AN288*'Unit cost and utilities'!$H$5-('Surv-rate CEA'!AM287-'Surv-rate CEA'!AM288)*'Unit cost and utilities'!$G$14</f>
        <v>6.4860605863567606</v>
      </c>
      <c r="BB290" s="12">
        <f t="shared" si="138"/>
        <v>4.0015133161695688</v>
      </c>
    </row>
    <row r="291" spans="1:54">
      <c r="A291" s="12">
        <v>286</v>
      </c>
      <c r="B291" s="12">
        <f t="shared" si="139"/>
        <v>16.397260273972602</v>
      </c>
      <c r="C291" s="12">
        <f>'Surv-rate CEA'!D289*'Unit cost and utilities'!$H$7+'Surv-rate CEA'!E289*'Unit cost and utilities'!$H$7+'Unit cost and utilities'!$G$14*('Surv-rate CEA'!C288-'Surv-rate CEA'!C289)</f>
        <v>73.570251255722795</v>
      </c>
      <c r="D291" s="12">
        <f t="shared" si="113"/>
        <v>45.311341953022477</v>
      </c>
      <c r="E291" s="12">
        <f>C291-'Surv-rate CEA'!E289*'Unit cost and utilities'!$H$7-'Unit cost and utilities'!$G$14*('Surv-rate CEA'!C288-'Surv-rate CEA'!C289)</f>
        <v>0.67454359380684048</v>
      </c>
      <c r="F291" s="12">
        <f t="shared" si="114"/>
        <v>0.41544612013031468</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44.947645645605569</v>
      </c>
      <c r="L291" s="12">
        <f t="shared" si="117"/>
        <v>27.682903171720405</v>
      </c>
      <c r="M291" s="12">
        <f>K291-'Surv-rate CEA'!J289*'Unit cost and utilities'!$H$10-('Surv-rate CEA'!I288-'Surv-rate CEA'!I289)*'Unit cost and utilities'!$G$14</f>
        <v>1.9859490785915577</v>
      </c>
      <c r="N291" s="12">
        <f t="shared" si="118"/>
        <v>1.2231304945333086</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44.947645645605569</v>
      </c>
      <c r="T291" s="12">
        <f t="shared" si="121"/>
        <v>27.682903171720405</v>
      </c>
      <c r="U291" s="12">
        <f>S291-'Surv-rate CEA'!P289*'Unit cost and utilities'!$H$11-('Surv-rate CEA'!O288-'Surv-rate CEA'!O289)*'Unit cost and utilities'!$G$14</f>
        <v>1.9859490785915577</v>
      </c>
      <c r="V291" s="12">
        <f t="shared" si="122"/>
        <v>1.2231304945333086</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121.17295043846198</v>
      </c>
      <c r="AB291" s="12">
        <f t="shared" si="125"/>
        <v>74.629471818566159</v>
      </c>
      <c r="AC291" s="12">
        <f>AA291-'Surv-rate CEA'!V289*'Unit cost and utilities'!$H$6-('Surv-rate CEA'!U288-'Surv-rate CEA'!U289)*'Unit cost and utilities'!$G$14</f>
        <v>27.683295942206112</v>
      </c>
      <c r="AD291" s="12">
        <f t="shared" si="126"/>
        <v>17.04992530831472</v>
      </c>
      <c r="AE291" s="12">
        <f>'Surv-rate CEA'!Z289*'Unit cost and utilities'!$H$12+'Surv-rate CEA'!Y289*'Unit cost and utilities'!$H$12+('Surv-rate CEA'!X288-'Surv-rate CEA'!X289)*'Unit cost and utilities'!$G$14</f>
        <v>44.947645645605569</v>
      </c>
      <c r="AF291" s="12">
        <f t="shared" si="127"/>
        <v>27.682903171720405</v>
      </c>
      <c r="AG291" s="12">
        <f>AE291-'Surv-rate CEA'!Y289*'Unit cost and utilities'!$H$12-('Surv-rate CEA'!X288-'Surv-rate CEA'!X289)*'Unit cost and utilities'!$G$14</f>
        <v>1.9859490785915577</v>
      </c>
      <c r="AH291" s="12">
        <f t="shared" si="128"/>
        <v>1.2231304945333086</v>
      </c>
      <c r="AI291" s="12">
        <f>'Surv-rate CEA'!AC289*'Unit cost and utilities'!$H$5+'Surv-rate CEA'!AB289*'Unit cost and utilities'!$H$5+('Surv-rate CEA'!AA288-'Surv-rate CEA'!AA289)*'Unit cost and utilities'!$G$14</f>
        <v>94.82080940768445</v>
      </c>
      <c r="AJ291" s="12">
        <f t="shared" si="129"/>
        <v>58.399394401956094</v>
      </c>
      <c r="AK291" s="12">
        <f>AI291-'Surv-rate CEA'!AB289*'Unit cost and utilities'!$H$5-('Surv-rate CEA'!AA288-'Surv-rate CEA'!AA289)*'Unit cost and utilities'!$G$14</f>
        <v>6.4202417352457779</v>
      </c>
      <c r="AL291" s="12">
        <f t="shared" si="130"/>
        <v>3.9541766369074201</v>
      </c>
      <c r="AM291" s="12">
        <f>'Surv-rate CEA'!AF289*'Unit cost and utilities'!$H$9+'Surv-rate CEA'!AE289*'Unit cost and utilities'!$H$9+('Surv-rate CEA'!AD288-'Surv-rate CEA'!AD289)*'Unit cost and utilities'!G298</f>
        <v>227.6919600576216</v>
      </c>
      <c r="AN291" s="12">
        <f t="shared" si="131"/>
        <v>140.23369617515476</v>
      </c>
      <c r="AO291" s="12">
        <f>AM291-'Surv-rate CEA'!AE289*'Unit cost and utilities'!$H$9-('Surv-rate CEA'!AD288-'Surv-rate CEA'!AD289)*'Unit cost and utilities'!G298</f>
        <v>6.8880891333688226</v>
      </c>
      <c r="AP291" s="12">
        <f t="shared" si="132"/>
        <v>4.2423201878176959</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177.09299539618075</v>
      </c>
      <c r="AV291" s="12">
        <f t="shared" si="135"/>
        <v>109.07018985146112</v>
      </c>
      <c r="AW291" s="12">
        <f>AU291-'Surv-rate CEA'!AK289*'Unit cost and utilities'!$H$8-('Surv-rate CEA'!AJ288-'Surv-rate CEA'!AJ289)*'Unit cost and utilities'!$G$14</f>
        <v>30.16713493662688</v>
      </c>
      <c r="AX291" s="12">
        <f t="shared" si="136"/>
        <v>18.579702305286663</v>
      </c>
      <c r="AY291" s="12">
        <f>'Surv-rate CEA'!AO289*'Unit cost and utilities'!$H$5+'Surv-rate CEA'!AN289*'Unit cost and utilities'!$H$5+('Surv-rate CEA'!AM288-'Surv-rate CEA'!AM289)*'Unit cost and utilities'!$G$14</f>
        <v>94.82080940768445</v>
      </c>
      <c r="AZ291" s="12">
        <f t="shared" si="137"/>
        <v>58.399394401956094</v>
      </c>
      <c r="BA291" s="12">
        <f>AY291-'Surv-rate CEA'!AN289*'Unit cost and utilities'!$H$5-('Surv-rate CEA'!AM288-'Surv-rate CEA'!AM289)*'Unit cost and utilities'!$G$14</f>
        <v>6.4202417352457779</v>
      </c>
      <c r="BB291" s="12">
        <f t="shared" si="138"/>
        <v>3.9541766369074201</v>
      </c>
    </row>
    <row r="292" spans="1:54">
      <c r="A292" s="12">
        <v>287</v>
      </c>
      <c r="B292" s="12">
        <f t="shared" si="139"/>
        <v>16.454794520547946</v>
      </c>
      <c r="C292" s="12">
        <f>'Surv-rate CEA'!D290*'Unit cost and utilities'!$H$7+'Surv-rate CEA'!E290*'Unit cost and utilities'!$H$7+'Unit cost and utilities'!$G$14*('Surv-rate CEA'!C289-'Surv-rate CEA'!C290)</f>
        <v>73.172069021093719</v>
      </c>
      <c r="D292" s="12">
        <f t="shared" si="113"/>
        <v>44.989528389817863</v>
      </c>
      <c r="E292" s="12">
        <f>C292-'Surv-rate CEA'!E290*'Unit cost and utilities'!$H$7-'Unit cost and utilities'!$G$14*('Surv-rate CEA'!C289-'Surv-rate CEA'!C290)</f>
        <v>0.666345678281969</v>
      </c>
      <c r="F292" s="12">
        <f t="shared" si="114"/>
        <v>0.40969974214965815</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44.666552906757211</v>
      </c>
      <c r="L292" s="12">
        <f t="shared" si="117"/>
        <v>27.463035786162582</v>
      </c>
      <c r="M292" s="12">
        <f>K292-'Surv-rate CEA'!J290*'Unit cost and utilities'!$H$10-('Surv-rate CEA'!I289-'Surv-rate CEA'!I290)*'Unit cost and utilities'!$G$14</f>
        <v>1.9651161404539266</v>
      </c>
      <c r="N292" s="12">
        <f t="shared" si="118"/>
        <v>1.2082431120644532</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44.666552906757211</v>
      </c>
      <c r="T292" s="12">
        <f t="shared" si="121"/>
        <v>27.463035786162582</v>
      </c>
      <c r="U292" s="12">
        <f>S292-'Surv-rate CEA'!P290*'Unit cost and utilities'!$H$11-('Surv-rate CEA'!O289-'Surv-rate CEA'!O290)*'Unit cost and utilities'!$G$14</f>
        <v>1.9651161404539266</v>
      </c>
      <c r="V292" s="12">
        <f t="shared" si="122"/>
        <v>1.2082431120644532</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120.6204924177223</v>
      </c>
      <c r="AB292" s="12">
        <f t="shared" si="125"/>
        <v>74.162985147468703</v>
      </c>
      <c r="AC292" s="12">
        <f>AA292-'Surv-rate CEA'!V290*'Unit cost and utilities'!$H$6-('Surv-rate CEA'!U289-'Surv-rate CEA'!U290)*'Unit cost and utilities'!$G$14</f>
        <v>27.50555681809163</v>
      </c>
      <c r="AD292" s="12">
        <f t="shared" si="126"/>
        <v>16.911671979489217</v>
      </c>
      <c r="AE292" s="12">
        <f>'Surv-rate CEA'!Z290*'Unit cost and utilities'!$H$12+'Surv-rate CEA'!Y290*'Unit cost and utilities'!$H$12+('Surv-rate CEA'!X289-'Surv-rate CEA'!X290)*'Unit cost and utilities'!$G$14</f>
        <v>44.666552906757211</v>
      </c>
      <c r="AF292" s="12">
        <f t="shared" si="127"/>
        <v>27.463035786162582</v>
      </c>
      <c r="AG292" s="12">
        <f>AE292-'Surv-rate CEA'!Y290*'Unit cost and utilities'!$H$12-('Surv-rate CEA'!X289-'Surv-rate CEA'!X290)*'Unit cost and utilities'!$G$14</f>
        <v>1.9651161404539266</v>
      </c>
      <c r="AH292" s="12">
        <f t="shared" si="128"/>
        <v>1.2082431120644532</v>
      </c>
      <c r="AI292" s="12">
        <f>'Surv-rate CEA'!AC290*'Unit cost and utilities'!$H$5+'Surv-rate CEA'!AB290*'Unit cost and utilities'!$H$5+('Surv-rate CEA'!AA289-'Surv-rate CEA'!AA290)*'Unit cost and utilities'!$G$14</f>
        <v>94.206640419205939</v>
      </c>
      <c r="AJ292" s="12">
        <f t="shared" si="129"/>
        <v>57.922543128135779</v>
      </c>
      <c r="AK292" s="12">
        <f>AI292-'Surv-rate CEA'!AB290*'Unit cost and utilities'!$H$5-('Surv-rate CEA'!AA289-'Surv-rate CEA'!AA290)*'Unit cost and utilities'!$G$14</f>
        <v>6.3552616874228889</v>
      </c>
      <c r="AL292" s="12">
        <f t="shared" si="130"/>
        <v>3.9075050075269844</v>
      </c>
      <c r="AM292" s="12">
        <f>'Surv-rate CEA'!AF290*'Unit cost and utilities'!$H$9+'Surv-rate CEA'!AE290*'Unit cost and utilities'!$H$9+('Surv-rate CEA'!AD289-'Surv-rate CEA'!AD290)*'Unit cost and utilities'!G299</f>
        <v>226.91927131105254</v>
      </c>
      <c r="AN292" s="12">
        <f t="shared" si="131"/>
        <v>139.52032702399569</v>
      </c>
      <c r="AO292" s="12">
        <f>AM292-'Surv-rate CEA'!AE290*'Unit cost and utilities'!$H$9-('Surv-rate CEA'!AD289-'Surv-rate CEA'!AD290)*'Unit cost and utilities'!G299</f>
        <v>6.8290500732617261</v>
      </c>
      <c r="AP292" s="12">
        <f t="shared" si="132"/>
        <v>4.1988117359087882</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176.40056596400981</v>
      </c>
      <c r="AV292" s="12">
        <f t="shared" si="135"/>
        <v>108.45912076273191</v>
      </c>
      <c r="AW292" s="12">
        <f>AU292-'Surv-rate CEA'!AK290*'Unit cost and utilities'!$H$8-('Surv-rate CEA'!AJ289-'Surv-rate CEA'!AJ290)*'Unit cost and utilities'!$G$14</f>
        <v>29.977460782029997</v>
      </c>
      <c r="AX292" s="12">
        <f t="shared" si="136"/>
        <v>18.431511380647184</v>
      </c>
      <c r="AY292" s="12">
        <f>'Surv-rate CEA'!AO290*'Unit cost and utilities'!$H$5+'Surv-rate CEA'!AN290*'Unit cost and utilities'!$H$5+('Surv-rate CEA'!AM289-'Surv-rate CEA'!AM290)*'Unit cost and utilities'!$G$14</f>
        <v>94.206640419205939</v>
      </c>
      <c r="AZ292" s="12">
        <f t="shared" si="137"/>
        <v>57.922543128135779</v>
      </c>
      <c r="BA292" s="12">
        <f>AY292-'Surv-rate CEA'!AN290*'Unit cost and utilities'!$H$5-('Surv-rate CEA'!AM289-'Surv-rate CEA'!AM290)*'Unit cost and utilities'!$G$14</f>
        <v>6.3552616874228889</v>
      </c>
      <c r="BB292" s="12">
        <f t="shared" si="138"/>
        <v>3.9075050075269844</v>
      </c>
    </row>
    <row r="293" spans="1:54">
      <c r="A293" s="12">
        <v>288</v>
      </c>
      <c r="B293" s="12">
        <f t="shared" si="139"/>
        <v>16.512328767123286</v>
      </c>
      <c r="C293" s="12">
        <f>'Surv-rate CEA'!D291*'Unit cost and utilities'!$H$7+'Surv-rate CEA'!E291*'Unit cost and utilities'!$H$7+'Unit cost and utilities'!$G$14*('Surv-rate CEA'!C290-'Surv-rate CEA'!C291)</f>
        <v>72.777051089312977</v>
      </c>
      <c r="D293" s="12">
        <f t="shared" si="113"/>
        <v>44.67061990231182</v>
      </c>
      <c r="E293" s="12">
        <f>C293-'Surv-rate CEA'!E291*'Unit cost and utilities'!$H$7-'Unit cost and utilities'!$G$14*('Surv-rate CEA'!C290-'Surv-rate CEA'!C291)</f>
        <v>0.65826854604257212</v>
      </c>
      <c r="F293" s="12">
        <f t="shared" si="114"/>
        <v>0.40404583002172828</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44.387929522901409</v>
      </c>
      <c r="L293" s="12">
        <f t="shared" si="117"/>
        <v>27.245351361307161</v>
      </c>
      <c r="M293" s="12">
        <f>K293-'Surv-rate CEA'!J291*'Unit cost and utilities'!$H$10-('Surv-rate CEA'!I290-'Surv-rate CEA'!I291)*'Unit cost and utilities'!$G$14</f>
        <v>1.9445556309179803</v>
      </c>
      <c r="N293" s="12">
        <f t="shared" si="118"/>
        <v>1.1935700082301488</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44.387929522901409</v>
      </c>
      <c r="T293" s="12">
        <f t="shared" si="121"/>
        <v>27.245351361307161</v>
      </c>
      <c r="U293" s="12">
        <f>S293-'Surv-rate CEA'!P291*'Unit cost and utilities'!$H$11-('Surv-rate CEA'!O290-'Surv-rate CEA'!O291)*'Unit cost and utilities'!$G$14</f>
        <v>1.9445556309179803</v>
      </c>
      <c r="V293" s="12">
        <f t="shared" si="122"/>
        <v>1.1935700082301488</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120.07195543688491</v>
      </c>
      <c r="AB293" s="12">
        <f t="shared" si="125"/>
        <v>73.700275045027837</v>
      </c>
      <c r="AC293" s="12">
        <f>AA293-'Surv-rate CEA'!V291*'Unit cost and utilities'!$H$6-('Surv-rate CEA'!U290-'Surv-rate CEA'!U291)*'Unit cost and utilities'!$G$14</f>
        <v>27.32942144618055</v>
      </c>
      <c r="AD293" s="12">
        <f t="shared" si="126"/>
        <v>16.774823647006677</v>
      </c>
      <c r="AE293" s="12">
        <f>'Surv-rate CEA'!Z291*'Unit cost and utilities'!$H$12+'Surv-rate CEA'!Y291*'Unit cost and utilities'!$H$12+('Surv-rate CEA'!X290-'Surv-rate CEA'!X291)*'Unit cost and utilities'!$G$14</f>
        <v>44.387929522901409</v>
      </c>
      <c r="AF293" s="12">
        <f t="shared" si="127"/>
        <v>27.245351361307161</v>
      </c>
      <c r="AG293" s="12">
        <f>AE293-'Surv-rate CEA'!Y291*'Unit cost and utilities'!$H$12-('Surv-rate CEA'!X290-'Surv-rate CEA'!X291)*'Unit cost and utilities'!$G$14</f>
        <v>1.9445556309179803</v>
      </c>
      <c r="AH293" s="12">
        <f t="shared" si="128"/>
        <v>1.1935700082301488</v>
      </c>
      <c r="AI293" s="12">
        <f>'Surv-rate CEA'!AC291*'Unit cost and utilities'!$H$5+'Surv-rate CEA'!AB291*'Unit cost and utilities'!$H$5+('Surv-rate CEA'!AA290-'Surv-rate CEA'!AA291)*'Unit cost and utilities'!$G$14</f>
        <v>93.597987311488424</v>
      </c>
      <c r="AJ293" s="12">
        <f t="shared" si="129"/>
        <v>57.450529421449438</v>
      </c>
      <c r="AK293" s="12">
        <f>AI293-'Surv-rate CEA'!AB291*'Unit cost and utilities'!$H$5-('Surv-rate CEA'!AA290-'Surv-rate CEA'!AA291)*'Unit cost and utilities'!$G$14</f>
        <v>6.2911074854575073</v>
      </c>
      <c r="AL293" s="12">
        <f t="shared" si="130"/>
        <v>3.8614874749813652</v>
      </c>
      <c r="AM293" s="12">
        <f>'Surv-rate CEA'!AF291*'Unit cost and utilities'!$H$9+'Surv-rate CEA'!AE291*'Unit cost and utilities'!$H$9+('Surv-rate CEA'!AD290-'Surv-rate CEA'!AD291)*'Unit cost and utilities'!G300</f>
        <v>226.1511341502256</v>
      </c>
      <c r="AN293" s="12">
        <f t="shared" si="131"/>
        <v>138.81177105821126</v>
      </c>
      <c r="AO293" s="12">
        <f>AM293-'Surv-rate CEA'!AE291*'Unit cost and utilities'!$H$9-('Surv-rate CEA'!AD290-'Surv-rate CEA'!AD291)*'Unit cost and utilities'!G300</f>
        <v>6.7706702055403696</v>
      </c>
      <c r="AP293" s="12">
        <f t="shared" si="132"/>
        <v>4.1558435071026789</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175.7126033301673</v>
      </c>
      <c r="AV293" s="12">
        <f t="shared" si="135"/>
        <v>107.85255513822565</v>
      </c>
      <c r="AW293" s="12">
        <f>AU293-'Surv-rate CEA'!AK291*'Unit cost and utilities'!$H$8-('Surv-rate CEA'!AJ290-'Surv-rate CEA'!AJ291)*'Unit cost and utilities'!$G$14</f>
        <v>29.789472942033814</v>
      </c>
      <c r="AX293" s="12">
        <f t="shared" si="136"/>
        <v>18.284805484227778</v>
      </c>
      <c r="AY293" s="12">
        <f>'Surv-rate CEA'!AO291*'Unit cost and utilities'!$H$5+'Surv-rate CEA'!AN291*'Unit cost and utilities'!$H$5+('Surv-rate CEA'!AM290-'Surv-rate CEA'!AM291)*'Unit cost and utilities'!$G$14</f>
        <v>93.597987311488424</v>
      </c>
      <c r="AZ293" s="12">
        <f t="shared" si="137"/>
        <v>57.450529421449438</v>
      </c>
      <c r="BA293" s="12">
        <f>AY293-'Surv-rate CEA'!AN291*'Unit cost and utilities'!$H$5-('Surv-rate CEA'!AM290-'Surv-rate CEA'!AM291)*'Unit cost and utilities'!$G$14</f>
        <v>6.2911074854575073</v>
      </c>
      <c r="BB293" s="12">
        <f t="shared" si="138"/>
        <v>3.8614874749813652</v>
      </c>
    </row>
    <row r="294" spans="1:54">
      <c r="A294" s="12">
        <v>289</v>
      </c>
      <c r="B294" s="12">
        <f t="shared" si="139"/>
        <v>16.56986301369863</v>
      </c>
      <c r="C294" s="12">
        <f>'Surv-rate CEA'!D292*'Unit cost and utilities'!$H$7+'Surv-rate CEA'!E292*'Unit cost and utilities'!$H$7+'Unit cost and utilities'!$G$14*('Surv-rate CEA'!C291-'Surv-rate CEA'!C292)</f>
        <v>72.385163671635112</v>
      </c>
      <c r="D294" s="12">
        <f t="shared" si="113"/>
        <v>44.354583542477052</v>
      </c>
      <c r="E294" s="12">
        <f>C294-'Surv-rate CEA'!E292*'Unit cost and utilities'!$H$7-'Unit cost and utilities'!$G$14*('Surv-rate CEA'!C291-'Surv-rate CEA'!C292)</f>
        <v>0.65031009507703397</v>
      </c>
      <c r="F294" s="12">
        <f t="shared" si="114"/>
        <v>0.39848267210471772</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44.111747116105988</v>
      </c>
      <c r="L294" s="12">
        <f t="shared" si="117"/>
        <v>27.029823149141297</v>
      </c>
      <c r="M294" s="12">
        <f>K294-'Surv-rate CEA'!J292*'Unit cost and utilities'!$H$10-('Surv-rate CEA'!I291-'Surv-rate CEA'!I292)*'Unit cost and utilities'!$G$14</f>
        <v>1.9242632547131606</v>
      </c>
      <c r="N294" s="12">
        <f t="shared" si="118"/>
        <v>1.1791075817148278</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44.111747116105988</v>
      </c>
      <c r="T294" s="12">
        <f t="shared" si="121"/>
        <v>27.029823149141297</v>
      </c>
      <c r="U294" s="12">
        <f>S294-'Surv-rate CEA'!P292*'Unit cost and utilities'!$H$11-('Surv-rate CEA'!O291-'Surv-rate CEA'!O292)*'Unit cost and utilities'!$G$14</f>
        <v>1.9242632547131606</v>
      </c>
      <c r="V294" s="12">
        <f t="shared" si="122"/>
        <v>1.1791075817148278</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119.52730084239559</v>
      </c>
      <c r="AB294" s="12">
        <f t="shared" si="125"/>
        <v>73.241302249045049</v>
      </c>
      <c r="AC294" s="12">
        <f>AA294-'Surv-rate CEA'!V292*'Unit cost and utilities'!$H$6-('Surv-rate CEA'!U291-'Surv-rate CEA'!U292)*'Unit cost and utilities'!$G$14</f>
        <v>27.154870929734773</v>
      </c>
      <c r="AD294" s="12">
        <f t="shared" si="126"/>
        <v>16.639362683517373</v>
      </c>
      <c r="AE294" s="12">
        <f>'Surv-rate CEA'!Z292*'Unit cost and utilities'!$H$12+'Surv-rate CEA'!Y292*'Unit cost and utilities'!$H$12+('Surv-rate CEA'!X291-'Surv-rate CEA'!X292)*'Unit cost and utilities'!$G$14</f>
        <v>44.111747116105988</v>
      </c>
      <c r="AF294" s="12">
        <f t="shared" si="127"/>
        <v>27.029823149141297</v>
      </c>
      <c r="AG294" s="12">
        <f>AE294-'Surv-rate CEA'!Y292*'Unit cost and utilities'!$H$12-('Surv-rate CEA'!X291-'Surv-rate CEA'!X292)*'Unit cost and utilities'!$G$14</f>
        <v>1.9242632547131606</v>
      </c>
      <c r="AH294" s="12">
        <f t="shared" si="128"/>
        <v>1.1791075817148278</v>
      </c>
      <c r="AI294" s="12">
        <f>'Surv-rate CEA'!AC292*'Unit cost and utilities'!$H$5+'Surv-rate CEA'!AB292*'Unit cost and utilities'!$H$5+('Surv-rate CEA'!AA291-'Surv-rate CEA'!AA292)*'Unit cost and utilities'!$G$14</f>
        <v>92.994785803436827</v>
      </c>
      <c r="AJ294" s="12">
        <f t="shared" si="129"/>
        <v>56.98329307708152</v>
      </c>
      <c r="AK294" s="12">
        <f>AI294-'Surv-rate CEA'!AB292*'Unit cost and utilities'!$H$5-('Surv-rate CEA'!AA291-'Surv-rate CEA'!AA292)*'Unit cost and utilities'!$G$14</f>
        <v>6.2277664080905382</v>
      </c>
      <c r="AL294" s="12">
        <f t="shared" si="130"/>
        <v>3.8161132947597056</v>
      </c>
      <c r="AM294" s="12">
        <f>'Surv-rate CEA'!AF292*'Unit cost and utilities'!$H$9+'Surv-rate CEA'!AE292*'Unit cost and utilities'!$H$9+('Surv-rate CEA'!AD291-'Surv-rate CEA'!AD292)*'Unit cost and utilities'!G301</f>
        <v>225.38750920568998</v>
      </c>
      <c r="AN294" s="12">
        <f t="shared" si="131"/>
        <v>138.10798510927467</v>
      </c>
      <c r="AO294" s="12">
        <f>AM294-'Surv-rate CEA'!AE292*'Unit cost and utilities'!$H$9-('Surv-rate CEA'!AD291-'Surv-rate CEA'!AD292)*'Unit cost and utilities'!G301</f>
        <v>6.7129403784839781</v>
      </c>
      <c r="AP294" s="12">
        <f t="shared" si="132"/>
        <v>4.1134074958210185</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175.02906622898317</v>
      </c>
      <c r="AV294" s="12">
        <f t="shared" si="135"/>
        <v>107.25044949310973</v>
      </c>
      <c r="AW294" s="12">
        <f>AU294-'Surv-rate CEA'!AK292*'Unit cost and utilities'!$H$8-('Surv-rate CEA'!AJ291-'Surv-rate CEA'!AJ292)*'Unit cost and utilities'!$G$14</f>
        <v>29.603151765223107</v>
      </c>
      <c r="AX294" s="12">
        <f t="shared" si="136"/>
        <v>18.1395661968468</v>
      </c>
      <c r="AY294" s="12">
        <f>'Surv-rate CEA'!AO292*'Unit cost and utilities'!$H$5+'Surv-rate CEA'!AN292*'Unit cost and utilities'!$H$5+('Surv-rate CEA'!AM291-'Surv-rate CEA'!AM292)*'Unit cost and utilities'!$G$14</f>
        <v>92.994785803436827</v>
      </c>
      <c r="AZ294" s="12">
        <f t="shared" si="137"/>
        <v>56.98329307708152</v>
      </c>
      <c r="BA294" s="12">
        <f>AY294-'Surv-rate CEA'!AN292*'Unit cost and utilities'!$H$5-('Surv-rate CEA'!AM291-'Surv-rate CEA'!AM292)*'Unit cost and utilities'!$G$14</f>
        <v>6.2277664080905382</v>
      </c>
      <c r="BB294" s="12">
        <f t="shared" si="138"/>
        <v>3.8161132947597056</v>
      </c>
    </row>
    <row r="295" spans="1:54">
      <c r="A295" s="12">
        <v>290</v>
      </c>
      <c r="B295" s="12">
        <f t="shared" si="139"/>
        <v>16.627397260273973</v>
      </c>
      <c r="C295" s="12">
        <f>'Surv-rate CEA'!D293*'Unit cost and utilities'!$H$7+'Surv-rate CEA'!E293*'Unit cost and utilities'!$H$7+'Unit cost and utilities'!$G$14*('Surv-rate CEA'!C292-'Surv-rate CEA'!C293)</f>
        <v>71.996373436468133</v>
      </c>
      <c r="D295" s="12">
        <f t="shared" si="113"/>
        <v>44.041386821486718</v>
      </c>
      <c r="E295" s="12">
        <f>C295-'Surv-rate CEA'!E293*'Unit cost and utilities'!$H$7-'Unit cost and utilities'!$G$14*('Surv-rate CEA'!C292-'Surv-rate CEA'!C293)</f>
        <v>0.64246826570622284</v>
      </c>
      <c r="F295" s="12">
        <f t="shared" si="114"/>
        <v>0.39300859279344169</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43.837977714590849</v>
      </c>
      <c r="L295" s="12">
        <f t="shared" si="117"/>
        <v>26.816424798169969</v>
      </c>
      <c r="M295" s="12">
        <f>K295-'Surv-rate CEA'!J293*'Unit cost and utilities'!$H$10-('Surv-rate CEA'!I292-'Surv-rate CEA'!I293)*'Unit cost and utilities'!$G$14</f>
        <v>1.9042347961603991</v>
      </c>
      <c r="N295" s="12">
        <f t="shared" si="118"/>
        <v>1.1648523009376339</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43.837977714590849</v>
      </c>
      <c r="T295" s="12">
        <f t="shared" si="121"/>
        <v>26.816424798169969</v>
      </c>
      <c r="U295" s="12">
        <f>S295-'Surv-rate CEA'!P293*'Unit cost and utilities'!$H$11-('Surv-rate CEA'!O292-'Surv-rate CEA'!O293)*'Unit cost and utilities'!$G$14</f>
        <v>1.9042347961603991</v>
      </c>
      <c r="V295" s="12">
        <f t="shared" si="122"/>
        <v>1.1648523009376339</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118.98649047340518</v>
      </c>
      <c r="AB295" s="12">
        <f t="shared" si="125"/>
        <v>72.786028008683161</v>
      </c>
      <c r="AC295" s="12">
        <f>AA295-'Surv-rate CEA'!V293*'Unit cost and utilities'!$H$6-('Surv-rate CEA'!U292-'Surv-rate CEA'!U293)*'Unit cost and utilities'!$G$14</f>
        <v>26.981886648674489</v>
      </c>
      <c r="AD295" s="12">
        <f t="shared" si="126"/>
        <v>16.505271728948845</v>
      </c>
      <c r="AE295" s="12">
        <f>'Surv-rate CEA'!Z293*'Unit cost and utilities'!$H$12+'Surv-rate CEA'!Y293*'Unit cost and utilities'!$H$12+('Surv-rate CEA'!X292-'Surv-rate CEA'!X293)*'Unit cost and utilities'!$G$14</f>
        <v>43.837977714590849</v>
      </c>
      <c r="AF295" s="12">
        <f t="shared" si="127"/>
        <v>26.816424798169969</v>
      </c>
      <c r="AG295" s="12">
        <f>AE295-'Surv-rate CEA'!Y293*'Unit cost and utilities'!$H$12-('Surv-rate CEA'!X292-'Surv-rate CEA'!X293)*'Unit cost and utilities'!$G$14</f>
        <v>1.9042347961603991</v>
      </c>
      <c r="AH295" s="12">
        <f t="shared" si="128"/>
        <v>1.1648523009376339</v>
      </c>
      <c r="AI295" s="12">
        <f>'Surv-rate CEA'!AC293*'Unit cost and utilities'!$H$5+'Surv-rate CEA'!AB293*'Unit cost and utilities'!$H$5+('Surv-rate CEA'!AA292-'Surv-rate CEA'!AA293)*'Unit cost and utilities'!$G$14</f>
        <v>92.396972541983814</v>
      </c>
      <c r="AJ295" s="12">
        <f t="shared" si="129"/>
        <v>56.520774792172915</v>
      </c>
      <c r="AK295" s="12">
        <f>AI295-'Surv-rate CEA'!AB293*'Unit cost and utilities'!$H$5-('Surv-rate CEA'!AA292-'Surv-rate CEA'!AA293)*'Unit cost and utilities'!$G$14</f>
        <v>6.1652259652606425</v>
      </c>
      <c r="AL295" s="12">
        <f t="shared" si="130"/>
        <v>3.7713719263584862</v>
      </c>
      <c r="AM295" s="12">
        <f>'Surv-rate CEA'!AF293*'Unit cost and utilities'!$H$9+'Surv-rate CEA'!AE293*'Unit cost and utilities'!$H$9+('Surv-rate CEA'!AD292-'Surv-rate CEA'!AD293)*'Unit cost and utilities'!G302</f>
        <v>224.62835756251459</v>
      </c>
      <c r="AN295" s="12">
        <f t="shared" si="131"/>
        <v>137.40892650955234</v>
      </c>
      <c r="AO295" s="12">
        <f>AM295-'Surv-rate CEA'!AE293*'Unit cost and utilities'!$H$9-('Surv-rate CEA'!AD292-'Surv-rate CEA'!AD293)*'Unit cost and utilities'!G302</f>
        <v>6.655851593069201</v>
      </c>
      <c r="AP295" s="12">
        <f t="shared" si="132"/>
        <v>4.071495835765103</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174.34991389656284</v>
      </c>
      <c r="AV295" s="12">
        <f t="shared" si="135"/>
        <v>106.65276087811944</v>
      </c>
      <c r="AW295" s="12">
        <f>AU295-'Surv-rate CEA'!AK293*'Unit cost and utilities'!$H$8-('Surv-rate CEA'!AJ292-'Surv-rate CEA'!AJ293)*'Unit cost and utilities'!$G$14</f>
        <v>29.418477885427599</v>
      </c>
      <c r="AX295" s="12">
        <f t="shared" si="136"/>
        <v>17.99577537603022</v>
      </c>
      <c r="AY295" s="12">
        <f>'Surv-rate CEA'!AO293*'Unit cost and utilities'!$H$5+'Surv-rate CEA'!AN293*'Unit cost and utilities'!$H$5+('Surv-rate CEA'!AM292-'Surv-rate CEA'!AM293)*'Unit cost and utilities'!$G$14</f>
        <v>92.396972541983814</v>
      </c>
      <c r="AZ295" s="12">
        <f t="shared" si="137"/>
        <v>56.520774792172915</v>
      </c>
      <c r="BA295" s="12">
        <f>AY295-'Surv-rate CEA'!AN293*'Unit cost and utilities'!$H$5-('Surv-rate CEA'!AM292-'Surv-rate CEA'!AM293)*'Unit cost and utilities'!$G$14</f>
        <v>6.1652259652606425</v>
      </c>
      <c r="BB295" s="12">
        <f t="shared" si="138"/>
        <v>3.7713719263584862</v>
      </c>
    </row>
    <row r="296" spans="1:54">
      <c r="A296" s="12">
        <v>291</v>
      </c>
      <c r="B296" s="12">
        <f t="shared" si="139"/>
        <v>16.684931506849313</v>
      </c>
      <c r="C296" s="12">
        <f>'Surv-rate CEA'!D294*'Unit cost and utilities'!$H$7+'Surv-rate CEA'!E294*'Unit cost and utilities'!$H$7+'Unit cost and utilities'!$G$14*('Surv-rate CEA'!C293-'Surv-rate CEA'!C294)</f>
        <v>71.610647501852668</v>
      </c>
      <c r="D296" s="12">
        <f t="shared" si="113"/>
        <v>43.730997702041769</v>
      </c>
      <c r="E296" s="12">
        <f>C296-'Surv-rate CEA'!E294*'Unit cost and utilities'!$H$7-'Unit cost and utilities'!$G$14*('Surv-rate CEA'!C293-'Surv-rate CEA'!C294)</f>
        <v>0.63474103961318828</v>
      </c>
      <c r="F296" s="12">
        <f t="shared" si="114"/>
        <v>0.38762195166574648</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43.566593745743397</v>
      </c>
      <c r="L296" s="12">
        <f t="shared" si="117"/>
        <v>26.60513034645583</v>
      </c>
      <c r="M296" s="12">
        <f>K296-'Surv-rate CEA'!J294*'Unit cost and utilities'!$H$10-('Surv-rate CEA'!I293-'Surv-rate CEA'!I294)*'Unit cost and utilities'!$G$14</f>
        <v>1.8844661174731878</v>
      </c>
      <c r="N296" s="12">
        <f t="shared" si="118"/>
        <v>1.1508007025165288</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43.566593745743397</v>
      </c>
      <c r="T296" s="12">
        <f t="shared" si="121"/>
        <v>26.60513034645583</v>
      </c>
      <c r="U296" s="12">
        <f>S296-'Surv-rate CEA'!P294*'Unit cost and utilities'!$H$11-('Surv-rate CEA'!O293-'Surv-rate CEA'!O294)*'Unit cost and utilities'!$G$14</f>
        <v>1.8844661174731878</v>
      </c>
      <c r="V296" s="12">
        <f t="shared" si="122"/>
        <v>1.1508007025165288</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118.44948665403163</v>
      </c>
      <c r="AB296" s="12">
        <f t="shared" si="125"/>
        <v>72.334414076363061</v>
      </c>
      <c r="AC296" s="12">
        <f>AA296-'Surv-rate CEA'!V294*'Unit cost and utilities'!$H$6-('Surv-rate CEA'!U293-'Surv-rate CEA'!U294)*'Unit cost and utilities'!$G$14</f>
        <v>26.810450254719818</v>
      </c>
      <c r="AD296" s="12">
        <f t="shared" si="126"/>
        <v>16.372533685713773</v>
      </c>
      <c r="AE296" s="12">
        <f>'Surv-rate CEA'!Z294*'Unit cost and utilities'!$H$12+'Surv-rate CEA'!Y294*'Unit cost and utilities'!$H$12+('Surv-rate CEA'!X293-'Surv-rate CEA'!X294)*'Unit cost and utilities'!$G$14</f>
        <v>43.566593745743397</v>
      </c>
      <c r="AF296" s="12">
        <f t="shared" si="127"/>
        <v>26.60513034645583</v>
      </c>
      <c r="AG296" s="12">
        <f>AE296-'Surv-rate CEA'!Y294*'Unit cost and utilities'!$H$12-('Surv-rate CEA'!X293-'Surv-rate CEA'!X294)*'Unit cost and utilities'!$G$14</f>
        <v>1.8844661174731878</v>
      </c>
      <c r="AH296" s="12">
        <f t="shared" si="128"/>
        <v>1.1508007025165288</v>
      </c>
      <c r="AI296" s="12">
        <f>'Surv-rate CEA'!AC294*'Unit cost and utilities'!$H$5+'Surv-rate CEA'!AB294*'Unit cost and utilities'!$H$5+('Surv-rate CEA'!AA293-'Surv-rate CEA'!AA294)*'Unit cost and utilities'!$G$14</f>
        <v>91.80448508604448</v>
      </c>
      <c r="AJ296" s="12">
        <f t="shared" si="129"/>
        <v>56.062916149879435</v>
      </c>
      <c r="AK296" s="12">
        <f>AI296-'Surv-rate CEA'!AB294*'Unit cost and utilities'!$H$5-('Surv-rate CEA'!AA293-'Surv-rate CEA'!AA294)*'Unit cost and utilities'!$G$14</f>
        <v>6.1034738932493884</v>
      </c>
      <c r="AL296" s="12">
        <f t="shared" si="130"/>
        <v>3.7272530288635579</v>
      </c>
      <c r="AM296" s="12">
        <f>'Surv-rate CEA'!AF294*'Unit cost and utilities'!$H$9+'Surv-rate CEA'!AE294*'Unit cost and utilities'!$H$9+('Surv-rate CEA'!AD293-'Surv-rate CEA'!AD294)*'Unit cost and utilities'!G303</f>
        <v>223.87364075368976</v>
      </c>
      <c r="AN296" s="12">
        <f t="shared" si="131"/>
        <v>136.71455308505688</v>
      </c>
      <c r="AO296" s="12">
        <f>AM296-'Surv-rate CEA'!AE294*'Unit cost and utilities'!$H$9-('Surv-rate CEA'!AD293-'Surv-rate CEA'!AD294)*'Unit cost and utilities'!G303</f>
        <v>6.5993949999855488</v>
      </c>
      <c r="AP296" s="12">
        <f t="shared" si="132"/>
        <v>4.0301007971163445</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173.67510606318854</v>
      </c>
      <c r="AV296" s="12">
        <f t="shared" si="135"/>
        <v>106.059446871426</v>
      </c>
      <c r="AW296" s="12">
        <f>AU296-'Surv-rate CEA'!AK294*'Unit cost and utilities'!$H$8-('Surv-rate CEA'!AJ293-'Surv-rate CEA'!AJ294)*'Unit cost and utilities'!$G$14</f>
        <v>29.235432216747139</v>
      </c>
      <c r="AX296" s="12">
        <f t="shared" si="136"/>
        <v>17.853415151087564</v>
      </c>
      <c r="AY296" s="12">
        <f>'Surv-rate CEA'!AO294*'Unit cost and utilities'!$H$5+'Surv-rate CEA'!AN294*'Unit cost and utilities'!$H$5+('Surv-rate CEA'!AM293-'Surv-rate CEA'!AM294)*'Unit cost and utilities'!$G$14</f>
        <v>91.80448508604448</v>
      </c>
      <c r="AZ296" s="12">
        <f t="shared" si="137"/>
        <v>56.062916149879435</v>
      </c>
      <c r="BA296" s="12">
        <f>AY296-'Surv-rate CEA'!AN294*'Unit cost and utilities'!$H$5-('Surv-rate CEA'!AM293-'Surv-rate CEA'!AM294)*'Unit cost and utilities'!$G$14</f>
        <v>6.1034738932493884</v>
      </c>
      <c r="BB296" s="12">
        <f t="shared" si="138"/>
        <v>3.7272530288635579</v>
      </c>
    </row>
    <row r="297" spans="1:54">
      <c r="A297" s="12">
        <v>292</v>
      </c>
      <c r="B297" s="12">
        <f t="shared" si="139"/>
        <v>16.742465753424657</v>
      </c>
      <c r="C297" s="12">
        <f>'Surv-rate CEA'!D295*'Unit cost and utilities'!$H$7+'Surv-rate CEA'!E295*'Unit cost and utilities'!$H$7+'Unit cost and utilities'!$G$14*('Surv-rate CEA'!C294-'Surv-rate CEA'!C295)</f>
        <v>71.227953428084334</v>
      </c>
      <c r="D297" s="12">
        <f t="shared" si="113"/>
        <v>43.423384590846894</v>
      </c>
      <c r="E297" s="12">
        <f>C297-'Surv-rate CEA'!E295*'Unit cost and utilities'!$H$7-'Unit cost and utilities'!$G$14*('Surv-rate CEA'!C294-'Surv-rate CEA'!C295)</f>
        <v>0.6271264388976161</v>
      </c>
      <c r="F297" s="12">
        <f t="shared" si="114"/>
        <v>0.38232114265130912</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43.297568029269037</v>
      </c>
      <c r="L297" s="12">
        <f t="shared" si="117"/>
        <v>26.395914214797511</v>
      </c>
      <c r="M297" s="12">
        <f>K297-'Surv-rate CEA'!J295*'Unit cost and utilities'!$H$10-('Surv-rate CEA'!I294-'Surv-rate CEA'!I295)*'Unit cost and utilities'!$G$14</f>
        <v>1.8649531570996889</v>
      </c>
      <c r="N297" s="12">
        <f t="shared" si="118"/>
        <v>1.1369493897703853</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43.297568029269037</v>
      </c>
      <c r="T297" s="12">
        <f t="shared" si="121"/>
        <v>26.395914214797511</v>
      </c>
      <c r="U297" s="12">
        <f>S297-'Surv-rate CEA'!P295*'Unit cost and utilities'!$H$11-('Surv-rate CEA'!O294-'Surv-rate CEA'!O295)*'Unit cost and utilities'!$G$14</f>
        <v>1.8649531570996889</v>
      </c>
      <c r="V297" s="12">
        <f t="shared" si="122"/>
        <v>1.1369493897703853</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117.91625218576223</v>
      </c>
      <c r="AB297" s="12">
        <f t="shared" si="125"/>
        <v>71.886422699809913</v>
      </c>
      <c r="AC297" s="12">
        <f>AA297-'Surv-rate CEA'!V295*'Unit cost and utilities'!$H$6-('Surv-rate CEA'!U294-'Surv-rate CEA'!U295)*'Unit cost and utilities'!$G$14</f>
        <v>26.640543666632322</v>
      </c>
      <c r="AD297" s="12">
        <f t="shared" si="126"/>
        <v>16.241131714017556</v>
      </c>
      <c r="AE297" s="12">
        <f>'Surv-rate CEA'!Z295*'Unit cost and utilities'!$H$12+'Surv-rate CEA'!Y295*'Unit cost and utilities'!$H$12+('Surv-rate CEA'!X294-'Surv-rate CEA'!X295)*'Unit cost and utilities'!$G$14</f>
        <v>43.297568029269037</v>
      </c>
      <c r="AF297" s="12">
        <f t="shared" si="127"/>
        <v>26.395914214797511</v>
      </c>
      <c r="AG297" s="12">
        <f>AE297-'Surv-rate CEA'!Y295*'Unit cost and utilities'!$H$12-('Surv-rate CEA'!X294-'Surv-rate CEA'!X295)*'Unit cost and utilities'!$G$14</f>
        <v>1.8649531570996889</v>
      </c>
      <c r="AH297" s="12">
        <f t="shared" si="128"/>
        <v>1.1369493897703853</v>
      </c>
      <c r="AI297" s="12">
        <f>'Surv-rate CEA'!AC295*'Unit cost and utilities'!$H$5+'Surv-rate CEA'!AB295*'Unit cost and utilities'!$H$5+('Surv-rate CEA'!AA294-'Surv-rate CEA'!AA295)*'Unit cost and utilities'!$G$14</f>
        <v>91.217261890788947</v>
      </c>
      <c r="AJ297" s="12">
        <f t="shared" si="129"/>
        <v>55.609659603752853</v>
      </c>
      <c r="AK297" s="12">
        <f>AI297-'Surv-rate CEA'!AB295*'Unit cost and utilities'!$H$5-('Surv-rate CEA'!AA294-'Surv-rate CEA'!AA295)*'Unit cost and utilities'!$G$14</f>
        <v>6.0424981499425359</v>
      </c>
      <c r="AL297" s="12">
        <f t="shared" si="130"/>
        <v>3.6837464566401543</v>
      </c>
      <c r="AM297" s="12">
        <f>'Surv-rate CEA'!AF295*'Unit cost and utilities'!$H$9+'Surv-rate CEA'!AE295*'Unit cost and utilities'!$H$9+('Surv-rate CEA'!AD294-'Surv-rate CEA'!AD295)*'Unit cost and utilities'!G304</f>
        <v>223.12332075364606</v>
      </c>
      <c r="AN297" s="12">
        <f t="shared" si="131"/>
        <v>136.0248231483273</v>
      </c>
      <c r="AO297" s="12">
        <f>AM297-'Surv-rate CEA'!AE295*'Unit cost and utilities'!$H$9-('Surv-rate CEA'!AD294-'Surv-rate CEA'!AD295)*'Unit cost and utilities'!G304</f>
        <v>6.5435618967181597</v>
      </c>
      <c r="AP297" s="12">
        <f t="shared" si="132"/>
        <v>3.9892147838010152</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173.0046029458457</v>
      </c>
      <c r="AV297" s="12">
        <f t="shared" si="135"/>
        <v>105.47046557064427</v>
      </c>
      <c r="AW297" s="12">
        <f>AU297-'Surv-rate CEA'!AK295*'Unit cost and utilities'!$H$8-('Surv-rate CEA'!AJ294-'Surv-rate CEA'!AJ295)*'Unit cost and utilities'!$G$14</f>
        <v>29.05399594867896</v>
      </c>
      <c r="AX297" s="12">
        <f t="shared" si="136"/>
        <v>17.712467918289946</v>
      </c>
      <c r="AY297" s="12">
        <f>'Surv-rate CEA'!AO295*'Unit cost and utilities'!$H$5+'Surv-rate CEA'!AN295*'Unit cost and utilities'!$H$5+('Surv-rate CEA'!AM294-'Surv-rate CEA'!AM295)*'Unit cost and utilities'!$G$14</f>
        <v>91.217261890788947</v>
      </c>
      <c r="AZ297" s="12">
        <f t="shared" si="137"/>
        <v>55.609659603752853</v>
      </c>
      <c r="BA297" s="12">
        <f>AY297-'Surv-rate CEA'!AN295*'Unit cost and utilities'!$H$5-('Surv-rate CEA'!AM294-'Surv-rate CEA'!AM295)*'Unit cost and utilities'!$G$14</f>
        <v>6.0424981499425359</v>
      </c>
      <c r="BB297" s="12">
        <f t="shared" si="138"/>
        <v>3.6837464566401543</v>
      </c>
    </row>
    <row r="298" spans="1:54">
      <c r="A298" s="12">
        <v>293</v>
      </c>
      <c r="B298" s="12">
        <f t="shared" si="139"/>
        <v>16.8</v>
      </c>
      <c r="C298" s="12">
        <f>'Surv-rate CEA'!D296*'Unit cost and utilities'!$H$7+'Surv-rate CEA'!E296*'Unit cost and utilities'!$H$7+'Unit cost and utilities'!$G$14*('Surv-rate CEA'!C295-'Surv-rate CEA'!C296)</f>
        <v>70.848259210478957</v>
      </c>
      <c r="D298" s="12">
        <f t="shared" si="113"/>
        <v>43.118516331233373</v>
      </c>
      <c r="E298" s="12">
        <f>C298-'Surv-rate CEA'!E296*'Unit cost and utilities'!$H$7-'Unit cost and utilities'!$G$14*('Surv-rate CEA'!C295-'Surv-rate CEA'!C296)</f>
        <v>0.61962252515473315</v>
      </c>
      <c r="F298" s="12">
        <f t="shared" si="114"/>
        <v>0.37710459322242262</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43.030873770481676</v>
      </c>
      <c r="L298" s="12">
        <f t="shared" si="117"/>
        <v>26.188751200048191</v>
      </c>
      <c r="M298" s="12">
        <f>K298-'Surv-rate CEA'!J296*'Unit cost and utilities'!$H$10-('Surv-rate CEA'!I295-'Surv-rate CEA'!I296)*'Unit cost and utilities'!$G$14</f>
        <v>1.8456919281048654</v>
      </c>
      <c r="N298" s="12">
        <f t="shared" si="118"/>
        <v>1.1232950312580763</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43.030873770481676</v>
      </c>
      <c r="T298" s="12">
        <f t="shared" si="121"/>
        <v>26.188751200048191</v>
      </c>
      <c r="U298" s="12">
        <f>S298-'Surv-rate CEA'!P296*'Unit cost and utilities'!$H$11-('Surv-rate CEA'!O295-'Surv-rate CEA'!O296)*'Unit cost and utilities'!$G$14</f>
        <v>1.8456919281048654</v>
      </c>
      <c r="V298" s="12">
        <f t="shared" si="122"/>
        <v>1.1232950312580763</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117.38675034000052</v>
      </c>
      <c r="AB298" s="12">
        <f t="shared" si="125"/>
        <v>71.44201661424998</v>
      </c>
      <c r="AC298" s="12">
        <f>AA298-'Surv-rate CEA'!V296*'Unit cost and utilities'!$H$6-('Surv-rate CEA'!U295-'Surv-rate CEA'!U296)*'Unit cost and utilities'!$G$14</f>
        <v>26.472149065553779</v>
      </c>
      <c r="AD298" s="12">
        <f t="shared" si="126"/>
        <v>16.11104922726313</v>
      </c>
      <c r="AE298" s="12">
        <f>'Surv-rate CEA'!Z296*'Unit cost and utilities'!$H$12+'Surv-rate CEA'!Y296*'Unit cost and utilities'!$H$12+('Surv-rate CEA'!X295-'Surv-rate CEA'!X296)*'Unit cost and utilities'!$G$14</f>
        <v>43.030873770481676</v>
      </c>
      <c r="AF298" s="12">
        <f t="shared" si="127"/>
        <v>26.188751200048191</v>
      </c>
      <c r="AG298" s="12">
        <f>AE298-'Surv-rate CEA'!Y296*'Unit cost and utilities'!$H$12-('Surv-rate CEA'!X295-'Surv-rate CEA'!X296)*'Unit cost and utilities'!$G$14</f>
        <v>1.8456919281048654</v>
      </c>
      <c r="AH298" s="12">
        <f t="shared" si="128"/>
        <v>1.1232950312580763</v>
      </c>
      <c r="AI298" s="12">
        <f>'Surv-rate CEA'!AC296*'Unit cost and utilities'!$H$5+'Surv-rate CEA'!AB296*'Unit cost and utilities'!$H$5+('Surv-rate CEA'!AA295-'Surv-rate CEA'!AA296)*'Unit cost and utilities'!$G$14</f>
        <v>90.635242292235958</v>
      </c>
      <c r="AJ298" s="12">
        <f t="shared" si="129"/>
        <v>55.160948462443528</v>
      </c>
      <c r="AK298" s="12">
        <f>AI298-'Surv-rate CEA'!AB296*'Unit cost and utilities'!$H$5-('Surv-rate CEA'!AA295-'Surv-rate CEA'!AA296)*'Unit cost and utilities'!$G$14</f>
        <v>5.9822869102038645</v>
      </c>
      <c r="AL298" s="12">
        <f t="shared" si="130"/>
        <v>3.6408422551276565</v>
      </c>
      <c r="AM298" s="12">
        <f>'Surv-rate CEA'!AF296*'Unit cost and utilities'!$H$9+'Surv-rate CEA'!AE296*'Unit cost and utilities'!$H$9+('Surv-rate CEA'!AD295-'Surv-rate CEA'!AD296)*'Unit cost and utilities'!G305</f>
        <v>222.37735997188574</v>
      </c>
      <c r="AN298" s="12">
        <f t="shared" si="131"/>
        <v>135.33969549143276</v>
      </c>
      <c r="AO298" s="12">
        <f>AM298-'Surv-rate CEA'!AE296*'Unit cost and utilities'!$H$9-('Surv-rate CEA'!AD295-'Surv-rate CEA'!AD296)*'Unit cost and utilities'!G305</f>
        <v>6.4883437246956248</v>
      </c>
      <c r="AP298" s="12">
        <f t="shared" si="132"/>
        <v>3.9488303308172781</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172.33836524089776</v>
      </c>
      <c r="AV298" s="12">
        <f t="shared" si="135"/>
        <v>104.88577558499304</v>
      </c>
      <c r="AW298" s="12">
        <f>AU298-'Surv-rate CEA'!AK296*'Unit cost and utilities'!$H$8-('Surv-rate CEA'!AJ295-'Surv-rate CEA'!AJ296)*'Unit cost and utilities'!$G$14</f>
        <v>28.874150541343692</v>
      </c>
      <c r="AX298" s="12">
        <f t="shared" si="136"/>
        <v>17.572916336147227</v>
      </c>
      <c r="AY298" s="12">
        <f>'Surv-rate CEA'!AO296*'Unit cost and utilities'!$H$5+'Surv-rate CEA'!AN296*'Unit cost and utilities'!$H$5+('Surv-rate CEA'!AM295-'Surv-rate CEA'!AM296)*'Unit cost and utilities'!$G$14</f>
        <v>90.635242292235958</v>
      </c>
      <c r="AZ298" s="12">
        <f t="shared" si="137"/>
        <v>55.160948462443528</v>
      </c>
      <c r="BA298" s="12">
        <f>AY298-'Surv-rate CEA'!AN296*'Unit cost and utilities'!$H$5-('Surv-rate CEA'!AM295-'Surv-rate CEA'!AM296)*'Unit cost and utilities'!$G$14</f>
        <v>5.9822869102038645</v>
      </c>
      <c r="BB298" s="12">
        <f t="shared" si="138"/>
        <v>3.6408422551276565</v>
      </c>
    </row>
    <row r="299" spans="1:54">
      <c r="A299" s="12">
        <v>294</v>
      </c>
      <c r="B299" s="12">
        <f t="shared" si="139"/>
        <v>16.857534246575341</v>
      </c>
      <c r="C299" s="12">
        <f>'Surv-rate CEA'!D297*'Unit cost and utilities'!$H$7+'Surv-rate CEA'!E297*'Unit cost and utilities'!$H$7+'Unit cost and utilities'!$G$14*('Surv-rate CEA'!C296-'Surv-rate CEA'!C297)</f>
        <v>70.471533272278919</v>
      </c>
      <c r="D299" s="12">
        <f t="shared" si="113"/>
        <v>42.816362195926494</v>
      </c>
      <c r="E299" s="12">
        <f>C299-'Surv-rate CEA'!E297*'Unit cost and utilities'!$H$7-'Unit cost and utilities'!$G$14*('Surv-rate CEA'!C296-'Surv-rate CEA'!C297)</f>
        <v>0.61222739857771069</v>
      </c>
      <c r="F299" s="12">
        <f t="shared" si="114"/>
        <v>0.37197076360597003</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42.766484553728212</v>
      </c>
      <c r="L299" s="12">
        <f t="shared" si="117"/>
        <v>25.983616468569398</v>
      </c>
      <c r="M299" s="12">
        <f>K299-'Surv-rate CEA'!J297*'Unit cost and utilities'!$H$10-('Surv-rate CEA'!I296-'Surv-rate CEA'!I297)*'Unit cost and utilities'!$G$14</f>
        <v>1.8266785165915493</v>
      </c>
      <c r="N299" s="12">
        <f t="shared" si="118"/>
        <v>1.109834359353542</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42.766484553728212</v>
      </c>
      <c r="T299" s="12">
        <f t="shared" si="121"/>
        <v>25.983616468569398</v>
      </c>
      <c r="U299" s="12">
        <f>S299-'Surv-rate CEA'!P297*'Unit cost and utilities'!$H$11-('Surv-rate CEA'!O296-'Surv-rate CEA'!O297)*'Unit cost and utilities'!$G$14</f>
        <v>1.8266785165915493</v>
      </c>
      <c r="V299" s="12">
        <f t="shared" si="122"/>
        <v>1.109834359353542</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116.86094485074709</v>
      </c>
      <c r="AB299" s="12">
        <f t="shared" si="125"/>
        <v>71.001159034750387</v>
      </c>
      <c r="AC299" s="12">
        <f>AA299-'Surv-rate CEA'!V297*'Unit cost and utilities'!$H$6-('Surv-rate CEA'!U296-'Surv-rate CEA'!U297)*'Unit cost and utilities'!$G$14</f>
        <v>26.305248890440044</v>
      </c>
      <c r="AD299" s="12">
        <f t="shared" si="126"/>
        <v>15.982269887550753</v>
      </c>
      <c r="AE299" s="12">
        <f>'Surv-rate CEA'!Z297*'Unit cost and utilities'!$H$12+'Surv-rate CEA'!Y297*'Unit cost and utilities'!$H$12+('Surv-rate CEA'!X296-'Surv-rate CEA'!X297)*'Unit cost and utilities'!$G$14</f>
        <v>42.766484553728212</v>
      </c>
      <c r="AF299" s="12">
        <f t="shared" si="127"/>
        <v>25.983616468569398</v>
      </c>
      <c r="AG299" s="12">
        <f>AE299-'Surv-rate CEA'!Y297*'Unit cost and utilities'!$H$12-('Surv-rate CEA'!X296-'Surv-rate CEA'!X297)*'Unit cost and utilities'!$G$14</f>
        <v>1.8266785165915493</v>
      </c>
      <c r="AH299" s="12">
        <f t="shared" si="128"/>
        <v>1.109834359353542</v>
      </c>
      <c r="AI299" s="12">
        <f>'Surv-rate CEA'!AC297*'Unit cost and utilities'!$H$5+'Surv-rate CEA'!AB297*'Unit cost and utilities'!$H$5+('Surv-rate CEA'!AA296-'Surv-rate CEA'!AA297)*'Unit cost and utilities'!$G$14</f>
        <v>90.058366492153269</v>
      </c>
      <c r="AJ299" s="12">
        <f t="shared" si="129"/>
        <v>54.716726874712847</v>
      </c>
      <c r="AK299" s="12">
        <f>AI299-'Surv-rate CEA'!AB297*'Unit cost and utilities'!$H$5-('Surv-rate CEA'!AA296-'Surv-rate CEA'!AA297)*'Unit cost and utilities'!$G$14</f>
        <v>5.9228285613587826</v>
      </c>
      <c r="AL299" s="12">
        <f t="shared" si="130"/>
        <v>3.5985306567364135</v>
      </c>
      <c r="AM299" s="12">
        <f>'Surv-rate CEA'!AF297*'Unit cost and utilities'!$H$9+'Surv-rate CEA'!AE297*'Unit cost and utilities'!$H$9+('Surv-rate CEA'!AD296-'Surv-rate CEA'!AD297)*'Unit cost and utilities'!G306</f>
        <v>221.63572124672481</v>
      </c>
      <c r="AN299" s="12">
        <f t="shared" si="131"/>
        <v>134.65912937909735</v>
      </c>
      <c r="AO299" s="12">
        <f>AM299-'Surv-rate CEA'!AE297*'Unit cost and utilities'!$H$9-('Surv-rate CEA'!AD296-'Surv-rate CEA'!AD297)*'Unit cost and utilities'!G306</f>
        <v>6.4337320665014204</v>
      </c>
      <c r="AP299" s="12">
        <f t="shared" si="132"/>
        <v>3.9089401016230121</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171.67635411688278</v>
      </c>
      <c r="AV299" s="12">
        <f t="shared" si="135"/>
        <v>104.30533602759067</v>
      </c>
      <c r="AW299" s="12">
        <f>AU299-'Surv-rate CEA'!AK297*'Unit cost and utilities'!$H$8-('Surv-rate CEA'!AJ296-'Surv-rate CEA'!AJ297)*'Unit cost and utilities'!$G$14</f>
        <v>28.695877720808351</v>
      </c>
      <c r="AX299" s="12">
        <f t="shared" si="136"/>
        <v>17.434743320782236</v>
      </c>
      <c r="AY299" s="12">
        <f>'Surv-rate CEA'!AO297*'Unit cost and utilities'!$H$5+'Surv-rate CEA'!AN297*'Unit cost and utilities'!$H$5+('Surv-rate CEA'!AM296-'Surv-rate CEA'!AM297)*'Unit cost and utilities'!$G$14</f>
        <v>90.058366492153269</v>
      </c>
      <c r="AZ299" s="12">
        <f t="shared" si="137"/>
        <v>54.716726874712847</v>
      </c>
      <c r="BA299" s="12">
        <f>AY299-'Surv-rate CEA'!AN297*'Unit cost and utilities'!$H$5-('Surv-rate CEA'!AM296-'Surv-rate CEA'!AM297)*'Unit cost and utilities'!$G$14</f>
        <v>5.9228285613587826</v>
      </c>
      <c r="BB299" s="12">
        <f t="shared" si="138"/>
        <v>3.5985306567364135</v>
      </c>
    </row>
    <row r="300" spans="1:54">
      <c r="A300" s="12">
        <v>295</v>
      </c>
      <c r="B300" s="12">
        <f t="shared" si="139"/>
        <v>16.915068493150685</v>
      </c>
      <c r="C300" s="12">
        <f>'Surv-rate CEA'!D298*'Unit cost and utilities'!$H$7+'Surv-rate CEA'!E298*'Unit cost and utilities'!$H$7+'Unit cost and utilities'!$G$14*('Surv-rate CEA'!C297-'Surv-rate CEA'!C298)</f>
        <v>70.097744457693651</v>
      </c>
      <c r="D300" s="12">
        <f t="shared" si="113"/>
        <v>42.516891879951878</v>
      </c>
      <c r="E300" s="12">
        <f>C300-'Surv-rate CEA'!E298*'Unit cost and utilities'!$H$7-'Unit cost and utilities'!$G$14*('Surv-rate CEA'!C297-'Surv-rate CEA'!C298)</f>
        <v>0.60493919708288013</v>
      </c>
      <c r="F300" s="12">
        <f t="shared" si="114"/>
        <v>0.36691814601596323</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42.50437433594373</v>
      </c>
      <c r="L300" s="12">
        <f t="shared" si="117"/>
        <v>25.780485549816788</v>
      </c>
      <c r="M300" s="12">
        <f>K300-'Surv-rate CEA'!J298*'Unit cost and utilities'!$H$10-('Surv-rate CEA'!I297-'Surv-rate CEA'!I298)*'Unit cost and utilities'!$G$14</f>
        <v>1.8079090801593793</v>
      </c>
      <c r="N300" s="12">
        <f t="shared" si="118"/>
        <v>1.0965641688558354</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42.50437433594373</v>
      </c>
      <c r="T300" s="12">
        <f t="shared" si="121"/>
        <v>25.780485549816788</v>
      </c>
      <c r="U300" s="12">
        <f>S300-'Surv-rate CEA'!P298*'Unit cost and utilities'!$H$11-('Surv-rate CEA'!O297-'Surv-rate CEA'!O298)*'Unit cost and utilities'!$G$14</f>
        <v>1.8079090801593793</v>
      </c>
      <c r="V300" s="12">
        <f t="shared" si="122"/>
        <v>1.0965641688558354</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116.33879990742429</v>
      </c>
      <c r="AB300" s="12">
        <f t="shared" si="125"/>
        <v>70.563813648706073</v>
      </c>
      <c r="AC300" s="12">
        <f>AA300-'Surv-rate CEA'!V298*'Unit cost and utilities'!$H$6-('Surv-rate CEA'!U297-'Surv-rate CEA'!U298)*'Unit cost and utilities'!$G$14</f>
        <v>26.13982583358775</v>
      </c>
      <c r="AD300" s="12">
        <f t="shared" si="126"/>
        <v>15.854777601270483</v>
      </c>
      <c r="AE300" s="12">
        <f>'Surv-rate CEA'!Z298*'Unit cost and utilities'!$H$12+'Surv-rate CEA'!Y298*'Unit cost and utilities'!$H$12+('Surv-rate CEA'!X297-'Surv-rate CEA'!X298)*'Unit cost and utilities'!$G$14</f>
        <v>42.50437433594373</v>
      </c>
      <c r="AF300" s="12">
        <f t="shared" si="127"/>
        <v>25.780485549816788</v>
      </c>
      <c r="AG300" s="12">
        <f>AE300-'Surv-rate CEA'!Y298*'Unit cost and utilities'!$H$12-('Surv-rate CEA'!X297-'Surv-rate CEA'!X298)*'Unit cost and utilities'!$G$14</f>
        <v>1.8079090801593793</v>
      </c>
      <c r="AH300" s="12">
        <f t="shared" si="128"/>
        <v>1.0965641688558354</v>
      </c>
      <c r="AI300" s="12">
        <f>'Surv-rate CEA'!AC298*'Unit cost and utilities'!$H$5+'Surv-rate CEA'!AB298*'Unit cost and utilities'!$H$5+('Surv-rate CEA'!AA297-'Surv-rate CEA'!AA298)*'Unit cost and utilities'!$G$14</f>
        <v>89.486575543261651</v>
      </c>
      <c r="AJ300" s="12">
        <f t="shared" si="129"/>
        <v>54.276939814750541</v>
      </c>
      <c r="AK300" s="12">
        <f>AI300-'Surv-rate CEA'!AB298*'Unit cost and utilities'!$H$5-('Surv-rate CEA'!AA297-'Surv-rate CEA'!AA298)*'Unit cost and utilities'!$G$14</f>
        <v>5.8641116987846988</v>
      </c>
      <c r="AL300" s="12">
        <f t="shared" si="130"/>
        <v>3.5568020768437894</v>
      </c>
      <c r="AM300" s="12">
        <f>'Surv-rate CEA'!AF298*'Unit cost and utilities'!$H$9+'Surv-rate CEA'!AE298*'Unit cost and utilities'!$H$9+('Surv-rate CEA'!AD297-'Surv-rate CEA'!AD298)*'Unit cost and utilities'!G307</f>
        <v>220.8983678391447</v>
      </c>
      <c r="AN300" s="12">
        <f t="shared" si="131"/>
        <v>133.98308454194401</v>
      </c>
      <c r="AO300" s="12">
        <f>AM300-'Surv-rate CEA'!AE298*'Unit cost and utilities'!$H$9-('Surv-rate CEA'!AD297-'Surv-rate CEA'!AD298)*'Unit cost and utilities'!G307</f>
        <v>6.3797186431474984</v>
      </c>
      <c r="AP300" s="12">
        <f t="shared" si="132"/>
        <v>3.8695368855829804</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171.01853120744434</v>
      </c>
      <c r="AV300" s="12">
        <f t="shared" si="135"/>
        <v>103.72910650789181</v>
      </c>
      <c r="AW300" s="12">
        <f>AU300-'Surv-rate CEA'!AK298*'Unit cost and utilities'!$H$8-('Surv-rate CEA'!AJ297-'Surv-rate CEA'!AJ298)*'Unit cost and utilities'!$G$14</f>
        <v>28.519159474503532</v>
      </c>
      <c r="AX300" s="12">
        <f t="shared" si="136"/>
        <v>17.297932041399481</v>
      </c>
      <c r="AY300" s="12">
        <f>'Surv-rate CEA'!AO298*'Unit cost and utilities'!$H$5+'Surv-rate CEA'!AN298*'Unit cost and utilities'!$H$5+('Surv-rate CEA'!AM297-'Surv-rate CEA'!AM298)*'Unit cost and utilities'!$G$14</f>
        <v>89.486575543261651</v>
      </c>
      <c r="AZ300" s="12">
        <f t="shared" si="137"/>
        <v>54.276939814750541</v>
      </c>
      <c r="BA300" s="12">
        <f>AY300-'Surv-rate CEA'!AN298*'Unit cost and utilities'!$H$5-('Surv-rate CEA'!AM297-'Surv-rate CEA'!AM298)*'Unit cost and utilities'!$G$14</f>
        <v>5.8641116987846988</v>
      </c>
      <c r="BB300" s="12">
        <f t="shared" si="138"/>
        <v>3.5568020768437894</v>
      </c>
    </row>
    <row r="301" spans="1:54">
      <c r="A301" s="12">
        <v>296</v>
      </c>
      <c r="B301" s="12">
        <f t="shared" si="139"/>
        <v>16.972602739726028</v>
      </c>
      <c r="C301" s="12">
        <f>'Surv-rate CEA'!D299*'Unit cost and utilities'!$H$7+'Surv-rate CEA'!E299*'Unit cost and utilities'!$H$7+'Unit cost and utilities'!$G$14*('Surv-rate CEA'!C298-'Surv-rate CEA'!C299)</f>
        <v>69.726862025078461</v>
      </c>
      <c r="D301" s="12">
        <f t="shared" si="113"/>
        <v>42.220075493682145</v>
      </c>
      <c r="E301" s="12">
        <f>C301-'Surv-rate CEA'!E299*'Unit cost and utilities'!$H$7-'Unit cost and utilities'!$G$14*('Surv-rate CEA'!C298-'Surv-rate CEA'!C299)</f>
        <v>0.59775609545747344</v>
      </c>
      <c r="F301" s="12">
        <f t="shared" si="114"/>
        <v>0.36194526390627146</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42.244517440336388</v>
      </c>
      <c r="L301" s="12">
        <f t="shared" si="117"/>
        <v>25.579334330056099</v>
      </c>
      <c r="M301" s="12">
        <f>K301-'Surv-rate CEA'!J299*'Unit cost and utilities'!$H$10-('Surv-rate CEA'!I298-'Surv-rate CEA'!I299)*'Unit cost and utilities'!$G$14</f>
        <v>1.7893798464005684</v>
      </c>
      <c r="N301" s="12">
        <f t="shared" si="118"/>
        <v>1.083481315633182</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42.244517440336388</v>
      </c>
      <c r="T301" s="12">
        <f t="shared" si="121"/>
        <v>25.579334330056099</v>
      </c>
      <c r="U301" s="12">
        <f>S301-'Surv-rate CEA'!P299*'Unit cost and utilities'!$H$11-('Surv-rate CEA'!O298-'Surv-rate CEA'!O299)*'Unit cost and utilities'!$G$14</f>
        <v>1.7893798464005684</v>
      </c>
      <c r="V301" s="12">
        <f t="shared" si="122"/>
        <v>1.083481315633182</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115.8202801478256</v>
      </c>
      <c r="AB301" s="12">
        <f t="shared" si="125"/>
        <v>70.129944608461827</v>
      </c>
      <c r="AC301" s="12">
        <f>AA301-'Surv-rate CEA'!V299*'Unit cost and utilities'!$H$6-('Surv-rate CEA'!U298-'Surv-rate CEA'!U299)*'Unit cost and utilities'!$G$14</f>
        <v>25.975862836251821</v>
      </c>
      <c r="AD301" s="12">
        <f t="shared" si="126"/>
        <v>15.728556514785311</v>
      </c>
      <c r="AE301" s="12">
        <f>'Surv-rate CEA'!Z299*'Unit cost and utilities'!$H$12+'Surv-rate CEA'!Y299*'Unit cost and utilities'!$H$12+('Surv-rate CEA'!X298-'Surv-rate CEA'!X299)*'Unit cost and utilities'!$G$14</f>
        <v>42.244517440336388</v>
      </c>
      <c r="AF301" s="12">
        <f t="shared" si="127"/>
        <v>25.579334330056099</v>
      </c>
      <c r="AG301" s="12">
        <f>AE301-'Surv-rate CEA'!Y299*'Unit cost and utilities'!$H$12-('Surv-rate CEA'!X298-'Surv-rate CEA'!X299)*'Unit cost and utilities'!$G$14</f>
        <v>1.7893798464005684</v>
      </c>
      <c r="AH301" s="12">
        <f t="shared" si="128"/>
        <v>1.083481315633182</v>
      </c>
      <c r="AI301" s="12">
        <f>'Surv-rate CEA'!AC299*'Unit cost and utilities'!$H$5+'Surv-rate CEA'!AB299*'Unit cost and utilities'!$H$5+('Surv-rate CEA'!AA298-'Surv-rate CEA'!AA299)*'Unit cost and utilities'!$G$14</f>
        <v>88.919811334734234</v>
      </c>
      <c r="AJ301" s="12">
        <f t="shared" si="129"/>
        <v>53.841533067789427</v>
      </c>
      <c r="AK301" s="12">
        <f>AI301-'Surv-rate CEA'!AB299*'Unit cost and utilities'!$H$5-('Surv-rate CEA'!AA298-'Surv-rate CEA'!AA299)*'Unit cost and utilities'!$G$14</f>
        <v>5.8061251216054446</v>
      </c>
      <c r="AL301" s="12">
        <f t="shared" si="130"/>
        <v>3.5156471098868507</v>
      </c>
      <c r="AM301" s="12">
        <f>'Surv-rate CEA'!AF299*'Unit cost and utilities'!$H$9+'Surv-rate CEA'!AE299*'Unit cost and utilities'!$H$9+('Surv-rate CEA'!AD298-'Surv-rate CEA'!AD299)*'Unit cost and utilities'!G308</f>
        <v>220.16526342674945</v>
      </c>
      <c r="AN301" s="12">
        <f t="shared" si="131"/>
        <v>133.31152116985461</v>
      </c>
      <c r="AO301" s="12">
        <f>AM301-'Surv-rate CEA'!AE299*'Unit cost and utilities'!$H$9-('Surv-rate CEA'!AD298-'Surv-rate CEA'!AD299)*'Unit cost and utilities'!G308</f>
        <v>6.3262953114082734</v>
      </c>
      <c r="AP301" s="12">
        <f t="shared" si="132"/>
        <v>3.8306135954737046</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170.3648586043945</v>
      </c>
      <c r="AV301" s="12">
        <f t="shared" si="135"/>
        <v>103.15704712426324</v>
      </c>
      <c r="AW301" s="12">
        <f>AU301-'Surv-rate CEA'!AK299*'Unit cost and utilities'!$H$8-('Surv-rate CEA'!AJ298-'Surv-rate CEA'!AJ299)*'Unit cost and utilities'!$G$14</f>
        <v>28.343978046733813</v>
      </c>
      <c r="AX301" s="12">
        <f t="shared" si="136"/>
        <v>17.162465915846933</v>
      </c>
      <c r="AY301" s="12">
        <f>'Surv-rate CEA'!AO299*'Unit cost and utilities'!$H$5+'Surv-rate CEA'!AN299*'Unit cost and utilities'!$H$5+('Surv-rate CEA'!AM298-'Surv-rate CEA'!AM299)*'Unit cost and utilities'!$G$14</f>
        <v>88.919811334734234</v>
      </c>
      <c r="AZ301" s="12">
        <f t="shared" si="137"/>
        <v>53.841533067789427</v>
      </c>
      <c r="BA301" s="12">
        <f>AY301-'Surv-rate CEA'!AN299*'Unit cost and utilities'!$H$5-('Surv-rate CEA'!AM298-'Surv-rate CEA'!AM299)*'Unit cost and utilities'!$G$14</f>
        <v>5.8061251216054446</v>
      </c>
      <c r="BB301" s="12">
        <f t="shared" si="138"/>
        <v>3.5156471098868507</v>
      </c>
    </row>
    <row r="302" spans="1:54">
      <c r="A302" s="12">
        <v>297</v>
      </c>
      <c r="B302" s="12">
        <f t="shared" si="139"/>
        <v>17.030136986301368</v>
      </c>
      <c r="C302" s="12">
        <f>'Surv-rate CEA'!D300*'Unit cost and utilities'!$H$7+'Surv-rate CEA'!E300*'Unit cost and utilities'!$H$7+'Unit cost and utilities'!$G$14*('Surv-rate CEA'!C299-'Surv-rate CEA'!C300)</f>
        <v>69.358855640236001</v>
      </c>
      <c r="D302" s="12">
        <f t="shared" si="113"/>
        <v>41.925883556012913</v>
      </c>
      <c r="E302" s="12">
        <f>C302-'Surv-rate CEA'!E300*'Unit cost and utilities'!$H$7-'Unit cost and utilities'!$G$14*('Surv-rate CEA'!C299-'Surv-rate CEA'!C300)</f>
        <v>0.59067630452859987</v>
      </c>
      <c r="F302" s="12">
        <f t="shared" si="114"/>
        <v>0.35705067124256029</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41.986888550194458</v>
      </c>
      <c r="L302" s="12">
        <f t="shared" si="117"/>
        <v>25.380139046203489</v>
      </c>
      <c r="M302" s="12">
        <f>K302-'Surv-rate CEA'!J300*'Unit cost and utilities'!$H$10-('Surv-rate CEA'!I299-'Surv-rate CEA'!I300)*'Unit cost and utilities'!$G$14</f>
        <v>1.7710871114315778</v>
      </c>
      <c r="N302" s="12">
        <f t="shared" si="118"/>
        <v>1.070582715300159</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41.986888550194458</v>
      </c>
      <c r="T302" s="12">
        <f t="shared" si="121"/>
        <v>25.380139046203489</v>
      </c>
      <c r="U302" s="12">
        <f>S302-'Surv-rate CEA'!P300*'Unit cost and utilities'!$H$11-('Surv-rate CEA'!O299-'Surv-rate CEA'!O300)*'Unit cost and utilities'!$G$14</f>
        <v>1.7710871114315778</v>
      </c>
      <c r="V302" s="12">
        <f t="shared" si="122"/>
        <v>1.070582715300159</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115.30535065119743</v>
      </c>
      <c r="AB302" s="12">
        <f t="shared" si="125"/>
        <v>69.699516524071825</v>
      </c>
      <c r="AC302" s="12">
        <f>AA302-'Surv-rate CEA'!V300*'Unit cost and utilities'!$H$6-('Surv-rate CEA'!U299-'Surv-rate CEA'!U300)*'Unit cost and utilities'!$G$14</f>
        <v>25.813343084351047</v>
      </c>
      <c r="AD302" s="12">
        <f t="shared" si="126"/>
        <v>15.603591010202411</v>
      </c>
      <c r="AE302" s="12">
        <f>'Surv-rate CEA'!Z300*'Unit cost and utilities'!$H$12+'Surv-rate CEA'!Y300*'Unit cost and utilities'!$H$12+('Surv-rate CEA'!X299-'Surv-rate CEA'!X300)*'Unit cost and utilities'!$G$14</f>
        <v>41.986888550194458</v>
      </c>
      <c r="AF302" s="12">
        <f t="shared" si="127"/>
        <v>25.380139046203489</v>
      </c>
      <c r="AG302" s="12">
        <f>AE302-'Surv-rate CEA'!Y300*'Unit cost and utilities'!$H$12-('Surv-rate CEA'!X299-'Surv-rate CEA'!X300)*'Unit cost and utilities'!$G$14</f>
        <v>1.7710871114315778</v>
      </c>
      <c r="AH302" s="12">
        <f t="shared" si="128"/>
        <v>1.070582715300159</v>
      </c>
      <c r="AI302" s="12">
        <f>'Surv-rate CEA'!AC300*'Unit cost and utilities'!$H$5+'Surv-rate CEA'!AB300*'Unit cost and utilities'!$H$5+('Surv-rate CEA'!AA299-'Surv-rate CEA'!AA300)*'Unit cost and utilities'!$G$14</f>
        <v>88.358016577982369</v>
      </c>
      <c r="AJ302" s="12">
        <f t="shared" si="129"/>
        <v>53.41045321600901</v>
      </c>
      <c r="AK302" s="12">
        <f>AI302-'Surv-rate CEA'!AB300*'Unit cost and utilities'!$H$5-('Surv-rate CEA'!AA299-'Surv-rate CEA'!AA300)*'Unit cost and utilities'!$G$14</f>
        <v>5.7488578284868801</v>
      </c>
      <c r="AL302" s="12">
        <f t="shared" si="130"/>
        <v>3.4750565255490149</v>
      </c>
      <c r="AM302" s="12">
        <f>'Surv-rate CEA'!AF300*'Unit cost and utilities'!$H$9+'Surv-rate CEA'!AE300*'Unit cost and utilities'!$H$9+('Surv-rate CEA'!AD299-'Surv-rate CEA'!AD300)*'Unit cost and utilities'!G309</f>
        <v>219.43637209782801</v>
      </c>
      <c r="AN302" s="12">
        <f t="shared" si="131"/>
        <v>132.64439990544449</v>
      </c>
      <c r="AO302" s="12">
        <f>AM302-'Surv-rate CEA'!AE300*'Unit cost and utilities'!$H$9-('Surv-rate CEA'!AD299-'Surv-rate CEA'!AD300)*'Unit cost and utilities'!G309</f>
        <v>6.2734540612134992</v>
      </c>
      <c r="AP302" s="12">
        <f t="shared" si="132"/>
        <v>3.7921632650445867</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169.71529885088697</v>
      </c>
      <c r="AV302" s="12">
        <f t="shared" si="135"/>
        <v>102.58911845668405</v>
      </c>
      <c r="AW302" s="12">
        <f>AU302-'Surv-rate CEA'!AK300*'Unit cost and utilities'!$H$8-('Surv-rate CEA'!AJ299-'Surv-rate CEA'!AJ300)*'Unit cost and utilities'!$G$14</f>
        <v>28.170315934277038</v>
      </c>
      <c r="AX302" s="12">
        <f t="shared" si="136"/>
        <v>17.028328606267294</v>
      </c>
      <c r="AY302" s="12">
        <f>'Surv-rate CEA'!AO300*'Unit cost and utilities'!$H$5+'Surv-rate CEA'!AN300*'Unit cost and utilities'!$H$5+('Surv-rate CEA'!AM299-'Surv-rate CEA'!AM300)*'Unit cost and utilities'!$G$14</f>
        <v>88.358016577982369</v>
      </c>
      <c r="AZ302" s="12">
        <f t="shared" si="137"/>
        <v>53.41045321600901</v>
      </c>
      <c r="BA302" s="12">
        <f>AY302-'Surv-rate CEA'!AN300*'Unit cost and utilities'!$H$5-('Surv-rate CEA'!AM299-'Surv-rate CEA'!AM300)*'Unit cost and utilities'!$G$14</f>
        <v>5.7488578284868801</v>
      </c>
      <c r="BB302" s="12">
        <f t="shared" si="138"/>
        <v>3.4750565255490149</v>
      </c>
    </row>
    <row r="303" spans="1:54">
      <c r="A303" s="12">
        <v>298</v>
      </c>
      <c r="B303" s="12">
        <f t="shared" si="139"/>
        <v>17.087671232876712</v>
      </c>
      <c r="C303" s="12">
        <f>'Surv-rate CEA'!D301*'Unit cost and utilities'!$H$7+'Surv-rate CEA'!E301*'Unit cost and utilities'!$H$7+'Unit cost and utilities'!$G$14*('Surv-rate CEA'!C300-'Surv-rate CEA'!C301)</f>
        <v>68.993695369857264</v>
      </c>
      <c r="D303" s="12">
        <f t="shared" si="113"/>
        <v>41.634286987677214</v>
      </c>
      <c r="E303" s="12">
        <f>C303-'Surv-rate CEA'!E301*'Unit cost and utilities'!$H$7-'Unit cost and utilities'!$G$14*('Surv-rate CEA'!C300-'Surv-rate CEA'!C301)</f>
        <v>0.58369807035371801</v>
      </c>
      <c r="F303" s="12">
        <f t="shared" si="114"/>
        <v>0.3522329517934093</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41.73146270282286</v>
      </c>
      <c r="L303" s="12">
        <f t="shared" si="117"/>
        <v>25.182876279793465</v>
      </c>
      <c r="M303" s="12">
        <f>K303-'Surv-rate CEA'!J301*'Unit cost and utilities'!$H$10-('Surv-rate CEA'!I300-'Surv-rate CEA'!I301)*'Unit cost and utilities'!$G$14</f>
        <v>1.7530272384597074</v>
      </c>
      <c r="N303" s="12">
        <f t="shared" si="118"/>
        <v>1.057865341927078</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41.73146270282286</v>
      </c>
      <c r="T303" s="12">
        <f t="shared" si="121"/>
        <v>25.182876279793465</v>
      </c>
      <c r="U303" s="12">
        <f>S303-'Surv-rate CEA'!P301*'Unit cost and utilities'!$H$11-('Surv-rate CEA'!O300-'Surv-rate CEA'!O301)*'Unit cost and utilities'!$G$14</f>
        <v>1.7530272384597074</v>
      </c>
      <c r="V303" s="12">
        <f t="shared" si="122"/>
        <v>1.057865341927078</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114.7939769314553</v>
      </c>
      <c r="AB303" s="12">
        <f t="shared" si="125"/>
        <v>69.272494456197379</v>
      </c>
      <c r="AC303" s="12">
        <f>AA303-'Surv-rate CEA'!V301*'Unit cost and utilities'!$H$6-('Surv-rate CEA'!U300-'Surv-rate CEA'!U301)*'Unit cost and utilities'!$G$14</f>
        <v>25.652250004261219</v>
      </c>
      <c r="AD303" s="12">
        <f t="shared" si="126"/>
        <v>15.47986570123132</v>
      </c>
      <c r="AE303" s="12">
        <f>'Surv-rate CEA'!Z301*'Unit cost and utilities'!$H$12+'Surv-rate CEA'!Y301*'Unit cost and utilities'!$H$12+('Surv-rate CEA'!X300-'Surv-rate CEA'!X301)*'Unit cost and utilities'!$G$14</f>
        <v>41.73146270282286</v>
      </c>
      <c r="AF303" s="12">
        <f t="shared" si="127"/>
        <v>25.182876279793465</v>
      </c>
      <c r="AG303" s="12">
        <f>AE303-'Surv-rate CEA'!Y301*'Unit cost and utilities'!$H$12-('Surv-rate CEA'!X300-'Surv-rate CEA'!X301)*'Unit cost and utilities'!$G$14</f>
        <v>1.7530272384597074</v>
      </c>
      <c r="AH303" s="12">
        <f t="shared" si="128"/>
        <v>1.057865341927078</v>
      </c>
      <c r="AI303" s="12">
        <f>'Surv-rate CEA'!AC301*'Unit cost and utilities'!$H$5+'Surv-rate CEA'!AB301*'Unit cost and utilities'!$H$5+('Surv-rate CEA'!AA300-'Surv-rate CEA'!AA301)*'Unit cost and utilities'!$G$14</f>
        <v>87.80113479272832</v>
      </c>
      <c r="AJ303" s="12">
        <f t="shared" si="129"/>
        <v>52.983647624725634</v>
      </c>
      <c r="AK303" s="12">
        <f>AI303-'Surv-rate CEA'!AB301*'Unit cost and utilities'!$H$5-('Surv-rate CEA'!AA300-'Surv-rate CEA'!AA301)*'Unit cost and utilities'!$G$14</f>
        <v>5.6922990135311053</v>
      </c>
      <c r="AL303" s="12">
        <f t="shared" si="130"/>
        <v>3.4350212650381802</v>
      </c>
      <c r="AM303" s="12">
        <f>'Surv-rate CEA'!AF301*'Unit cost and utilities'!$H$9+'Surv-rate CEA'!AE301*'Unit cost and utilities'!$H$9+('Surv-rate CEA'!AD300-'Surv-rate CEA'!AD301)*'Unit cost and utilities'!G310</f>
        <v>218.71165834551707</v>
      </c>
      <c r="AN303" s="12">
        <f t="shared" si="131"/>
        <v>131.98168183764736</v>
      </c>
      <c r="AO303" s="12">
        <f>AM303-'Surv-rate CEA'!AE301*'Unit cost and utilities'!$H$9-('Surv-rate CEA'!AD300-'Surv-rate CEA'!AD301)*'Unit cost and utilities'!G310</f>
        <v>6.2211870130987563</v>
      </c>
      <c r="AP303" s="12">
        <f t="shared" si="132"/>
        <v>3.7541790466339515</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169.06981493473452</v>
      </c>
      <c r="AV303" s="12">
        <f t="shared" si="135"/>
        <v>102.02528155958919</v>
      </c>
      <c r="AW303" s="12">
        <f>AU303-'Surv-rate CEA'!AK301*'Unit cost and utilities'!$H$8-('Surv-rate CEA'!AJ300-'Surv-rate CEA'!AJ301)*'Unit cost and utilities'!$G$14</f>
        <v>27.998155882073309</v>
      </c>
      <c r="AX303" s="12">
        <f t="shared" si="136"/>
        <v>16.89550401483843</v>
      </c>
      <c r="AY303" s="12">
        <f>'Surv-rate CEA'!AO301*'Unit cost and utilities'!$H$5+'Surv-rate CEA'!AN301*'Unit cost and utilities'!$H$5+('Surv-rate CEA'!AM300-'Surv-rate CEA'!AM301)*'Unit cost and utilities'!$G$14</f>
        <v>87.80113479272832</v>
      </c>
      <c r="AZ303" s="12">
        <f t="shared" si="137"/>
        <v>52.983647624725634</v>
      </c>
      <c r="BA303" s="12">
        <f>AY303-'Surv-rate CEA'!AN301*'Unit cost and utilities'!$H$5-('Surv-rate CEA'!AM300-'Surv-rate CEA'!AM301)*'Unit cost and utilities'!$G$14</f>
        <v>5.6922990135311053</v>
      </c>
      <c r="BB303" s="12">
        <f t="shared" si="138"/>
        <v>3.4350212650381802</v>
      </c>
    </row>
    <row r="304" spans="1:54">
      <c r="A304" s="12">
        <v>299</v>
      </c>
      <c r="B304" s="12">
        <f t="shared" si="139"/>
        <v>17.145205479452056</v>
      </c>
      <c r="C304" s="12">
        <f>'Surv-rate CEA'!D302*'Unit cost and utilities'!$H$7+'Surv-rate CEA'!E302*'Unit cost and utilities'!$H$7+'Unit cost and utilities'!$G$14*('Surv-rate CEA'!C301-'Surv-rate CEA'!C302)</f>
        <v>68.631351675071798</v>
      </c>
      <c r="D304" s="12">
        <f t="shared" si="113"/>
        <v>41.345257104678922</v>
      </c>
      <c r="E304" s="12">
        <f>C304-'Surv-rate CEA'!E302*'Unit cost and utilities'!$H$7-'Unit cost and utilities'!$G$14*('Surv-rate CEA'!C301-'Surv-rate CEA'!C302)</f>
        <v>0.57681967343105667</v>
      </c>
      <c r="F304" s="12">
        <f t="shared" si="114"/>
        <v>0.3474907184394897</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41.47821528358795</v>
      </c>
      <c r="L304" s="12">
        <f t="shared" si="117"/>
        <v>24.98752295106058</v>
      </c>
      <c r="M304" s="12">
        <f>K304-'Surv-rate CEA'!J302*'Unit cost and utilities'!$H$10-('Surv-rate CEA'!I301-'Surv-rate CEA'!I302)*'Unit cost and utilities'!$G$14</f>
        <v>1.7351966563836378</v>
      </c>
      <c r="N304" s="12">
        <f t="shared" si="118"/>
        <v>1.0453262267806802</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41.47821528358795</v>
      </c>
      <c r="T304" s="12">
        <f t="shared" si="121"/>
        <v>24.98752295106058</v>
      </c>
      <c r="U304" s="12">
        <f>S304-'Surv-rate CEA'!P302*'Unit cost and utilities'!$H$11-('Surv-rate CEA'!O301-'Surv-rate CEA'!O302)*'Unit cost and utilities'!$G$14</f>
        <v>1.7351966563836378</v>
      </c>
      <c r="V304" s="12">
        <f t="shared" si="122"/>
        <v>1.0453262267806802</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114.28612493050827</v>
      </c>
      <c r="AB304" s="12">
        <f t="shared" si="125"/>
        <v>68.848843909125534</v>
      </c>
      <c r="AC304" s="12">
        <f>AA304-'Surv-rate CEA'!V302*'Unit cost and utilities'!$H$6-('Surv-rate CEA'!U301-'Surv-rate CEA'!U302)*'Unit cost and utilities'!$G$14</f>
        <v>25.492567258691608</v>
      </c>
      <c r="AD304" s="12">
        <f t="shared" si="126"/>
        <v>15.357365429125826</v>
      </c>
      <c r="AE304" s="12">
        <f>'Surv-rate CEA'!Z302*'Unit cost and utilities'!$H$12+'Surv-rate CEA'!Y302*'Unit cost and utilities'!$H$12+('Surv-rate CEA'!X301-'Surv-rate CEA'!X302)*'Unit cost and utilities'!$G$14</f>
        <v>41.47821528358795</v>
      </c>
      <c r="AF304" s="12">
        <f t="shared" si="127"/>
        <v>24.98752295106058</v>
      </c>
      <c r="AG304" s="12">
        <f>AE304-'Surv-rate CEA'!Y302*'Unit cost and utilities'!$H$12-('Surv-rate CEA'!X301-'Surv-rate CEA'!X302)*'Unit cost and utilities'!$G$14</f>
        <v>1.7351966563836378</v>
      </c>
      <c r="AH304" s="12">
        <f t="shared" si="128"/>
        <v>1.0453262267806802</v>
      </c>
      <c r="AI304" s="12">
        <f>'Surv-rate CEA'!AC302*'Unit cost and utilities'!$H$5+'Surv-rate CEA'!AB302*'Unit cost and utilities'!$H$5+('Surv-rate CEA'!AA301-'Surv-rate CEA'!AA302)*'Unit cost and utilities'!$G$14</f>
        <v>87.249110293345566</v>
      </c>
      <c r="AJ304" s="12">
        <f t="shared" si="129"/>
        <v>52.561064428855097</v>
      </c>
      <c r="AK304" s="12">
        <f>AI304-'Surv-rate CEA'!AB302*'Unit cost and utilities'!$H$5-('Surv-rate CEA'!AA301-'Surv-rate CEA'!AA302)*'Unit cost and utilities'!$G$14</f>
        <v>5.6364380622666177</v>
      </c>
      <c r="AL304" s="12">
        <f t="shared" si="130"/>
        <v>3.3955324374538889</v>
      </c>
      <c r="AM304" s="12">
        <f>'Surv-rate CEA'!AF302*'Unit cost and utilities'!$H$9+'Surv-rate CEA'!AE302*'Unit cost and utilities'!$H$9+('Surv-rate CEA'!AD301-'Surv-rate CEA'!AD302)*'Unit cost and utilities'!G311</f>
        <v>217.99108706206692</v>
      </c>
      <c r="AN304" s="12">
        <f t="shared" si="131"/>
        <v>131.32332849541208</v>
      </c>
      <c r="AO304" s="12">
        <f>AM304-'Surv-rate CEA'!AE302*'Unit cost and utilities'!$H$9-('Surv-rate CEA'!AD301-'Surv-rate CEA'!AD302)*'Unit cost and utilities'!G311</f>
        <v>6.1694864157119014</v>
      </c>
      <c r="AP304" s="12">
        <f t="shared" si="132"/>
        <v>3.7166542088385257</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168.428370281816</v>
      </c>
      <c r="AV304" s="12">
        <f t="shared" si="135"/>
        <v>101.46549795482315</v>
      </c>
      <c r="AW304" s="12">
        <f>AU304-'Surv-rate CEA'!AK302*'Unit cost and utilities'!$H$8-('Surv-rate CEA'!AJ301-'Surv-rate CEA'!AJ302)*'Unit cost and utilities'!$G$14</f>
        <v>27.827480878999012</v>
      </c>
      <c r="AX304" s="12">
        <f t="shared" si="136"/>
        <v>16.76397627959944</v>
      </c>
      <c r="AY304" s="12">
        <f>'Surv-rate CEA'!AO302*'Unit cost and utilities'!$H$5+'Surv-rate CEA'!AN302*'Unit cost and utilities'!$H$5+('Surv-rate CEA'!AM301-'Surv-rate CEA'!AM302)*'Unit cost and utilities'!$G$14</f>
        <v>87.249110293345566</v>
      </c>
      <c r="AZ304" s="12">
        <f t="shared" si="137"/>
        <v>52.561064428855097</v>
      </c>
      <c r="BA304" s="12">
        <f>AY304-'Surv-rate CEA'!AN302*'Unit cost and utilities'!$H$5-('Surv-rate CEA'!AM301-'Surv-rate CEA'!AM302)*'Unit cost and utilities'!$G$14</f>
        <v>5.6364380622666177</v>
      </c>
      <c r="BB304" s="12">
        <f t="shared" si="138"/>
        <v>3.3955324374538889</v>
      </c>
    </row>
    <row r="305" spans="1:54">
      <c r="A305" s="12">
        <v>300</v>
      </c>
      <c r="B305" s="12">
        <f t="shared" si="139"/>
        <v>17.202739726027396</v>
      </c>
      <c r="C305" s="12">
        <f>'Surv-rate CEA'!D303*'Unit cost and utilities'!$H$7+'Surv-rate CEA'!E303*'Unit cost and utilities'!$H$7+'Unit cost and utilities'!$G$14*('Surv-rate CEA'!C302-'Surv-rate CEA'!C303)</f>
        <v>68.271795405136331</v>
      </c>
      <c r="D305" s="12">
        <f t="shared" si="113"/>
        <v>41.058765611861453</v>
      </c>
      <c r="E305" s="12">
        <f>C305-'Surv-rate CEA'!E303*'Unit cost and utilities'!$H$7-'Unit cost and utilities'!$G$14*('Surv-rate CEA'!C302-'Surv-rate CEA'!C303)</f>
        <v>0.57003942793028761</v>
      </c>
      <c r="F305" s="12">
        <f t="shared" si="114"/>
        <v>0.34282261250080465</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41.227122020091819</v>
      </c>
      <c r="L305" s="12">
        <f t="shared" si="117"/>
        <v>24.794056313146431</v>
      </c>
      <c r="M305" s="12">
        <f>K305-'Surv-rate CEA'!J303*'Unit cost and utilities'!$H$10-('Surv-rate CEA'!I302-'Surv-rate CEA'!I303)*'Unit cost and utilities'!$G$14</f>
        <v>1.7175918584270575</v>
      </c>
      <c r="N305" s="12">
        <f t="shared" si="118"/>
        <v>1.0329624570953122</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41.227122020091819</v>
      </c>
      <c r="T305" s="12">
        <f t="shared" si="121"/>
        <v>24.794056313146431</v>
      </c>
      <c r="U305" s="12">
        <f>S305-'Surv-rate CEA'!P303*'Unit cost and utilities'!$H$11-('Surv-rate CEA'!O302-'Surv-rate CEA'!O303)*'Unit cost and utilities'!$G$14</f>
        <v>1.7175918584270575</v>
      </c>
      <c r="V305" s="12">
        <f t="shared" si="122"/>
        <v>1.0329624570953122</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113.78176101172289</v>
      </c>
      <c r="AB305" s="12">
        <f t="shared" si="125"/>
        <v>68.428530823926366</v>
      </c>
      <c r="AC305" s="12">
        <f>AA305-'Surv-rate CEA'!V303*'Unit cost and utilities'!$H$6-('Surv-rate CEA'!U302-'Surv-rate CEA'!U303)*'Unit cost and utilities'!$G$14</f>
        <v>25.334278742644781</v>
      </c>
      <c r="AD305" s="12">
        <f t="shared" si="126"/>
        <v>15.236075258708643</v>
      </c>
      <c r="AE305" s="12">
        <f>'Surv-rate CEA'!Z303*'Unit cost and utilities'!$H$12+'Surv-rate CEA'!Y303*'Unit cost and utilities'!$H$12+('Surv-rate CEA'!X302-'Surv-rate CEA'!X303)*'Unit cost and utilities'!$G$14</f>
        <v>41.227122020091819</v>
      </c>
      <c r="AF305" s="12">
        <f t="shared" si="127"/>
        <v>24.794056313146431</v>
      </c>
      <c r="AG305" s="12">
        <f>AE305-'Surv-rate CEA'!Y303*'Unit cost and utilities'!$H$12-('Surv-rate CEA'!X302-'Surv-rate CEA'!X303)*'Unit cost and utilities'!$G$14</f>
        <v>1.7175918584270575</v>
      </c>
      <c r="AH305" s="12">
        <f t="shared" si="128"/>
        <v>1.0329624570953122</v>
      </c>
      <c r="AI305" s="12">
        <f>'Surv-rate CEA'!AC303*'Unit cost and utilities'!$H$5+'Surv-rate CEA'!AB303*'Unit cost and utilities'!$H$5+('Surv-rate CEA'!AA302-'Surv-rate CEA'!AA303)*'Unit cost and utilities'!$G$14</f>
        <v>86.701888175477961</v>
      </c>
      <c r="AJ305" s="12">
        <f t="shared" si="129"/>
        <v>52.142652519651612</v>
      </c>
      <c r="AK305" s="12">
        <f>AI305-'Surv-rate CEA'!AB303*'Unit cost and utilities'!$H$5-('Surv-rate CEA'!AA302-'Surv-rate CEA'!AA303)*'Unit cost and utilities'!$G$14</f>
        <v>5.5812645477318146</v>
      </c>
      <c r="AL305" s="12">
        <f t="shared" si="130"/>
        <v>3.3565813162410545</v>
      </c>
      <c r="AM305" s="12">
        <f>'Surv-rate CEA'!AF303*'Unit cost and utilities'!$H$9+'Surv-rate CEA'!AE303*'Unit cost and utilities'!$H$9+('Surv-rate CEA'!AD302-'Surv-rate CEA'!AD303)*'Unit cost and utilities'!G312</f>
        <v>217.27462353320249</v>
      </c>
      <c r="AN305" s="12">
        <f t="shared" si="131"/>
        <v>130.66930184150448</v>
      </c>
      <c r="AO305" s="12">
        <f>AM305-'Surv-rate CEA'!AE303*'Unit cost and utilities'!$H$9-('Surv-rate CEA'!AD302-'Surv-rate CEA'!AD303)*'Unit cost and utilities'!G312</f>
        <v>6.1183446433740869</v>
      </c>
      <c r="AP305" s="12">
        <f t="shared" si="132"/>
        <v>3.6795821342349688</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167.79092874963004</v>
      </c>
      <c r="AV305" s="12">
        <f t="shared" si="135"/>
        <v>100.90972962473606</v>
      </c>
      <c r="AW305" s="12">
        <f>AU305-'Surv-rate CEA'!AK303*'Unit cost and utilities'!$H$8-('Surv-rate CEA'!AJ302-'Surv-rate CEA'!AJ303)*'Unit cost and utilities'!$G$14</f>
        <v>27.658274153725223</v>
      </c>
      <c r="AX305" s="12">
        <f t="shared" si="136"/>
        <v>16.633729770360972</v>
      </c>
      <c r="AY305" s="12">
        <f>'Surv-rate CEA'!AO303*'Unit cost and utilities'!$H$5+'Surv-rate CEA'!AN303*'Unit cost and utilities'!$H$5+('Surv-rate CEA'!AM302-'Surv-rate CEA'!AM303)*'Unit cost and utilities'!$G$14</f>
        <v>86.701888175477961</v>
      </c>
      <c r="AZ305" s="12">
        <f t="shared" si="137"/>
        <v>52.142652519651612</v>
      </c>
      <c r="BA305" s="12">
        <f>AY305-'Surv-rate CEA'!AN303*'Unit cost and utilities'!$H$5-('Surv-rate CEA'!AM302-'Surv-rate CEA'!AM303)*'Unit cost and utilities'!$G$14</f>
        <v>5.5812645477318146</v>
      </c>
      <c r="BB305" s="12">
        <f t="shared" si="138"/>
        <v>3.3565813162410545</v>
      </c>
    </row>
    <row r="306" spans="1:54">
      <c r="A306" s="12">
        <v>301</v>
      </c>
      <c r="B306" s="12">
        <f t="shared" si="139"/>
        <v>17.260273972602739</v>
      </c>
      <c r="C306" s="12">
        <f>'Surv-rate CEA'!D304*'Unit cost and utilities'!$H$7+'Surv-rate CEA'!E304*'Unit cost and utilities'!$H$7+'Unit cost and utilities'!$G$14*('Surv-rate CEA'!C303-'Surv-rate CEA'!C304)</f>
        <v>67.914997791230846</v>
      </c>
      <c r="D306" s="12">
        <f t="shared" si="113"/>
        <v>40.77478459659195</v>
      </c>
      <c r="E306" s="12">
        <f>C306-'Surv-rate CEA'!E304*'Unit cost and utilities'!$H$7-'Unit cost and utilities'!$G$14*('Surv-rate CEA'!C303-'Surv-rate CEA'!C304)</f>
        <v>0.56335568094216759</v>
      </c>
      <c r="F306" s="12">
        <f t="shared" si="114"/>
        <v>0.33822730308104687</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40.978158976452249</v>
      </c>
      <c r="L306" s="12">
        <f t="shared" si="117"/>
        <v>24.602453946416592</v>
      </c>
      <c r="M306" s="12">
        <f>K306-'Surv-rate CEA'!J304*'Unit cost and utilities'!$H$10-('Surv-rate CEA'!I303-'Surv-rate CEA'!I304)*'Unit cost and utilities'!$G$14</f>
        <v>1.7002094008045807</v>
      </c>
      <c r="N306" s="12">
        <f t="shared" si="118"/>
        <v>1.0207711748738177</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40.978158976452249</v>
      </c>
      <c r="T306" s="12">
        <f t="shared" si="121"/>
        <v>24.602453946416592</v>
      </c>
      <c r="U306" s="12">
        <f>S306-'Surv-rate CEA'!P304*'Unit cost and utilities'!$H$11-('Surv-rate CEA'!O303-'Surv-rate CEA'!O304)*'Unit cost and utilities'!$G$14</f>
        <v>1.7002094008045807</v>
      </c>
      <c r="V306" s="12">
        <f t="shared" si="122"/>
        <v>1.0207711748738177</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113.28085195349411</v>
      </c>
      <c r="AB306" s="12">
        <f t="shared" si="125"/>
        <v>68.011521571727826</v>
      </c>
      <c r="AC306" s="12">
        <f>AA306-'Surv-rate CEA'!V304*'Unit cost and utilities'!$H$6-('Surv-rate CEA'!U303-'Surv-rate CEA'!U304)*'Unit cost and utilities'!$G$14</f>
        <v>25.177368579457067</v>
      </c>
      <c r="AD306" s="12">
        <f t="shared" si="126"/>
        <v>15.11598047447656</v>
      </c>
      <c r="AE306" s="12">
        <f>'Surv-rate CEA'!Z304*'Unit cost and utilities'!$H$12+'Surv-rate CEA'!Y304*'Unit cost and utilities'!$H$12+('Surv-rate CEA'!X303-'Surv-rate CEA'!X304)*'Unit cost and utilities'!$G$14</f>
        <v>40.978158976452249</v>
      </c>
      <c r="AF306" s="12">
        <f t="shared" si="127"/>
        <v>24.602453946416592</v>
      </c>
      <c r="AG306" s="12">
        <f>AE306-'Surv-rate CEA'!Y304*'Unit cost and utilities'!$H$12-('Surv-rate CEA'!X303-'Surv-rate CEA'!X304)*'Unit cost and utilities'!$G$14</f>
        <v>1.7002094008045807</v>
      </c>
      <c r="AH306" s="12">
        <f t="shared" si="128"/>
        <v>1.0207711748738177</v>
      </c>
      <c r="AI306" s="12">
        <f>'Surv-rate CEA'!AC304*'Unit cost and utilities'!$H$5+'Surv-rate CEA'!AB304*'Unit cost and utilities'!$H$5+('Surv-rate CEA'!AA303-'Surv-rate CEA'!AA304)*'Unit cost and utilities'!$G$14</f>
        <v>86.159414302914058</v>
      </c>
      <c r="AJ306" s="12">
        <f t="shared" si="129"/>
        <v>51.728361531706597</v>
      </c>
      <c r="AK306" s="12">
        <f>AI306-'Surv-rate CEA'!AB304*'Unit cost and utilities'!$H$5-('Surv-rate CEA'!AA303-'Surv-rate CEA'!AA304)*'Unit cost and utilities'!$G$14</f>
        <v>5.5267682266498177</v>
      </c>
      <c r="AL306" s="12">
        <f t="shared" si="130"/>
        <v>3.3181593357282306</v>
      </c>
      <c r="AM306" s="12">
        <f>'Surv-rate CEA'!AF304*'Unit cost and utilities'!$H$9+'Surv-rate CEA'!AE304*'Unit cost and utilities'!$H$9+('Surv-rate CEA'!AD303-'Surv-rate CEA'!AD304)*'Unit cost and utilities'!G313</f>
        <v>216.56223343258227</v>
      </c>
      <c r="AN306" s="12">
        <f t="shared" si="131"/>
        <v>130.0195642664155</v>
      </c>
      <c r="AO306" s="12">
        <f>AM306-'Surv-rate CEA'!AE304*'Unit cost and utilities'!$H$9-('Surv-rate CEA'!AD303-'Surv-rate CEA'!AD304)*'Unit cost and utilities'!G313</f>
        <v>6.0677541936943271</v>
      </c>
      <c r="AP306" s="12">
        <f t="shared" si="132"/>
        <v>3.64295631715237</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167.15745462094318</v>
      </c>
      <c r="AV306" s="12">
        <f t="shared" si="135"/>
        <v>100.35793900539015</v>
      </c>
      <c r="AW306" s="12">
        <f>AU306-'Surv-rate CEA'!AK304*'Unit cost and utilities'!$H$8-('Surv-rate CEA'!AJ303-'Surv-rate CEA'!AJ304)*'Unit cost and utilities'!$G$14</f>
        <v>27.490519170658708</v>
      </c>
      <c r="AX306" s="12">
        <f t="shared" si="136"/>
        <v>16.504749084698094</v>
      </c>
      <c r="AY306" s="12">
        <f>'Surv-rate CEA'!AO304*'Unit cost and utilities'!$H$5+'Surv-rate CEA'!AN304*'Unit cost and utilities'!$H$5+('Surv-rate CEA'!AM303-'Surv-rate CEA'!AM304)*'Unit cost and utilities'!$G$14</f>
        <v>86.159414302914058</v>
      </c>
      <c r="AZ306" s="12">
        <f t="shared" si="137"/>
        <v>51.728361531706597</v>
      </c>
      <c r="BA306" s="12">
        <f>AY306-'Surv-rate CEA'!AN304*'Unit cost and utilities'!$H$5-('Surv-rate CEA'!AM303-'Surv-rate CEA'!AM304)*'Unit cost and utilities'!$G$14</f>
        <v>5.5267682266498177</v>
      </c>
      <c r="BB306" s="12">
        <f t="shared" si="138"/>
        <v>3.3181593357282306</v>
      </c>
    </row>
    <row r="307" spans="1:54">
      <c r="A307" s="12">
        <v>302</v>
      </c>
      <c r="B307" s="12">
        <f t="shared" si="139"/>
        <v>17.317808219178083</v>
      </c>
      <c r="C307" s="12">
        <f>'Surv-rate CEA'!D305*'Unit cost and utilities'!$H$7+'Surv-rate CEA'!E305*'Unit cost and utilities'!$H$7+'Unit cost and utilities'!$G$14*('Surv-rate CEA'!C304-'Surv-rate CEA'!C305)</f>
        <v>-4.6235167093914384</v>
      </c>
      <c r="D307" s="12">
        <f t="shared" si="113"/>
        <v>-2.7711487339638845</v>
      </c>
      <c r="E307" s="12">
        <f>C307-'Surv-rate CEA'!E305*'Unit cost and utilities'!$H$7-'Unit cost and utilities'!$G$14*('Surv-rate CEA'!C304-'Surv-rate CEA'!C305)</f>
        <v>6.2600863414310055</v>
      </c>
      <c r="F307" s="12">
        <f t="shared" si="114"/>
        <v>3.7520423153925369</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143.73960797515704</v>
      </c>
      <c r="L307" s="12">
        <f t="shared" si="117"/>
        <v>86.151701766694842</v>
      </c>
      <c r="M307" s="12">
        <f>K307-'Surv-rate CEA'!J305*'Unit cost and utilities'!$H$10-('Surv-rate CEA'!I304-'Surv-rate CEA'!I305)*'Unit cost and utilities'!$G$14</f>
        <v>7.8037992978540416</v>
      </c>
      <c r="N307" s="12">
        <f t="shared" si="118"/>
        <v>4.6772813647304607</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143.73960797515704</v>
      </c>
      <c r="T307" s="12">
        <f t="shared" si="121"/>
        <v>86.151701766694842</v>
      </c>
      <c r="U307" s="12">
        <f>S307-'Surv-rate CEA'!P305*'Unit cost and utilities'!$H$11-('Surv-rate CEA'!O304-'Surv-rate CEA'!O305)*'Unit cost and utilities'!$G$14</f>
        <v>7.8037992978540416</v>
      </c>
      <c r="V307" s="12">
        <f t="shared" si="122"/>
        <v>4.6772813647304607</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49.24430665965113</v>
      </c>
      <c r="AB307" s="12">
        <f t="shared" si="125"/>
        <v>29.515043771255936</v>
      </c>
      <c r="AC307" s="12">
        <f>AA307-'Surv-rate CEA'!V305*'Unit cost and utilities'!$H$6-('Surv-rate CEA'!U304-'Surv-rate CEA'!U305)*'Unit cost and utilities'!$G$14</f>
        <v>11.879785520490529</v>
      </c>
      <c r="AD307" s="12">
        <f t="shared" si="126"/>
        <v>7.1202624915360007</v>
      </c>
      <c r="AE307" s="12">
        <f>'Surv-rate CEA'!Z305*'Unit cost and utilities'!$H$12+'Surv-rate CEA'!Y305*'Unit cost and utilities'!$H$12+('Surv-rate CEA'!X304-'Surv-rate CEA'!X305)*'Unit cost and utilities'!$G$14</f>
        <v>143.73960797515704</v>
      </c>
      <c r="AF307" s="12">
        <f t="shared" si="127"/>
        <v>86.151701766694842</v>
      </c>
      <c r="AG307" s="12">
        <f>AE307-'Surv-rate CEA'!Y305*'Unit cost and utilities'!$H$12-('Surv-rate CEA'!X304-'Surv-rate CEA'!X305)*'Unit cost and utilities'!$G$14</f>
        <v>7.8037992978540416</v>
      </c>
      <c r="AH307" s="12">
        <f t="shared" si="128"/>
        <v>4.6772813647304607</v>
      </c>
      <c r="AI307" s="12">
        <f>'Surv-rate CEA'!AC305*'Unit cost and utilities'!$H$5+'Surv-rate CEA'!AB305*'Unit cost and utilities'!$H$5+('Surv-rate CEA'!AA304-'Surv-rate CEA'!AA305)*'Unit cost and utilities'!$G$14</f>
        <v>189.34614920793948</v>
      </c>
      <c r="AJ307" s="12">
        <f t="shared" si="129"/>
        <v>113.48641621489494</v>
      </c>
      <c r="AK307" s="12">
        <f>AI307-'Surv-rate CEA'!AB305*'Unit cost and utilities'!$H$5-('Surv-rate CEA'!AA304-'Surv-rate CEA'!AA305)*'Unit cost and utilities'!$G$14</f>
        <v>1.5202254076029931E-5</v>
      </c>
      <c r="AL307" s="12">
        <f t="shared" si="130"/>
        <v>9.1116156346134677E-6</v>
      </c>
      <c r="AM307" s="12">
        <f>'Surv-rate CEA'!AF305*'Unit cost and utilities'!$H$9+'Surv-rate CEA'!AE305*'Unit cost and utilities'!$H$9+('Surv-rate CEA'!AD304-'Surv-rate CEA'!AD305)*'Unit cost and utilities'!G314</f>
        <v>89.714256128833256</v>
      </c>
      <c r="AN307" s="12">
        <f t="shared" si="131"/>
        <v>53.77109306968439</v>
      </c>
      <c r="AO307" s="12">
        <f>AM307-'Surv-rate CEA'!AE305*'Unit cost and utilities'!$H$9-('Surv-rate CEA'!AD304-'Surv-rate CEA'!AD305)*'Unit cost and utilities'!G314</f>
        <v>6.1900304435928177</v>
      </c>
      <c r="AP307" s="12">
        <f t="shared" si="132"/>
        <v>3.7100536464197043</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577.49895124766795</v>
      </c>
      <c r="AV307" s="12">
        <f t="shared" si="135"/>
        <v>346.12949151125423</v>
      </c>
      <c r="AW307" s="12">
        <f>AU307-'Surv-rate CEA'!AK305*'Unit cost and utilities'!$H$8-('Surv-rate CEA'!AJ304-'Surv-rate CEA'!AJ305)*'Unit cost and utilities'!$G$14</f>
        <v>8.9237140764453216E-4</v>
      </c>
      <c r="AX307" s="12">
        <f t="shared" si="136"/>
        <v>5.3485129436143088E-4</v>
      </c>
      <c r="AY307" s="12">
        <f>'Surv-rate CEA'!AO305*'Unit cost and utilities'!$H$5+'Surv-rate CEA'!AN305*'Unit cost and utilities'!$H$5+('Surv-rate CEA'!AM304-'Surv-rate CEA'!AM305)*'Unit cost and utilities'!$G$14</f>
        <v>189.34614920793948</v>
      </c>
      <c r="AZ307" s="12">
        <f t="shared" si="137"/>
        <v>113.48641621489494</v>
      </c>
      <c r="BA307" s="12">
        <f>AY307-'Surv-rate CEA'!AN305*'Unit cost and utilities'!$H$5-('Surv-rate CEA'!AM304-'Surv-rate CEA'!AM305)*'Unit cost and utilities'!$G$14</f>
        <v>1.5202254076029931E-5</v>
      </c>
      <c r="BB307" s="12">
        <f t="shared" si="138"/>
        <v>9.1116156346134677E-6</v>
      </c>
    </row>
    <row r="308" spans="1:54">
      <c r="A308" s="12">
        <v>303</v>
      </c>
      <c r="B308" s="12">
        <f t="shared" si="139"/>
        <v>17.375342465753423</v>
      </c>
      <c r="C308" s="12">
        <f>'Surv-rate CEA'!D306*'Unit cost and utilities'!$H$7+'Surv-rate CEA'!E306*'Unit cost and utilities'!$H$7+'Unit cost and utilities'!$G$14*('Surv-rate CEA'!C305-'Surv-rate CEA'!C306)</f>
        <v>81.702323458440162</v>
      </c>
      <c r="D308" s="12">
        <f t="shared" si="113"/>
        <v>48.885856843424989</v>
      </c>
      <c r="E308" s="12">
        <f>C308-'Surv-rate CEA'!E306*'Unit cost and utilities'!$H$7-'Unit cost and utilities'!$G$14*('Surv-rate CEA'!C305-'Surv-rate CEA'!C306)</f>
        <v>6.2089401728472309</v>
      </c>
      <c r="F308" s="12">
        <f t="shared" si="114"/>
        <v>3.7150639980709679</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19.654872952027567</v>
      </c>
      <c r="L308" s="12">
        <f t="shared" si="117"/>
        <v>11.760318002428443</v>
      </c>
      <c r="M308" s="12">
        <f>K308-'Surv-rate CEA'!J306*'Unit cost and utilities'!$H$10-('Surv-rate CEA'!I305-'Surv-rate CEA'!I306)*'Unit cost and utilities'!$G$14</f>
        <v>7.7425308537378754</v>
      </c>
      <c r="N308" s="12">
        <f t="shared" si="118"/>
        <v>4.6326743096132885</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19.654872952027567</v>
      </c>
      <c r="T308" s="12">
        <f t="shared" si="121"/>
        <v>11.760318002428443</v>
      </c>
      <c r="U308" s="12">
        <f>S308-'Surv-rate CEA'!P306*'Unit cost and utilities'!$H$11-('Surv-rate CEA'!O305-'Surv-rate CEA'!O306)*'Unit cost and utilities'!$G$14</f>
        <v>7.7425308537378754</v>
      </c>
      <c r="V308" s="12">
        <f t="shared" si="122"/>
        <v>4.6326743096132885</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124.99943019215343</v>
      </c>
      <c r="AB308" s="12">
        <f t="shared" si="125"/>
        <v>74.792294652326049</v>
      </c>
      <c r="AC308" s="12">
        <f>AA308-'Surv-rate CEA'!V306*'Unit cost and utilities'!$H$6-('Surv-rate CEA'!U305-'Surv-rate CEA'!U306)*'Unit cost and utilities'!$G$14</f>
        <v>11.793746687669273</v>
      </c>
      <c r="AD308" s="12">
        <f t="shared" si="126"/>
        <v>7.0566831861800399</v>
      </c>
      <c r="AE308" s="12">
        <f>'Surv-rate CEA'!Z306*'Unit cost and utilities'!$H$12+'Surv-rate CEA'!Y306*'Unit cost and utilities'!$H$12+('Surv-rate CEA'!X305-'Surv-rate CEA'!X306)*'Unit cost and utilities'!$G$14</f>
        <v>19.654872952027567</v>
      </c>
      <c r="AF308" s="12">
        <f t="shared" si="127"/>
        <v>11.760318002428443</v>
      </c>
      <c r="AG308" s="12">
        <f>AE308-'Surv-rate CEA'!Y306*'Unit cost and utilities'!$H$12-('Surv-rate CEA'!X305-'Surv-rate CEA'!X306)*'Unit cost and utilities'!$G$14</f>
        <v>7.7425308537378754</v>
      </c>
      <c r="AH308" s="12">
        <f t="shared" si="128"/>
        <v>4.6326743096132885</v>
      </c>
      <c r="AI308" s="12">
        <f>'Surv-rate CEA'!AC306*'Unit cost and utilities'!$H$5+'Surv-rate CEA'!AB306*'Unit cost and utilities'!$H$5+('Surv-rate CEA'!AA305-'Surv-rate CEA'!AA306)*'Unit cost and utilities'!$G$14</f>
        <v>9.550610980826125</v>
      </c>
      <c r="AJ308" s="12">
        <f t="shared" si="129"/>
        <v>5.7145229341415646</v>
      </c>
      <c r="AK308" s="12">
        <f>AI308-'Surv-rate CEA'!AB306*'Unit cost and utilities'!$H$5-('Surv-rate CEA'!AA305-'Surv-rate CEA'!AA306)*'Unit cost and utilities'!$G$14</f>
        <v>1.4776077844419477E-5</v>
      </c>
      <c r="AL308" s="12">
        <f t="shared" si="130"/>
        <v>8.8411344455464644E-6</v>
      </c>
      <c r="AM308" s="12">
        <f>'Surv-rate CEA'!AF306*'Unit cost and utilities'!$H$9+'Surv-rate CEA'!AE306*'Unit cost and utilities'!$H$9+('Surv-rate CEA'!AD305-'Surv-rate CEA'!AD306)*'Unit cost and utilities'!G315</f>
        <v>89.298288760930916</v>
      </c>
      <c r="AN308" s="12">
        <f t="shared" si="131"/>
        <v>53.430834962120414</v>
      </c>
      <c r="AO308" s="12">
        <f>AM308-'Surv-rate CEA'!AE306*'Unit cost and utilities'!$H$9-('Surv-rate CEA'!AD305-'Surv-rate CEA'!AD306)*'Unit cost and utilities'!G315</f>
        <v>6.1393558125905372</v>
      </c>
      <c r="AP308" s="12">
        <f t="shared" si="132"/>
        <v>3.6734288164744444</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83.714110017387924</v>
      </c>
      <c r="AV308" s="12">
        <f t="shared" si="135"/>
        <v>50.089591395359413</v>
      </c>
      <c r="AW308" s="12">
        <f>AU308-'Surv-rate CEA'!AK306*'Unit cost and utilities'!$H$8-('Surv-rate CEA'!AJ305-'Surv-rate CEA'!AJ306)*'Unit cost and utilities'!$G$14</f>
        <v>8.73715283000287E-4</v>
      </c>
      <c r="AX308" s="12">
        <f t="shared" si="136"/>
        <v>5.2277975017921271E-4</v>
      </c>
      <c r="AY308" s="12">
        <f>'Surv-rate CEA'!AO306*'Unit cost and utilities'!$H$5+'Surv-rate CEA'!AN306*'Unit cost and utilities'!$H$5+('Surv-rate CEA'!AM305-'Surv-rate CEA'!AM306)*'Unit cost and utilities'!$G$14</f>
        <v>9.550610980826125</v>
      </c>
      <c r="AZ308" s="12">
        <f t="shared" si="137"/>
        <v>5.7145229341415646</v>
      </c>
      <c r="BA308" s="12">
        <f>AY308-'Surv-rate CEA'!AN306*'Unit cost and utilities'!$H$5-('Surv-rate CEA'!AM305-'Surv-rate CEA'!AM306)*'Unit cost and utilities'!$G$14</f>
        <v>1.4776077844419477E-5</v>
      </c>
      <c r="BB308" s="12">
        <f t="shared" si="138"/>
        <v>8.8411344455464644E-6</v>
      </c>
    </row>
    <row r="309" spans="1:54">
      <c r="A309" s="12">
        <v>304</v>
      </c>
      <c r="B309" s="12">
        <f t="shared" si="139"/>
        <v>17.432876712328767</v>
      </c>
      <c r="C309" s="12">
        <f>'Surv-rate CEA'!D307*'Unit cost and utilities'!$H$7+'Surv-rate CEA'!E307*'Unit cost and utilities'!$H$7+'Unit cost and utilities'!$G$14*('Surv-rate CEA'!C306-'Surv-rate CEA'!C307)</f>
        <v>81.303854722947051</v>
      </c>
      <c r="D309" s="12">
        <f t="shared" si="113"/>
        <v>48.564774994064251</v>
      </c>
      <c r="E309" s="12">
        <f>C309-'Surv-rate CEA'!E307*'Unit cost and utilities'!$H$7-'Unit cost and utilities'!$G$14*('Surv-rate CEA'!C306-'Surv-rate CEA'!C307)</f>
        <v>6.1583381254753018</v>
      </c>
      <c r="F309" s="12">
        <f t="shared" si="114"/>
        <v>3.6785255314181819</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19.514461139612969</v>
      </c>
      <c r="L309" s="12">
        <f t="shared" si="117"/>
        <v>11.65646349247735</v>
      </c>
      <c r="M309" s="12">
        <f>K309-'Surv-rate CEA'!J307*'Unit cost and utilities'!$H$10-('Surv-rate CEA'!I306-'Surv-rate CEA'!I307)*'Unit cost and utilities'!$G$14</f>
        <v>7.6818947395647923</v>
      </c>
      <c r="N309" s="12">
        <f t="shared" si="118"/>
        <v>4.5885830484462318</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19.514461139612969</v>
      </c>
      <c r="T309" s="12">
        <f t="shared" si="121"/>
        <v>11.65646349247735</v>
      </c>
      <c r="U309" s="12">
        <f>S309-'Surv-rate CEA'!P307*'Unit cost and utilities'!$H$11-('Surv-rate CEA'!O306-'Surv-rate CEA'!O307)*'Unit cost and utilities'!$G$14</f>
        <v>7.6818947395647923</v>
      </c>
      <c r="V309" s="12">
        <f t="shared" si="122"/>
        <v>4.5885830484462318</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124.4745120330239</v>
      </c>
      <c r="AB309" s="12">
        <f t="shared" si="125"/>
        <v>74.351661307807561</v>
      </c>
      <c r="AC309" s="12">
        <f>AA309-'Surv-rate CEA'!V307*'Unit cost and utilities'!$H$6-('Surv-rate CEA'!U306-'Surv-rate CEA'!U307)*'Unit cost and utilities'!$G$14</f>
        <v>11.708543659336112</v>
      </c>
      <c r="AD309" s="12">
        <f t="shared" si="126"/>
        <v>6.9937986367496165</v>
      </c>
      <c r="AE309" s="12">
        <f>'Surv-rate CEA'!Z307*'Unit cost and utilities'!$H$12+'Surv-rate CEA'!Y307*'Unit cost and utilities'!$H$12+('Surv-rate CEA'!X306-'Surv-rate CEA'!X307)*'Unit cost and utilities'!$G$14</f>
        <v>19.514461139612969</v>
      </c>
      <c r="AF309" s="12">
        <f t="shared" si="127"/>
        <v>11.65646349247735</v>
      </c>
      <c r="AG309" s="12">
        <f>AE309-'Surv-rate CEA'!Y307*'Unit cost and utilities'!$H$12-('Surv-rate CEA'!X306-'Surv-rate CEA'!X307)*'Unit cost and utilities'!$G$14</f>
        <v>7.6818947395647923</v>
      </c>
      <c r="AH309" s="12">
        <f t="shared" si="128"/>
        <v>4.5885830484462318</v>
      </c>
      <c r="AI309" s="12">
        <f>'Surv-rate CEA'!AC307*'Unit cost and utilities'!$H$5+'Surv-rate CEA'!AB307*'Unit cost and utilities'!$H$5+('Surv-rate CEA'!AA306-'Surv-rate CEA'!AA307)*'Unit cost and utilities'!$G$14</f>
        <v>9.458564531245603</v>
      </c>
      <c r="AJ309" s="12">
        <f t="shared" si="129"/>
        <v>5.6498312385320713</v>
      </c>
      <c r="AK309" s="12">
        <f>AI309-'Surv-rate CEA'!AB307*'Unit cost and utilities'!$H$5-('Surv-rate CEA'!AA306-'Surv-rate CEA'!AA307)*'Unit cost and utilities'!$G$14</f>
        <v>1.4362869422634983E-5</v>
      </c>
      <c r="AL309" s="12">
        <f t="shared" si="130"/>
        <v>8.5792921400382758E-6</v>
      </c>
      <c r="AM309" s="12">
        <f>'Surv-rate CEA'!AF307*'Unit cost and utilities'!$H$9+'Surv-rate CEA'!AE307*'Unit cost and utilities'!$H$9+('Surv-rate CEA'!AD306-'Surv-rate CEA'!AD307)*'Unit cost and utilities'!G316</f>
        <v>88.885236874713797</v>
      </c>
      <c r="AN309" s="12">
        <f t="shared" si="131"/>
        <v>53.093319422851955</v>
      </c>
      <c r="AO309" s="12">
        <f>AM309-'Surv-rate CEA'!AE307*'Unit cost and utilities'!$H$9-('Surv-rate CEA'!AD306-'Surv-rate CEA'!AD307)*'Unit cost and utilities'!G316</f>
        <v>6.0892211087127919</v>
      </c>
      <c r="AP309" s="12">
        <f t="shared" si="132"/>
        <v>3.6372402519099656</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83.309073898977573</v>
      </c>
      <c r="AV309" s="12">
        <f t="shared" si="135"/>
        <v>49.762541304524561</v>
      </c>
      <c r="AW309" s="12">
        <f>AU309-'Surv-rate CEA'!AK307*'Unit cost and utilities'!$H$8-('Surv-rate CEA'!AJ306-'Surv-rate CEA'!AJ307)*'Unit cost and utilities'!$G$14</f>
        <v>8.5549435334675294E-4</v>
      </c>
      <c r="AX309" s="12">
        <f t="shared" si="136"/>
        <v>5.1100763820551595E-4</v>
      </c>
      <c r="AY309" s="12">
        <f>'Surv-rate CEA'!AO307*'Unit cost and utilities'!$H$5+'Surv-rate CEA'!AN307*'Unit cost and utilities'!$H$5+('Surv-rate CEA'!AM306-'Surv-rate CEA'!AM307)*'Unit cost and utilities'!$G$14</f>
        <v>9.458564531245603</v>
      </c>
      <c r="AZ309" s="12">
        <f t="shared" si="137"/>
        <v>5.6498312385320713</v>
      </c>
      <c r="BA309" s="12">
        <f>AY309-'Surv-rate CEA'!AN307*'Unit cost and utilities'!$H$5-('Surv-rate CEA'!AM306-'Surv-rate CEA'!AM307)*'Unit cost and utilities'!$G$14</f>
        <v>1.4362869422634983E-5</v>
      </c>
      <c r="BB309" s="12">
        <f t="shared" si="138"/>
        <v>8.5792921400382758E-6</v>
      </c>
    </row>
    <row r="310" spans="1:54">
      <c r="A310" s="12">
        <v>305</v>
      </c>
      <c r="B310" s="12">
        <f t="shared" si="139"/>
        <v>17.490410958904111</v>
      </c>
      <c r="C310" s="12">
        <f>'Surv-rate CEA'!D308*'Unit cost and utilities'!$H$7+'Surv-rate CEA'!E308*'Unit cost and utilities'!$H$7+'Unit cost and utilities'!$G$14*('Surv-rate CEA'!C307-'Surv-rate CEA'!C308)</f>
        <v>80.908287744011758</v>
      </c>
      <c r="D310" s="12">
        <f t="shared" si="113"/>
        <v>48.246373505935217</v>
      </c>
      <c r="E310" s="12">
        <f>C310-'Surv-rate CEA'!E308*'Unit cost and utilities'!$H$7-'Unit cost and utilities'!$G$14*('Surv-rate CEA'!C307-'Surv-rate CEA'!C308)</f>
        <v>6.1082730039840101</v>
      </c>
      <c r="F310" s="12">
        <f t="shared" si="114"/>
        <v>3.6424206845020666</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19.375388864753262</v>
      </c>
      <c r="L310" s="12">
        <f t="shared" si="117"/>
        <v>11.553726744894691</v>
      </c>
      <c r="M310" s="12">
        <f>K310-'Surv-rate CEA'!J308*'Unit cost and utilities'!$H$10-('Surv-rate CEA'!I307-'Surv-rate CEA'!I308)*'Unit cost and utilities'!$G$14</f>
        <v>7.6218827912429932</v>
      </c>
      <c r="N310" s="12">
        <f t="shared" si="118"/>
        <v>4.5450004470275802</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19.375388864753262</v>
      </c>
      <c r="T310" s="12">
        <f t="shared" si="121"/>
        <v>11.553726744894691</v>
      </c>
      <c r="U310" s="12">
        <f>S310-'Surv-rate CEA'!P308*'Unit cost and utilities'!$H$11-('Surv-rate CEA'!O307-'Surv-rate CEA'!O308)*'Unit cost and utilities'!$G$14</f>
        <v>7.6218827912429932</v>
      </c>
      <c r="V310" s="12">
        <f t="shared" si="122"/>
        <v>4.5450004470275802</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123.95306213968939</v>
      </c>
      <c r="AB310" s="12">
        <f t="shared" si="125"/>
        <v>73.914377623675136</v>
      </c>
      <c r="AC310" s="12">
        <f>AA310-'Surv-rate CEA'!V308*'Unit cost and utilities'!$H$6-('Surv-rate CEA'!U307-'Surv-rate CEA'!U308)*'Unit cost and utilities'!$G$14</f>
        <v>11.62416614210799</v>
      </c>
      <c r="AD310" s="12">
        <f t="shared" si="126"/>
        <v>6.9315996793999171</v>
      </c>
      <c r="AE310" s="12">
        <f>'Surv-rate CEA'!Z308*'Unit cost and utilities'!$H$12+'Surv-rate CEA'!Y308*'Unit cost and utilities'!$H$12+('Surv-rate CEA'!X307-'Surv-rate CEA'!X308)*'Unit cost and utilities'!$G$14</f>
        <v>19.375388864753262</v>
      </c>
      <c r="AF310" s="12">
        <f t="shared" si="127"/>
        <v>11.553726744894691</v>
      </c>
      <c r="AG310" s="12">
        <f>AE310-'Surv-rate CEA'!Y308*'Unit cost and utilities'!$H$12-('Surv-rate CEA'!X307-'Surv-rate CEA'!X308)*'Unit cost and utilities'!$G$14</f>
        <v>7.6218827912429932</v>
      </c>
      <c r="AH310" s="12">
        <f t="shared" si="128"/>
        <v>4.5450004470275802</v>
      </c>
      <c r="AI310" s="12">
        <f>'Surv-rate CEA'!AC308*'Unit cost and utilities'!$H$5+'Surv-rate CEA'!AB308*'Unit cost and utilities'!$H$5+('Surv-rate CEA'!AA307-'Surv-rate CEA'!AA308)*'Unit cost and utilities'!$G$14</f>
        <v>9.3676227831240144</v>
      </c>
      <c r="AJ310" s="12">
        <f t="shared" si="129"/>
        <v>5.586001635422817</v>
      </c>
      <c r="AK310" s="12">
        <f>AI310-'Surv-rate CEA'!AB308*'Unit cost and utilities'!$H$5-('Surv-rate CEA'!AA307-'Surv-rate CEA'!AA308)*'Unit cost and utilities'!$G$14</f>
        <v>1.3962202780493094E-5</v>
      </c>
      <c r="AL310" s="12">
        <f t="shared" si="130"/>
        <v>8.3257929329141418E-6</v>
      </c>
      <c r="AM310" s="12">
        <f>'Surv-rate CEA'!AF308*'Unit cost and utilities'!$H$9+'Surv-rate CEA'!AE308*'Unit cost and utilities'!$H$9+('Surv-rate CEA'!AD307-'Surv-rate CEA'!AD308)*'Unit cost and utilities'!G317</f>
        <v>88.475072550948866</v>
      </c>
      <c r="AN310" s="12">
        <f t="shared" si="131"/>
        <v>52.7585185063285</v>
      </c>
      <c r="AO310" s="12">
        <f>AM310-'Surv-rate CEA'!AE308*'Unit cost and utilities'!$H$9-('Surv-rate CEA'!AD307-'Surv-rate CEA'!AD308)*'Unit cost and utilities'!G317</f>
        <v>6.0396191834692701</v>
      </c>
      <c r="AP310" s="12">
        <f t="shared" si="132"/>
        <v>3.6014817651463207</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82.906971728206926</v>
      </c>
      <c r="AV310" s="12">
        <f t="shared" si="135"/>
        <v>49.438207577704311</v>
      </c>
      <c r="AW310" s="12">
        <f>AU310-'Surv-rate CEA'!AK308*'Unit cost and utilities'!$H$8-('Surv-rate CEA'!AJ307-'Surv-rate CEA'!AJ308)*'Unit cost and utilities'!$G$14</f>
        <v>8.3769739365191498E-4</v>
      </c>
      <c r="AX310" s="12">
        <f t="shared" si="136"/>
        <v>4.9952684040171179E-4</v>
      </c>
      <c r="AY310" s="12">
        <f>'Surv-rate CEA'!AO308*'Unit cost and utilities'!$H$5+'Surv-rate CEA'!AN308*'Unit cost and utilities'!$H$5+('Surv-rate CEA'!AM307-'Surv-rate CEA'!AM308)*'Unit cost and utilities'!$G$14</f>
        <v>9.3676227831240144</v>
      </c>
      <c r="AZ310" s="12">
        <f t="shared" si="137"/>
        <v>5.586001635422817</v>
      </c>
      <c r="BA310" s="12">
        <f>AY310-'Surv-rate CEA'!AN308*'Unit cost and utilities'!$H$5-('Surv-rate CEA'!AM307-'Surv-rate CEA'!AM308)*'Unit cost and utilities'!$G$14</f>
        <v>1.3962202780493094E-5</v>
      </c>
      <c r="BB310" s="12">
        <f t="shared" si="138"/>
        <v>8.3257929329141418E-6</v>
      </c>
    </row>
    <row r="311" spans="1:54">
      <c r="A311" s="12">
        <v>306</v>
      </c>
      <c r="B311" s="12">
        <f t="shared" si="139"/>
        <v>17.547945205479451</v>
      </c>
      <c r="C311" s="12">
        <f>'Surv-rate CEA'!D309*'Unit cost and utilities'!$H$7+'Surv-rate CEA'!E309*'Unit cost and utilities'!$H$7+'Unit cost and utilities'!$G$14*('Surv-rate CEA'!C308-'Surv-rate CEA'!C309)</f>
        <v>80.515593853670694</v>
      </c>
      <c r="D311" s="12">
        <f t="shared" si="113"/>
        <v>47.930624191032265</v>
      </c>
      <c r="E311" s="12">
        <f>C311-'Surv-rate CEA'!E309*'Unit cost and utilities'!$H$7-'Unit cost and utilities'!$G$14*('Surv-rate CEA'!C308-'Surv-rate CEA'!C309)</f>
        <v>6.0587377273653971</v>
      </c>
      <c r="F311" s="12">
        <f t="shared" si="114"/>
        <v>3.6067433298716272</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19.237639947137364</v>
      </c>
      <c r="L311" s="12">
        <f t="shared" si="117"/>
        <v>11.452093271576778</v>
      </c>
      <c r="M311" s="12">
        <f>K311-'Surv-rate CEA'!J309*'Unit cost and utilities'!$H$10-('Surv-rate CEA'!I308-'Surv-rate CEA'!I309)*'Unit cost and utilities'!$G$14</f>
        <v>7.5624869719020955</v>
      </c>
      <c r="N311" s="12">
        <f t="shared" si="118"/>
        <v>4.5019194872806834</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19.237639947137364</v>
      </c>
      <c r="T311" s="12">
        <f t="shared" si="121"/>
        <v>11.452093271576778</v>
      </c>
      <c r="U311" s="12">
        <f>S311-'Surv-rate CEA'!P309*'Unit cost and utilities'!$H$11-('Surv-rate CEA'!O308-'Surv-rate CEA'!O309)*'Unit cost and utilities'!$G$14</f>
        <v>7.5624869719020955</v>
      </c>
      <c r="V311" s="12">
        <f t="shared" si="122"/>
        <v>4.5019194872806834</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123.43504850528961</v>
      </c>
      <c r="AB311" s="12">
        <f t="shared" si="125"/>
        <v>73.480410920910714</v>
      </c>
      <c r="AC311" s="12">
        <f>AA311-'Surv-rate CEA'!V309*'Unit cost and utilities'!$H$6-('Surv-rate CEA'!U308-'Surv-rate CEA'!U309)*'Unit cost and utilities'!$G$14</f>
        <v>11.540603997023183</v>
      </c>
      <c r="AD311" s="12">
        <f t="shared" si="126"/>
        <v>6.8700772936499321</v>
      </c>
      <c r="AE311" s="12">
        <f>'Surv-rate CEA'!Z309*'Unit cost and utilities'!$H$12+'Surv-rate CEA'!Y309*'Unit cost and utilities'!$H$12+('Surv-rate CEA'!X308-'Surv-rate CEA'!X309)*'Unit cost and utilities'!$G$14</f>
        <v>19.237639947137364</v>
      </c>
      <c r="AF311" s="12">
        <f t="shared" si="127"/>
        <v>11.452093271576778</v>
      </c>
      <c r="AG311" s="12">
        <f>AE311-'Surv-rate CEA'!Y309*'Unit cost and utilities'!$H$12-('Surv-rate CEA'!X308-'Surv-rate CEA'!X309)*'Unit cost and utilities'!$G$14</f>
        <v>7.5624869719020955</v>
      </c>
      <c r="AH311" s="12">
        <f t="shared" si="128"/>
        <v>4.5019194872806834</v>
      </c>
      <c r="AI311" s="12">
        <f>'Surv-rate CEA'!AC309*'Unit cost and utilities'!$H$5+'Surv-rate CEA'!AB309*'Unit cost and utilities'!$H$5+('Surv-rate CEA'!AA308-'Surv-rate CEA'!AA309)*'Unit cost and utilities'!$G$14</f>
        <v>9.2777697470299252</v>
      </c>
      <c r="AJ311" s="12">
        <f t="shared" si="129"/>
        <v>5.5230207440809496</v>
      </c>
      <c r="AK311" s="12">
        <f>AI311-'Surv-rate CEA'!AB309*'Unit cost and utilities'!$H$5-('Surv-rate CEA'!AA308-'Surv-rate CEA'!AA309)*'Unit cost and utilities'!$G$14</f>
        <v>1.3573666913707649E-5</v>
      </c>
      <c r="AL311" s="12">
        <f t="shared" si="130"/>
        <v>8.0803518498238047E-6</v>
      </c>
      <c r="AM311" s="12">
        <f>'Surv-rate CEA'!AF309*'Unit cost and utilities'!$H$9+'Surv-rate CEA'!AE309*'Unit cost and utilities'!$H$9+('Surv-rate CEA'!AD308-'Surv-rate CEA'!AD309)*'Unit cost and utilities'!G318</f>
        <v>88.067768212695228</v>
      </c>
      <c r="AN311" s="12">
        <f t="shared" si="131"/>
        <v>52.426404619422563</v>
      </c>
      <c r="AO311" s="12">
        <f>AM311-'Surv-rate CEA'!AE309*'Unit cost and utilities'!$H$9-('Surv-rate CEA'!AD308-'Surv-rate CEA'!AD309)*'Unit cost and utilities'!G318</f>
        <v>5.9905430020602495</v>
      </c>
      <c r="AP311" s="12">
        <f t="shared" si="132"/>
        <v>3.5661472714689268</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82.507774628619444</v>
      </c>
      <c r="AV311" s="12">
        <f t="shared" si="135"/>
        <v>49.116561765040665</v>
      </c>
      <c r="AW311" s="12">
        <f>AU311-'Surv-rate CEA'!AK309*'Unit cost and utilities'!$H$8-('Surv-rate CEA'!AJ308-'Surv-rate CEA'!AJ309)*'Unit cost and utilities'!$G$14</f>
        <v>8.2031349646882745E-4</v>
      </c>
      <c r="AX311" s="12">
        <f t="shared" si="136"/>
        <v>4.8832947800814773E-4</v>
      </c>
      <c r="AY311" s="12">
        <f>'Surv-rate CEA'!AO309*'Unit cost and utilities'!$H$5+'Surv-rate CEA'!AN309*'Unit cost and utilities'!$H$5+('Surv-rate CEA'!AM308-'Surv-rate CEA'!AM309)*'Unit cost and utilities'!$G$14</f>
        <v>9.2777697470299252</v>
      </c>
      <c r="AZ311" s="12">
        <f t="shared" si="137"/>
        <v>5.5230207440809496</v>
      </c>
      <c r="BA311" s="12">
        <f>AY311-'Surv-rate CEA'!AN309*'Unit cost and utilities'!$H$5-('Surv-rate CEA'!AM308-'Surv-rate CEA'!AM309)*'Unit cost and utilities'!$G$14</f>
        <v>1.3573666913707649E-5</v>
      </c>
      <c r="BB311" s="12">
        <f t="shared" si="138"/>
        <v>8.0803518498238047E-6</v>
      </c>
    </row>
    <row r="312" spans="1:54">
      <c r="A312" s="12">
        <v>307</v>
      </c>
      <c r="B312" s="12">
        <f t="shared" si="139"/>
        <v>17.605479452054794</v>
      </c>
      <c r="C312" s="12">
        <f>'Surv-rate CEA'!D310*'Unit cost and utilities'!$H$7+'Surv-rate CEA'!E310*'Unit cost and utilities'!$H$7+'Unit cost and utilities'!$G$14*('Surv-rate CEA'!C309-'Surv-rate CEA'!C310)</f>
        <v>80.125744744961253</v>
      </c>
      <c r="D312" s="12">
        <f t="shared" si="113"/>
        <v>47.617499226934974</v>
      </c>
      <c r="E312" s="12">
        <f>C312-'Surv-rate CEA'!E310*'Unit cost and utilities'!$H$7-'Unit cost and utilities'!$G$14*('Surv-rate CEA'!C309-'Surv-rate CEA'!C310)</f>
        <v>6.009725326807339</v>
      </c>
      <c r="F312" s="12">
        <f t="shared" si="114"/>
        <v>3.5714874415733378</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19.101198444545481</v>
      </c>
      <c r="L312" s="12">
        <f t="shared" si="117"/>
        <v>11.351548806962866</v>
      </c>
      <c r="M312" s="12">
        <f>K312-'Surv-rate CEA'!J310*'Unit cost and utilities'!$H$10-('Surv-rate CEA'!I309-'Surv-rate CEA'!I310)*'Unit cost and utilities'!$G$14</f>
        <v>7.503699369563547</v>
      </c>
      <c r="N312" s="12">
        <f t="shared" si="118"/>
        <v>4.4593332650653972</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19.101198444545481</v>
      </c>
      <c r="T312" s="12">
        <f t="shared" si="121"/>
        <v>11.351548806962866</v>
      </c>
      <c r="U312" s="12">
        <f>S312-'Surv-rate CEA'!P310*'Unit cost and utilities'!$H$11-('Surv-rate CEA'!O309-'Surv-rate CEA'!O310)*'Unit cost and utilities'!$G$14</f>
        <v>7.503699369563547</v>
      </c>
      <c r="V312" s="12">
        <f t="shared" si="122"/>
        <v>4.4593332650653972</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122.92043950613473</v>
      </c>
      <c r="AB312" s="12">
        <f t="shared" si="125"/>
        <v>73.049728920316298</v>
      </c>
      <c r="AC312" s="12">
        <f>AA312-'Surv-rate CEA'!V310*'Unit cost and utilities'!$H$6-('Surv-rate CEA'!U309-'Surv-rate CEA'!U310)*'Unit cost and utilities'!$G$14</f>
        <v>11.457847236800909</v>
      </c>
      <c r="AD312" s="12">
        <f t="shared" si="126"/>
        <v>6.8092225997689244</v>
      </c>
      <c r="AE312" s="12">
        <f>'Surv-rate CEA'!Z310*'Unit cost and utilities'!$H$12+'Surv-rate CEA'!Y310*'Unit cost and utilities'!$H$12+('Surv-rate CEA'!X309-'Surv-rate CEA'!X310)*'Unit cost and utilities'!$G$14</f>
        <v>19.101198444545481</v>
      </c>
      <c r="AF312" s="12">
        <f t="shared" si="127"/>
        <v>11.351548806962866</v>
      </c>
      <c r="AG312" s="12">
        <f>AE312-'Surv-rate CEA'!Y310*'Unit cost and utilities'!$H$12-('Surv-rate CEA'!X309-'Surv-rate CEA'!X310)*'Unit cost and utilities'!$G$14</f>
        <v>7.503699369563547</v>
      </c>
      <c r="AH312" s="12">
        <f t="shared" si="128"/>
        <v>4.4593332650653972</v>
      </c>
      <c r="AI312" s="12">
        <f>'Surv-rate CEA'!AC310*'Unit cost and utilities'!$H$5+'Surv-rate CEA'!AB310*'Unit cost and utilities'!$H$5+('Surv-rate CEA'!AA309-'Surv-rate CEA'!AA310)*'Unit cost and utilities'!$G$14</f>
        <v>9.1889897057732455</v>
      </c>
      <c r="AJ312" s="12">
        <f t="shared" si="129"/>
        <v>5.4608754227958292</v>
      </c>
      <c r="AK312" s="12">
        <f>AI312-'Surv-rate CEA'!AB310*'Unit cost and utilities'!$H$5-('Surv-rate CEA'!AA309-'Surv-rate CEA'!AA310)*'Unit cost and utilities'!$G$14</f>
        <v>1.3196865294856641E-5</v>
      </c>
      <c r="AL312" s="12">
        <f t="shared" si="130"/>
        <v>7.8426943172383863E-6</v>
      </c>
      <c r="AM312" s="12">
        <f>'Surv-rate CEA'!AF310*'Unit cost and utilities'!$H$9+'Surv-rate CEA'!AE310*'Unit cost and utilities'!$H$9+('Surv-rate CEA'!AD309-'Surv-rate CEA'!AD310)*'Unit cost and utilities'!G319</f>
        <v>87.663296620165028</v>
      </c>
      <c r="AN312" s="12">
        <f t="shared" si="131"/>
        <v>52.096950516067217</v>
      </c>
      <c r="AO312" s="12">
        <f>AM312-'Surv-rate CEA'!AE310*'Unit cost and utilities'!$H$9-('Surv-rate CEA'!AD309-'Surv-rate CEA'!AD310)*'Unit cost and utilities'!G319</f>
        <v>5.9419856412592509</v>
      </c>
      <c r="AP312" s="12">
        <f t="shared" si="132"/>
        <v>3.5312307870550441</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82.111454086353675</v>
      </c>
      <c r="AV312" s="12">
        <f t="shared" si="135"/>
        <v>48.797575784471334</v>
      </c>
      <c r="AW312" s="12">
        <f>AU312-'Surv-rate CEA'!AK310*'Unit cost and utilities'!$H$8-('Surv-rate CEA'!AJ309-'Surv-rate CEA'!AJ310)*'Unit cost and utilities'!$G$14</f>
        <v>8.0333206216476327E-4</v>
      </c>
      <c r="AX312" s="12">
        <f t="shared" si="136"/>
        <v>4.7740790392476485E-4</v>
      </c>
      <c r="AY312" s="12">
        <f>'Surv-rate CEA'!AO310*'Unit cost and utilities'!$H$5+'Surv-rate CEA'!AN310*'Unit cost and utilities'!$H$5+('Surv-rate CEA'!AM309-'Surv-rate CEA'!AM310)*'Unit cost and utilities'!$G$14</f>
        <v>9.1889897057732455</v>
      </c>
      <c r="AZ312" s="12">
        <f t="shared" si="137"/>
        <v>5.4608754227958292</v>
      </c>
      <c r="BA312" s="12">
        <f>AY312-'Surv-rate CEA'!AN310*'Unit cost and utilities'!$H$5-('Surv-rate CEA'!AM309-'Surv-rate CEA'!AM310)*'Unit cost and utilities'!$G$14</f>
        <v>1.3196865294856641E-5</v>
      </c>
      <c r="BB312" s="12">
        <f t="shared" si="138"/>
        <v>7.8426943172383863E-6</v>
      </c>
    </row>
    <row r="313" spans="1:54">
      <c r="A313" s="12">
        <v>308</v>
      </c>
      <c r="B313" s="12">
        <f t="shared" si="139"/>
        <v>17.663013698630138</v>
      </c>
      <c r="C313" s="12">
        <f>'Surv-rate CEA'!D311*'Unit cost and utilities'!$H$7+'Surv-rate CEA'!E311*'Unit cost and utilities'!$H$7+'Unit cost and utilities'!$G$14*('Surv-rate CEA'!C310-'Surv-rate CEA'!C311)</f>
        <v>79.738712466370529</v>
      </c>
      <c r="D313" s="12">
        <f t="shared" si="113"/>
        <v>47.306971151103689</v>
      </c>
      <c r="E313" s="12">
        <f>C313-'Surv-rate CEA'!E311*'Unit cost and utilities'!$H$7-'Unit cost and utilities'!$G$14*('Surv-rate CEA'!C310-'Surv-rate CEA'!C311)</f>
        <v>5.9612289436117605</v>
      </c>
      <c r="F313" s="12">
        <f t="shared" si="114"/>
        <v>3.5366470932108598</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18.966048648702948</v>
      </c>
      <c r="L313" s="12">
        <f t="shared" si="117"/>
        <v>11.252079304052231</v>
      </c>
      <c r="M313" s="12">
        <f>K313-'Surv-rate CEA'!J311*'Unit cost and utilities'!$H$10-('Surv-rate CEA'!I310-'Surv-rate CEA'!I311)*'Unit cost and utilities'!$G$14</f>
        <v>7.4455121948602576</v>
      </c>
      <c r="N313" s="12">
        <f t="shared" si="118"/>
        <v>4.4172349880366353</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18.966048648702948</v>
      </c>
      <c r="T313" s="12">
        <f t="shared" si="121"/>
        <v>11.252079304052231</v>
      </c>
      <c r="U313" s="12">
        <f>S313-'Surv-rate CEA'!P311*'Unit cost and utilities'!$H$11-('Surv-rate CEA'!O310-'Surv-rate CEA'!O311)*'Unit cost and utilities'!$G$14</f>
        <v>7.4455121948602576</v>
      </c>
      <c r="V313" s="12">
        <f t="shared" si="122"/>
        <v>4.4172349880366353</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122.40920389604013</v>
      </c>
      <c r="AB313" s="12">
        <f t="shared" si="125"/>
        <v>72.622299736552549</v>
      </c>
      <c r="AC313" s="12">
        <f>AA313-'Surv-rate CEA'!V311*'Unit cost and utilities'!$H$6-('Surv-rate CEA'!U310-'Surv-rate CEA'!U311)*'Unit cost and utilities'!$G$14</f>
        <v>11.37588602315738</v>
      </c>
      <c r="AD313" s="12">
        <f t="shared" si="126"/>
        <v>6.7490268562176245</v>
      </c>
      <c r="AE313" s="12">
        <f>'Surv-rate CEA'!Z311*'Unit cost and utilities'!$H$12+'Surv-rate CEA'!Y311*'Unit cost and utilities'!$H$12+('Surv-rate CEA'!X310-'Surv-rate CEA'!X311)*'Unit cost and utilities'!$G$14</f>
        <v>18.966048648702948</v>
      </c>
      <c r="AF313" s="12">
        <f t="shared" si="127"/>
        <v>11.252079304052231</v>
      </c>
      <c r="AG313" s="12">
        <f>AE313-'Surv-rate CEA'!Y311*'Unit cost and utilities'!$H$12-('Surv-rate CEA'!X310-'Surv-rate CEA'!X311)*'Unit cost and utilities'!$G$14</f>
        <v>7.4455121948602576</v>
      </c>
      <c r="AH313" s="12">
        <f t="shared" si="128"/>
        <v>4.4172349880366353</v>
      </c>
      <c r="AI313" s="12">
        <f>'Surv-rate CEA'!AC311*'Unit cost and utilities'!$H$5+'Surv-rate CEA'!AB311*'Unit cost and utilities'!$H$5+('Surv-rate CEA'!AA310-'Surv-rate CEA'!AA311)*'Unit cost and utilities'!$G$14</f>
        <v>9.1012672090592446</v>
      </c>
      <c r="AJ313" s="12">
        <f t="shared" si="129"/>
        <v>5.3995527640233192</v>
      </c>
      <c r="AK313" s="12">
        <f>AI313-'Surv-rate CEA'!AB311*'Unit cost and utilities'!$H$5-('Surv-rate CEA'!AA310-'Surv-rate CEA'!AA311)*'Unit cost and utilities'!$G$14</f>
        <v>1.2831415320324613E-5</v>
      </c>
      <c r="AL313" s="12">
        <f t="shared" si="130"/>
        <v>7.6125557537994183E-6</v>
      </c>
      <c r="AM313" s="12">
        <f>'Surv-rate CEA'!AF311*'Unit cost and utilities'!$H$9+'Surv-rate CEA'!AE311*'Unit cost and utilities'!$H$9+('Surv-rate CEA'!AD310-'Surv-rate CEA'!AD311)*'Unit cost and utilities'!G320</f>
        <v>87.261630865675457</v>
      </c>
      <c r="AN313" s="12">
        <f t="shared" si="131"/>
        <v>51.770129291989385</v>
      </c>
      <c r="AO313" s="12">
        <f>AM313-'Surv-rate CEA'!AE311*'Unit cost and utilities'!$H$9-('Surv-rate CEA'!AD310-'Surv-rate CEA'!AD311)*'Unit cost and utilities'!G320</f>
        <v>5.8939402873410955</v>
      </c>
      <c r="AP313" s="12">
        <f t="shared" si="132"/>
        <v>3.4967264270434022</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81.717981944580117</v>
      </c>
      <c r="AV313" s="12">
        <f t="shared" si="135"/>
        <v>48.481221916005495</v>
      </c>
      <c r="AW313" s="12">
        <f>AU313-'Surv-rate CEA'!AK311*'Unit cost and utilities'!$H$8-('Surv-rate CEA'!AJ310-'Surv-rate CEA'!AJ311)*'Unit cost and utilities'!$G$14</f>
        <v>7.8674278950385812E-4</v>
      </c>
      <c r="AX313" s="12">
        <f t="shared" si="136"/>
        <v>4.6675469536951164E-4</v>
      </c>
      <c r="AY313" s="12">
        <f>'Surv-rate CEA'!AO311*'Unit cost and utilities'!$H$5+'Surv-rate CEA'!AN311*'Unit cost and utilities'!$H$5+('Surv-rate CEA'!AM310-'Surv-rate CEA'!AM311)*'Unit cost and utilities'!$G$14</f>
        <v>9.1012672090592446</v>
      </c>
      <c r="AZ313" s="12">
        <f t="shared" si="137"/>
        <v>5.3995527640233192</v>
      </c>
      <c r="BA313" s="12">
        <f>AY313-'Surv-rate CEA'!AN311*'Unit cost and utilities'!$H$5-('Surv-rate CEA'!AM310-'Surv-rate CEA'!AM311)*'Unit cost and utilities'!$G$14</f>
        <v>1.2831415320324613E-5</v>
      </c>
      <c r="BB313" s="12">
        <f t="shared" si="138"/>
        <v>7.6125557537994183E-6</v>
      </c>
    </row>
    <row r="314" spans="1:54">
      <c r="A314" s="12">
        <v>309</v>
      </c>
      <c r="B314" s="12">
        <f t="shared" si="139"/>
        <v>17.720547945205478</v>
      </c>
      <c r="C314" s="12">
        <f>'Surv-rate CEA'!D312*'Unit cost and utilities'!$H$7+'Surv-rate CEA'!E312*'Unit cost and utilities'!$H$7+'Unit cost and utilities'!$G$14*('Surv-rate CEA'!C311-'Surv-rate CEA'!C312)</f>
        <v>79.354469416391197</v>
      </c>
      <c r="D314" s="12">
        <f t="shared" si="113"/>
        <v>46.999012855283453</v>
      </c>
      <c r="E314" s="12">
        <f>C314-'Surv-rate CEA'!E312*'Unit cost and utilities'!$H$7-'Unit cost and utilities'!$G$14*('Surv-rate CEA'!C311-'Surv-rate CEA'!C312)</f>
        <v>5.9132418271570231</v>
      </c>
      <c r="F314" s="12">
        <f t="shared" si="114"/>
        <v>3.5022164560468627</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18.832175081217528</v>
      </c>
      <c r="L314" s="12">
        <f t="shared" si="117"/>
        <v>11.153670930502992</v>
      </c>
      <c r="M314" s="12">
        <f>K314-'Surv-rate CEA'!J312*'Unit cost and utilities'!$H$10-('Surv-rate CEA'!I311-'Surv-rate CEA'!I312)*'Unit cost and utilities'!$G$14</f>
        <v>7.3879177788041925</v>
      </c>
      <c r="N314" s="12">
        <f t="shared" si="118"/>
        <v>4.3756179735488701</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18.832175081217528</v>
      </c>
      <c r="T314" s="12">
        <f t="shared" si="121"/>
        <v>11.153670930502992</v>
      </c>
      <c r="U314" s="12">
        <f>S314-'Surv-rate CEA'!P312*'Unit cost and utilities'!$H$11-('Surv-rate CEA'!O311-'Surv-rate CEA'!O312)*'Unit cost and utilities'!$G$14</f>
        <v>7.3879177788041925</v>
      </c>
      <c r="V314" s="12">
        <f t="shared" si="122"/>
        <v>4.3756179735488701</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121.90131080076713</v>
      </c>
      <c r="AB314" s="12">
        <f t="shared" si="125"/>
        <v>72.198091872286469</v>
      </c>
      <c r="AC314" s="12">
        <f>AA314-'Surv-rate CEA'!V312*'Unit cost and utilities'!$H$6-('Surv-rate CEA'!U311-'Surv-rate CEA'!U312)*'Unit cost and utilities'!$G$14</f>
        <v>11.294710664176753</v>
      </c>
      <c r="AD314" s="12">
        <f t="shared" si="126"/>
        <v>6.6894814571427492</v>
      </c>
      <c r="AE314" s="12">
        <f>'Surv-rate CEA'!Z312*'Unit cost and utilities'!$H$12+'Surv-rate CEA'!Y312*'Unit cost and utilities'!$H$12+('Surv-rate CEA'!X311-'Surv-rate CEA'!X312)*'Unit cost and utilities'!$G$14</f>
        <v>18.832175081217528</v>
      </c>
      <c r="AF314" s="12">
        <f t="shared" si="127"/>
        <v>11.153670930502992</v>
      </c>
      <c r="AG314" s="12">
        <f>AE314-'Surv-rate CEA'!Y312*'Unit cost and utilities'!$H$12-('Surv-rate CEA'!X311-'Surv-rate CEA'!X312)*'Unit cost and utilities'!$G$14</f>
        <v>7.3879177788041925</v>
      </c>
      <c r="AH314" s="12">
        <f t="shared" si="128"/>
        <v>4.3756179735488701</v>
      </c>
      <c r="AI314" s="12">
        <f>'Surv-rate CEA'!AC312*'Unit cost and utilities'!$H$5+'Surv-rate CEA'!AB312*'Unit cost and utilities'!$H$5+('Surv-rate CEA'!AA311-'Surv-rate CEA'!AA312)*'Unit cost and utilities'!$G$14</f>
        <v>9.0145870682618199</v>
      </c>
      <c r="AJ314" s="12">
        <f t="shared" si="129"/>
        <v>5.3390400896410757</v>
      </c>
      <c r="AK314" s="12">
        <f>AI314-'Surv-rate CEA'!AB312*'Unit cost and utilities'!$H$5-('Surv-rate CEA'!AA311-'Surv-rate CEA'!AA312)*'Unit cost and utilities'!$G$14</f>
        <v>1.2476947794853865E-5</v>
      </c>
      <c r="AL314" s="12">
        <f t="shared" si="130"/>
        <v>7.3896811876850838E-6</v>
      </c>
      <c r="AM314" s="12">
        <f>'Surv-rate CEA'!AF312*'Unit cost and utilities'!$H$9+'Surv-rate CEA'!AE312*'Unit cost and utilities'!$H$9+('Surv-rate CEA'!AD311-'Surv-rate CEA'!AD312)*'Unit cost and utilities'!G321</f>
        <v>86.862744368689192</v>
      </c>
      <c r="AN314" s="12">
        <f t="shared" si="131"/>
        <v>51.445914379536681</v>
      </c>
      <c r="AO314" s="12">
        <f>AM314-'Surv-rate CEA'!AE312*'Unit cost and utilities'!$H$9-('Surv-rate CEA'!AD311-'Surv-rate CEA'!AD312)*'Unit cost and utilities'!G321</f>
        <v>5.8464002340539594</v>
      </c>
      <c r="AP314" s="12">
        <f t="shared" si="132"/>
        <v>3.4626284036457511</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81.327330398044424</v>
      </c>
      <c r="AV314" s="12">
        <f t="shared" si="135"/>
        <v>48.167472796107589</v>
      </c>
      <c r="AW314" s="12">
        <f>AU314-'Surv-rate CEA'!AK312*'Unit cost and utilities'!$H$8-('Surv-rate CEA'!AJ311-'Surv-rate CEA'!AJ312)*'Unit cost and utilities'!$G$14</f>
        <v>7.7053566642870663E-4</v>
      </c>
      <c r="AX314" s="12">
        <f t="shared" si="136"/>
        <v>4.5636264672014622E-4</v>
      </c>
      <c r="AY314" s="12">
        <f>'Surv-rate CEA'!AO312*'Unit cost and utilities'!$H$5+'Surv-rate CEA'!AN312*'Unit cost and utilities'!$H$5+('Surv-rate CEA'!AM311-'Surv-rate CEA'!AM312)*'Unit cost and utilities'!$G$14</f>
        <v>9.0145870682618199</v>
      </c>
      <c r="AZ314" s="12">
        <f t="shared" si="137"/>
        <v>5.3390400896410757</v>
      </c>
      <c r="BA314" s="12">
        <f>AY314-'Surv-rate CEA'!AN312*'Unit cost and utilities'!$H$5-('Surv-rate CEA'!AM311-'Surv-rate CEA'!AM312)*'Unit cost and utilities'!$G$14</f>
        <v>1.2476947794853865E-5</v>
      </c>
      <c r="BB314" s="12">
        <f t="shared" si="138"/>
        <v>7.3896811876850838E-6</v>
      </c>
    </row>
    <row r="315" spans="1:54">
      <c r="A315" s="12">
        <v>310</v>
      </c>
      <c r="B315" s="12">
        <f t="shared" si="139"/>
        <v>17.778082191780822</v>
      </c>
      <c r="C315" s="12">
        <f>'Surv-rate CEA'!D313*'Unit cost and utilities'!$H$7+'Surv-rate CEA'!E313*'Unit cost and utilities'!$H$7+'Unit cost and utilities'!$G$14*('Surv-rate CEA'!C312-'Surv-rate CEA'!C313)</f>
        <v>78.972988338162637</v>
      </c>
      <c r="D315" s="12">
        <f t="shared" si="113"/>
        <v>46.69359758000207</v>
      </c>
      <c r="E315" s="12">
        <f>C315-'Surv-rate CEA'!E313*'Unit cost and utilities'!$H$7-'Unit cost and utilities'!$G$14*('Surv-rate CEA'!C312-'Surv-rate CEA'!C313)</f>
        <v>5.8657573329037289</v>
      </c>
      <c r="F315" s="12">
        <f t="shared" si="114"/>
        <v>3.4681897971460915</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18.699562489596865</v>
      </c>
      <c r="L315" s="12">
        <f t="shared" si="117"/>
        <v>11.056310064809839</v>
      </c>
      <c r="M315" s="12">
        <f>K315-'Surv-rate CEA'!J313*'Unit cost and utilities'!$H$10-('Surv-rate CEA'!I312-'Surv-rate CEA'!I313)*'Unit cost and utilities'!$G$14</f>
        <v>7.3309085706006387</v>
      </c>
      <c r="N315" s="12">
        <f t="shared" si="118"/>
        <v>4.3344756466053518</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18.699562489596865</v>
      </c>
      <c r="T315" s="12">
        <f t="shared" si="121"/>
        <v>11.056310064809839</v>
      </c>
      <c r="U315" s="12">
        <f>S315-'Surv-rate CEA'!P313*'Unit cost and utilities'!$H$11-('Surv-rate CEA'!O312-'Surv-rate CEA'!O313)*'Unit cost and utilities'!$G$14</f>
        <v>7.3309085706006387</v>
      </c>
      <c r="V315" s="12">
        <f t="shared" si="122"/>
        <v>4.3344756466053518</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121.39672971254478</v>
      </c>
      <c r="AB315" s="12">
        <f t="shared" si="125"/>
        <v>71.777074212432254</v>
      </c>
      <c r="AC315" s="12">
        <f>AA315-'Surv-rate CEA'!V313*'Unit cost and utilities'!$H$6-('Surv-rate CEA'!U312-'Surv-rate CEA'!U313)*'Unit cost and utilities'!$G$14</f>
        <v>11.214311611735647</v>
      </c>
      <c r="AD315" s="12">
        <f t="shared" si="126"/>
        <v>6.6305779299235201</v>
      </c>
      <c r="AE315" s="12">
        <f>'Surv-rate CEA'!Z313*'Unit cost and utilities'!$H$12+'Surv-rate CEA'!Y313*'Unit cost and utilities'!$H$12+('Surv-rate CEA'!X312-'Surv-rate CEA'!X313)*'Unit cost and utilities'!$G$14</f>
        <v>18.699562489596865</v>
      </c>
      <c r="AF315" s="12">
        <f t="shared" si="127"/>
        <v>11.056310064809839</v>
      </c>
      <c r="AG315" s="12">
        <f>AE315-'Surv-rate CEA'!Y313*'Unit cost and utilities'!$H$12-('Surv-rate CEA'!X312-'Surv-rate CEA'!X313)*'Unit cost and utilities'!$G$14</f>
        <v>7.3309085706006387</v>
      </c>
      <c r="AH315" s="12">
        <f t="shared" si="128"/>
        <v>4.3344756466053518</v>
      </c>
      <c r="AI315" s="12">
        <f>'Surv-rate CEA'!AC313*'Unit cost and utilities'!$H$5+'Surv-rate CEA'!AB313*'Unit cost and utilities'!$H$5+('Surv-rate CEA'!AA312-'Surv-rate CEA'!AA313)*'Unit cost and utilities'!$G$14</f>
        <v>8.9289343513121686</v>
      </c>
      <c r="AJ315" s="12">
        <f t="shared" si="129"/>
        <v>5.2793249463114753</v>
      </c>
      <c r="AK315" s="12">
        <f>AI315-'Surv-rate CEA'!AB313*'Unit cost and utilities'!$H$5-('Surv-rate CEA'!AA312-'Surv-rate CEA'!AA313)*'Unit cost and utilities'!$G$14</f>
        <v>1.2133106425671336E-5</v>
      </c>
      <c r="AL315" s="12">
        <f t="shared" si="130"/>
        <v>7.1738248831323832E-6</v>
      </c>
      <c r="AM315" s="12">
        <f>'Surv-rate CEA'!AF313*'Unit cost and utilities'!$H$9+'Surv-rate CEA'!AE313*'Unit cost and utilities'!$H$9+('Surv-rate CEA'!AD312-'Surv-rate CEA'!AD313)*'Unit cost and utilities'!G322</f>
        <v>86.466610870944862</v>
      </c>
      <c r="AN315" s="12">
        <f t="shared" si="131"/>
        <v>51.124279542597655</v>
      </c>
      <c r="AO315" s="12">
        <f>AM315-'Surv-rate CEA'!AE313*'Unit cost and utilities'!$H$9-('Surv-rate CEA'!AD312-'Surv-rate CEA'!AD313)*'Unit cost and utilities'!G322</f>
        <v>5.7993588806347134</v>
      </c>
      <c r="AP315" s="12">
        <f t="shared" si="132"/>
        <v>3.428931024299501</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80.939471987695427</v>
      </c>
      <c r="AV315" s="12">
        <f t="shared" si="135"/>
        <v>47.8563014121751</v>
      </c>
      <c r="AW315" s="12">
        <f>AU315-'Surv-rate CEA'!AK313*'Unit cost and utilities'!$H$8-('Surv-rate CEA'!AJ312-'Surv-rate CEA'!AJ313)*'Unit cost and utilities'!$G$14</f>
        <v>7.5470096128382735E-4</v>
      </c>
      <c r="AX315" s="12">
        <f t="shared" si="136"/>
        <v>4.4622476268127545E-4</v>
      </c>
      <c r="AY315" s="12">
        <f>'Surv-rate CEA'!AO313*'Unit cost and utilities'!$H$5+'Surv-rate CEA'!AN313*'Unit cost and utilities'!$H$5+('Surv-rate CEA'!AM312-'Surv-rate CEA'!AM313)*'Unit cost and utilities'!$G$14</f>
        <v>8.9289343513121686</v>
      </c>
      <c r="AZ315" s="12">
        <f t="shared" si="137"/>
        <v>5.2793249463114753</v>
      </c>
      <c r="BA315" s="12">
        <f>AY315-'Surv-rate CEA'!AN313*'Unit cost and utilities'!$H$5-('Surv-rate CEA'!AM312-'Surv-rate CEA'!AM313)*'Unit cost and utilities'!$G$14</f>
        <v>1.2133106425671336E-5</v>
      </c>
      <c r="BB315" s="12">
        <f t="shared" si="138"/>
        <v>7.1738248831323832E-6</v>
      </c>
    </row>
    <row r="316" spans="1:54">
      <c r="A316" s="12">
        <v>311</v>
      </c>
      <c r="B316" s="12">
        <f t="shared" si="139"/>
        <v>17.835616438356166</v>
      </c>
      <c r="C316" s="12">
        <f>'Surv-rate CEA'!D314*'Unit cost and utilities'!$H$7+'Surv-rate CEA'!E314*'Unit cost and utilities'!$H$7+'Unit cost and utilities'!$G$14*('Surv-rate CEA'!C313-'Surv-rate CEA'!C314)</f>
        <v>78.594242314222001</v>
      </c>
      <c r="D316" s="12">
        <f t="shared" si="113"/>
        <v>46.390698909176386</v>
      </c>
      <c r="E316" s="12">
        <f>C316-'Surv-rate CEA'!E314*'Unit cost and utilities'!$H$7-'Unit cost and utilities'!$G$14*('Surv-rate CEA'!C313-'Surv-rate CEA'!C314)</f>
        <v>5.8187689204427615</v>
      </c>
      <c r="F316" s="12">
        <f t="shared" si="114"/>
        <v>3.4345614775586069</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18.568195843346984</v>
      </c>
      <c r="L316" s="12">
        <f t="shared" si="117"/>
        <v>10.959983292560574</v>
      </c>
      <c r="M316" s="12">
        <f>K316-'Surv-rate CEA'!J314*'Unit cost and utilities'!$H$10-('Surv-rate CEA'!I313-'Surv-rate CEA'!I314)*'Unit cost and utilities'!$G$14</f>
        <v>7.2744771355082607</v>
      </c>
      <c r="N316" s="12">
        <f t="shared" si="118"/>
        <v>4.2938015378511407</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18.568195843346984</v>
      </c>
      <c r="T316" s="12">
        <f t="shared" si="121"/>
        <v>10.959983292560574</v>
      </c>
      <c r="U316" s="12">
        <f>S316-'Surv-rate CEA'!P314*'Unit cost and utilities'!$H$11-('Surv-rate CEA'!O313-'Surv-rate CEA'!O314)*'Unit cost and utilities'!$G$14</f>
        <v>7.2744771355082607</v>
      </c>
      <c r="V316" s="12">
        <f t="shared" si="122"/>
        <v>4.2938015378511407</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120.89543048470784</v>
      </c>
      <c r="AB316" s="12">
        <f t="shared" si="125"/>
        <v>71.359216018505663</v>
      </c>
      <c r="AC316" s="12">
        <f>AA316-'Surv-rate CEA'!V314*'Unit cost and utilities'!$H$6-('Surv-rate CEA'!U313-'Surv-rate CEA'!U314)*'Unit cost and utilities'!$G$14</f>
        <v>11.13467945898033</v>
      </c>
      <c r="AD316" s="12">
        <f t="shared" si="126"/>
        <v>6.5723079327692195</v>
      </c>
      <c r="AE316" s="12">
        <f>'Surv-rate CEA'!Z314*'Unit cost and utilities'!$H$12+'Surv-rate CEA'!Y314*'Unit cost and utilities'!$H$12+('Surv-rate CEA'!X313-'Surv-rate CEA'!X314)*'Unit cost and utilities'!$G$14</f>
        <v>18.568195843346984</v>
      </c>
      <c r="AF316" s="12">
        <f t="shared" si="127"/>
        <v>10.959983292560574</v>
      </c>
      <c r="AG316" s="12">
        <f>AE316-'Surv-rate CEA'!Y314*'Unit cost and utilities'!$H$12-('Surv-rate CEA'!X313-'Surv-rate CEA'!X314)*'Unit cost and utilities'!$G$14</f>
        <v>7.2744771355082607</v>
      </c>
      <c r="AH316" s="12">
        <f t="shared" si="128"/>
        <v>4.2938015378511407</v>
      </c>
      <c r="AI316" s="12">
        <f>'Surv-rate CEA'!AC314*'Unit cost and utilities'!$H$5+'Surv-rate CEA'!AB314*'Unit cost and utilities'!$H$5+('Surv-rate CEA'!AA313-'Surv-rate CEA'!AA314)*'Unit cost and utilities'!$G$14</f>
        <v>8.8442943777016456</v>
      </c>
      <c r="AJ316" s="12">
        <f t="shared" si="129"/>
        <v>5.2203951009504692</v>
      </c>
      <c r="AK316" s="12">
        <f>AI316-'Surv-rate CEA'!AB314*'Unit cost and utilities'!$H$5-('Surv-rate CEA'!AA313-'Surv-rate CEA'!AA314)*'Unit cost and utilities'!$G$14</f>
        <v>1.1799547335072935E-5</v>
      </c>
      <c r="AL316" s="12">
        <f t="shared" si="130"/>
        <v>6.9647499812704537E-6</v>
      </c>
      <c r="AM316" s="12">
        <f>'Surv-rate CEA'!AF314*'Unit cost and utilities'!$H$9+'Surv-rate CEA'!AE314*'Unit cost and utilities'!$H$9+('Surv-rate CEA'!AD313-'Surv-rate CEA'!AD314)*'Unit cost and utilities'!G323</f>
        <v>86.073204431671584</v>
      </c>
      <c r="AN316" s="12">
        <f t="shared" si="131"/>
        <v>50.805198871611381</v>
      </c>
      <c r="AO316" s="12">
        <f>AM316-'Surv-rate CEA'!AE314*'Unit cost and utilities'!$H$9-('Surv-rate CEA'!AD313-'Surv-rate CEA'!AD314)*'Unit cost and utilities'!G323</f>
        <v>5.7528097298662999</v>
      </c>
      <c r="AP316" s="12">
        <f t="shared" si="132"/>
        <v>3.3956286898603416</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80.554379595427022</v>
      </c>
      <c r="AV316" s="12">
        <f t="shared" si="135"/>
        <v>47.547681097127061</v>
      </c>
      <c r="AW316" s="12">
        <f>AU316-'Surv-rate CEA'!AK314*'Unit cost and utilities'!$H$8-('Surv-rate CEA'!AJ313-'Surv-rate CEA'!AJ314)*'Unit cost and utilities'!$G$14</f>
        <v>7.3922921423896781E-4</v>
      </c>
      <c r="AX316" s="12">
        <f t="shared" si="136"/>
        <v>4.3633425163030619E-4</v>
      </c>
      <c r="AY316" s="12">
        <f>'Surv-rate CEA'!AO314*'Unit cost and utilities'!$H$5+'Surv-rate CEA'!AN314*'Unit cost and utilities'!$H$5+('Surv-rate CEA'!AM313-'Surv-rate CEA'!AM314)*'Unit cost and utilities'!$G$14</f>
        <v>8.8442943777016456</v>
      </c>
      <c r="AZ316" s="12">
        <f t="shared" si="137"/>
        <v>5.2203951009504692</v>
      </c>
      <c r="BA316" s="12">
        <f>AY316-'Surv-rate CEA'!AN314*'Unit cost and utilities'!$H$5-('Surv-rate CEA'!AM313-'Surv-rate CEA'!AM314)*'Unit cost and utilities'!$G$14</f>
        <v>1.1799547335072935E-5</v>
      </c>
      <c r="BB316" s="12">
        <f t="shared" si="138"/>
        <v>6.9647499812704537E-6</v>
      </c>
    </row>
    <row r="317" spans="1:54">
      <c r="A317" s="12">
        <v>312</v>
      </c>
      <c r="B317" s="12">
        <f t="shared" si="139"/>
        <v>17.893150684931506</v>
      </c>
      <c r="C317" s="12">
        <f>'Surv-rate CEA'!D315*'Unit cost and utilities'!$H$7+'Surv-rate CEA'!E315*'Unit cost and utilities'!$H$7+'Unit cost and utilities'!$G$14*('Surv-rate CEA'!C314-'Surv-rate CEA'!C315)</f>
        <v>78.218204761343628</v>
      </c>
      <c r="D317" s="12">
        <f t="shared" si="113"/>
        <v>46.090290764812728</v>
      </c>
      <c r="E317" s="12">
        <f>C317-'Surv-rate CEA'!E315*'Unit cost and utilities'!$H$7-'Unit cost and utilities'!$G$14*('Surv-rate CEA'!C314-'Surv-rate CEA'!C315)</f>
        <v>5.7722701515845074</v>
      </c>
      <c r="F317" s="12">
        <f t="shared" si="114"/>
        <v>3.4013259505421747</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18.438060330149415</v>
      </c>
      <c r="L317" s="12">
        <f t="shared" si="117"/>
        <v>10.864677402769214</v>
      </c>
      <c r="M317" s="12">
        <f>K317-'Surv-rate CEA'!J315*'Unit cost and utilities'!$H$10-('Surv-rate CEA'!I314-'Surv-rate CEA'!I315)*'Unit cost and utilities'!$G$14</f>
        <v>7.2186161527436523</v>
      </c>
      <c r="N317" s="12">
        <f t="shared" si="118"/>
        <v>4.2535892816087371</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18.438060330149415</v>
      </c>
      <c r="T317" s="12">
        <f t="shared" si="121"/>
        <v>10.864677402769214</v>
      </c>
      <c r="U317" s="12">
        <f>S317-'Surv-rate CEA'!P315*'Unit cost and utilities'!$H$11-('Surv-rate CEA'!O314-'Surv-rate CEA'!O315)*'Unit cost and utilities'!$G$14</f>
        <v>7.2186161527436523</v>
      </c>
      <c r="V317" s="12">
        <f t="shared" si="122"/>
        <v>4.2535892816087371</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120.39738332641235</v>
      </c>
      <c r="AB317" s="12">
        <f t="shared" si="125"/>
        <v>70.944486923067515</v>
      </c>
      <c r="AC317" s="12">
        <f>AA317-'Surv-rate CEA'!V315*'Unit cost and utilities'!$H$6-('Surv-rate CEA'!U314-'Surv-rate CEA'!U315)*'Unit cost and utilities'!$G$14</f>
        <v>11.055804937854619</v>
      </c>
      <c r="AD317" s="12">
        <f t="shared" si="126"/>
        <v>6.5146632523660903</v>
      </c>
      <c r="AE317" s="12">
        <f>'Surv-rate CEA'!Z315*'Unit cost and utilities'!$H$12+'Surv-rate CEA'!Y315*'Unit cost and utilities'!$H$12+('Surv-rate CEA'!X314-'Surv-rate CEA'!X315)*'Unit cost and utilities'!$G$14</f>
        <v>18.438060330149415</v>
      </c>
      <c r="AF317" s="12">
        <f t="shared" si="127"/>
        <v>10.864677402769214</v>
      </c>
      <c r="AG317" s="12">
        <f>AE317-'Surv-rate CEA'!Y315*'Unit cost and utilities'!$H$12-('Surv-rate CEA'!X314-'Surv-rate CEA'!X315)*'Unit cost and utilities'!$G$14</f>
        <v>7.2186161527436523</v>
      </c>
      <c r="AH317" s="12">
        <f t="shared" si="128"/>
        <v>4.2535892816087371</v>
      </c>
      <c r="AI317" s="12">
        <f>'Surv-rate CEA'!AC315*'Unit cost and utilities'!$H$5+'Surv-rate CEA'!AB315*'Unit cost and utilities'!$H$5+('Surv-rate CEA'!AA314-'Surv-rate CEA'!AA315)*'Unit cost and utilities'!$G$14</f>
        <v>8.7606527135947267</v>
      </c>
      <c r="AJ317" s="12">
        <f t="shared" si="129"/>
        <v>5.1622385362989052</v>
      </c>
      <c r="AK317" s="12">
        <f>AI317-'Surv-rate CEA'!AB315*'Unit cost and utilities'!$H$5-('Surv-rate CEA'!AA314-'Surv-rate CEA'!AA315)*'Unit cost and utilities'!$G$14</f>
        <v>1.1475938605925995E-5</v>
      </c>
      <c r="AL317" s="12">
        <f t="shared" si="130"/>
        <v>6.7622281636368096E-6</v>
      </c>
      <c r="AM317" s="12">
        <f>'Surv-rate CEA'!AF315*'Unit cost and utilities'!$H$9+'Surv-rate CEA'!AE315*'Unit cost and utilities'!$H$9+('Surv-rate CEA'!AD314-'Surv-rate CEA'!AD315)*'Unit cost and utilities'!G324</f>
        <v>85.68249942288864</v>
      </c>
      <c r="AN317" s="12">
        <f t="shared" si="131"/>
        <v>50.488646778665824</v>
      </c>
      <c r="AO317" s="12">
        <f>AM317-'Surv-rate CEA'!AE315*'Unit cost and utilities'!$H$9-('Surv-rate CEA'!AD314-'Surv-rate CEA'!AD315)*'Unit cost and utilities'!G324</f>
        <v>5.7067463861760359</v>
      </c>
      <c r="AP317" s="12">
        <f t="shared" si="132"/>
        <v>3.3627158928337888</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80.172026438902606</v>
      </c>
      <c r="AV317" s="12">
        <f t="shared" si="135"/>
        <v>47.241585524083298</v>
      </c>
      <c r="AW317" s="12">
        <f>AU317-'Surv-rate CEA'!AK315*'Unit cost and utilities'!$H$8-('Surv-rate CEA'!AJ314-'Surv-rate CEA'!AJ315)*'Unit cost and utilities'!$G$14</f>
        <v>7.2411122896776092E-4</v>
      </c>
      <c r="AX317" s="12">
        <f t="shared" si="136"/>
        <v>4.2668451917326616E-4</v>
      </c>
      <c r="AY317" s="12">
        <f>'Surv-rate CEA'!AO315*'Unit cost and utilities'!$H$5+'Surv-rate CEA'!AN315*'Unit cost and utilities'!$H$5+('Surv-rate CEA'!AM314-'Surv-rate CEA'!AM315)*'Unit cost and utilities'!$G$14</f>
        <v>8.7606527135947267</v>
      </c>
      <c r="AZ317" s="12">
        <f t="shared" si="137"/>
        <v>5.1622385362989052</v>
      </c>
      <c r="BA317" s="12">
        <f>AY317-'Surv-rate CEA'!AN315*'Unit cost and utilities'!$H$5-('Surv-rate CEA'!AM314-'Surv-rate CEA'!AM315)*'Unit cost and utilities'!$G$14</f>
        <v>1.1475938605925995E-5</v>
      </c>
      <c r="BB317" s="12">
        <f t="shared" si="138"/>
        <v>6.7622281636368096E-6</v>
      </c>
    </row>
    <row r="318" spans="1:54">
      <c r="A318" s="12">
        <v>313</v>
      </c>
      <c r="B318" s="12">
        <f t="shared" si="139"/>
        <v>17.950684931506849</v>
      </c>
      <c r="C318" s="12">
        <f>'Surv-rate CEA'!D316*'Unit cost and utilities'!$H$7+'Surv-rate CEA'!E316*'Unit cost and utilities'!$H$7+'Unit cost and utilities'!$G$14*('Surv-rate CEA'!C315-'Surv-rate CEA'!C316)</f>
        <v>77.84484942547077</v>
      </c>
      <c r="D318" s="12">
        <f t="shared" si="113"/>
        <v>45.792347401803177</v>
      </c>
      <c r="E318" s="12">
        <f>C318-'Surv-rate CEA'!E316*'Unit cost and utilities'!$H$7-'Unit cost and utilities'!$G$14*('Surv-rate CEA'!C315-'Surv-rate CEA'!C316)</f>
        <v>5.7262546884883125</v>
      </c>
      <c r="F318" s="12">
        <f t="shared" si="114"/>
        <v>3.3684777598229036</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18.309141352112441</v>
      </c>
      <c r="L318" s="12">
        <f t="shared" si="117"/>
        <v>10.770379384282338</v>
      </c>
      <c r="M318" s="12">
        <f>K318-'Surv-rate CEA'!J316*'Unit cost and utilities'!$H$10-('Surv-rate CEA'!I315-'Surv-rate CEA'!I316)*'Unit cost and utilities'!$G$14</f>
        <v>7.163318413429506</v>
      </c>
      <c r="N318" s="12">
        <f t="shared" si="118"/>
        <v>4.213832613955419</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18.309141352112441</v>
      </c>
      <c r="T318" s="12">
        <f t="shared" si="121"/>
        <v>10.770379384282338</v>
      </c>
      <c r="U318" s="12">
        <f>S318-'Surv-rate CEA'!P316*'Unit cost and utilities'!$H$11-('Surv-rate CEA'!O315-'Surv-rate CEA'!O316)*'Unit cost and utilities'!$G$14</f>
        <v>7.163318413429506</v>
      </c>
      <c r="V318" s="12">
        <f t="shared" si="122"/>
        <v>4.213832613955419</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119.90255879745139</v>
      </c>
      <c r="AB318" s="12">
        <f t="shared" si="125"/>
        <v>70.53285692426941</v>
      </c>
      <c r="AC318" s="12">
        <f>AA318-'Surv-rate CEA'!V316*'Unit cost and utilities'!$H$6-('Surv-rate CEA'!U315-'Surv-rate CEA'!U316)*'Unit cost and utilities'!$G$14</f>
        <v>10.977678916678407</v>
      </c>
      <c r="AD318" s="12">
        <f t="shared" si="126"/>
        <v>6.457635801573109</v>
      </c>
      <c r="AE318" s="12">
        <f>'Surv-rate CEA'!Z316*'Unit cost and utilities'!$H$12+'Surv-rate CEA'!Y316*'Unit cost and utilities'!$H$12+('Surv-rate CEA'!X315-'Surv-rate CEA'!X316)*'Unit cost and utilities'!$G$14</f>
        <v>18.309141352112441</v>
      </c>
      <c r="AF318" s="12">
        <f t="shared" si="127"/>
        <v>10.770379384282338</v>
      </c>
      <c r="AG318" s="12">
        <f>AE318-'Surv-rate CEA'!Y316*'Unit cost and utilities'!$H$12-('Surv-rate CEA'!X315-'Surv-rate CEA'!X316)*'Unit cost and utilities'!$G$14</f>
        <v>7.163318413429506</v>
      </c>
      <c r="AH318" s="12">
        <f t="shared" si="128"/>
        <v>4.213832613955419</v>
      </c>
      <c r="AI318" s="12">
        <f>'Surv-rate CEA'!AC316*'Unit cost and utilities'!$H$5+'Surv-rate CEA'!AB316*'Unit cost and utilities'!$H$5+('Surv-rate CEA'!AA315-'Surv-rate CEA'!AA316)*'Unit cost and utilities'!$G$14</f>
        <v>8.6779951670494739</v>
      </c>
      <c r="AJ318" s="12">
        <f t="shared" si="129"/>
        <v>5.1048434465938373</v>
      </c>
      <c r="AK318" s="12">
        <f>AI318-'Surv-rate CEA'!AB316*'Unit cost and utilities'!$H$5-('Surv-rate CEA'!AA315-'Surv-rate CEA'!AA316)*'Unit cost and utilities'!$G$14</f>
        <v>1.1161959836331059E-5</v>
      </c>
      <c r="AL318" s="12">
        <f t="shared" si="130"/>
        <v>6.5660393241508907E-6</v>
      </c>
      <c r="AM318" s="12">
        <f>'Surv-rate CEA'!AF316*'Unit cost and utilities'!$H$9+'Surv-rate CEA'!AE316*'Unit cost and utilities'!$H$9+('Surv-rate CEA'!AD315-'Surv-rate CEA'!AD316)*'Unit cost and utilities'!G325</f>
        <v>85.29447052478794</v>
      </c>
      <c r="AN318" s="12">
        <f t="shared" si="131"/>
        <v>50.174597992683182</v>
      </c>
      <c r="AO318" s="12">
        <f>AM318-'Surv-rate CEA'!AE316*'Unit cost and utilities'!$H$9-('Surv-rate CEA'!AD315-'Surv-rate CEA'!AD316)*'Unit cost and utilities'!G325</f>
        <v>5.6611625537742185</v>
      </c>
      <c r="AP318" s="12">
        <f t="shared" si="132"/>
        <v>3.3301872156449419</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79.792386066475288</v>
      </c>
      <c r="AV318" s="12">
        <f t="shared" si="135"/>
        <v>46.937988701141848</v>
      </c>
      <c r="AW318" s="12">
        <f>AU318-'Surv-rate CEA'!AK316*'Unit cost and utilities'!$H$8-('Surv-rate CEA'!AJ315-'Surv-rate CEA'!AJ316)*'Unit cost and utilities'!$G$14</f>
        <v>7.0933806472073258E-4</v>
      </c>
      <c r="AX318" s="12">
        <f t="shared" si="136"/>
        <v>4.1726916199013632E-4</v>
      </c>
      <c r="AY318" s="12">
        <f>'Surv-rate CEA'!AO316*'Unit cost and utilities'!$H$5+'Surv-rate CEA'!AN316*'Unit cost and utilities'!$H$5+('Surv-rate CEA'!AM315-'Surv-rate CEA'!AM316)*'Unit cost and utilities'!$G$14</f>
        <v>8.6779951670494739</v>
      </c>
      <c r="AZ318" s="12">
        <f t="shared" si="137"/>
        <v>5.1048434465938373</v>
      </c>
      <c r="BA318" s="12">
        <f>AY318-'Surv-rate CEA'!AN316*'Unit cost and utilities'!$H$5-('Surv-rate CEA'!AM315-'Surv-rate CEA'!AM316)*'Unit cost and utilities'!$G$14</f>
        <v>1.1161959836331059E-5</v>
      </c>
      <c r="BB318" s="12">
        <f t="shared" si="138"/>
        <v>6.5660393241508907E-6</v>
      </c>
    </row>
    <row r="319" spans="1:54">
      <c r="A319" s="12">
        <v>314</v>
      </c>
      <c r="B319" s="12">
        <f t="shared" si="139"/>
        <v>18.008219178082193</v>
      </c>
      <c r="C319" s="12">
        <f>'Surv-rate CEA'!D317*'Unit cost and utilities'!$H$7+'Surv-rate CEA'!E317*'Unit cost and utilities'!$H$7+'Unit cost and utilities'!$G$14*('Surv-rate CEA'!C316-'Surv-rate CEA'!C317)</f>
        <v>77.474150376740752</v>
      </c>
      <c r="D319" s="12">
        <f t="shared" si="113"/>
        <v>45.49684340281749</v>
      </c>
      <c r="E319" s="12">
        <f>C319-'Surv-rate CEA'!E317*'Unit cost and utilities'!$H$7-'Unit cost and utilities'!$G$14*('Surv-rate CEA'!C316-'Surv-rate CEA'!C317)</f>
        <v>5.6807162918313239</v>
      </c>
      <c r="F319" s="12">
        <f t="shared" si="114"/>
        <v>3.3360115378932496</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18.181424522099018</v>
      </c>
      <c r="L319" s="12">
        <f t="shared" si="117"/>
        <v>10.677076422259489</v>
      </c>
      <c r="M319" s="12">
        <f>K319-'Surv-rate CEA'!J317*'Unit cost and utilities'!$H$10-('Surv-rate CEA'!I316-'Surv-rate CEA'!I317)*'Unit cost and utilities'!$G$14</f>
        <v>7.1085768185851945</v>
      </c>
      <c r="N319" s="12">
        <f t="shared" si="118"/>
        <v>4.1745253708411818</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18.181424522099018</v>
      </c>
      <c r="T319" s="12">
        <f t="shared" si="121"/>
        <v>10.677076422259489</v>
      </c>
      <c r="U319" s="12">
        <f>S319-'Surv-rate CEA'!P317*'Unit cost and utilities'!$H$11-('Surv-rate CEA'!O316-'Surv-rate CEA'!O317)*'Unit cost and utilities'!$G$14</f>
        <v>7.1085768185851945</v>
      </c>
      <c r="V319" s="12">
        <f t="shared" si="122"/>
        <v>4.1745253708411818</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119.41092780315995</v>
      </c>
      <c r="AB319" s="12">
        <f t="shared" si="125"/>
        <v>70.124296380493789</v>
      </c>
      <c r="AC319" s="12">
        <f>AA319-'Surv-rate CEA'!V317*'Unit cost and utilities'!$H$6-('Surv-rate CEA'!U316-'Surv-rate CEA'!U317)*'Unit cost and utilities'!$G$14</f>
        <v>10.900292397774491</v>
      </c>
      <c r="AD319" s="12">
        <f t="shared" si="126"/>
        <v>6.4012176171648019</v>
      </c>
      <c r="AE319" s="12">
        <f>'Surv-rate CEA'!Z317*'Unit cost and utilities'!$H$12+'Surv-rate CEA'!Y317*'Unit cost and utilities'!$H$12+('Surv-rate CEA'!X316-'Surv-rate CEA'!X317)*'Unit cost and utilities'!$G$14</f>
        <v>18.181424522099018</v>
      </c>
      <c r="AF319" s="12">
        <f t="shared" si="127"/>
        <v>10.677076422259489</v>
      </c>
      <c r="AG319" s="12">
        <f>AE319-'Surv-rate CEA'!Y317*'Unit cost and utilities'!$H$12-('Surv-rate CEA'!X316-'Surv-rate CEA'!X317)*'Unit cost and utilities'!$G$14</f>
        <v>7.1085768185851945</v>
      </c>
      <c r="AH319" s="12">
        <f t="shared" si="128"/>
        <v>4.1745253708411818</v>
      </c>
      <c r="AI319" s="12">
        <f>'Surv-rate CEA'!AC317*'Unit cost and utilities'!$H$5+'Surv-rate CEA'!AB317*'Unit cost and utilities'!$H$5+('Surv-rate CEA'!AA316-'Surv-rate CEA'!AA317)*'Unit cost and utilities'!$G$14</f>
        <v>8.5963077833436525</v>
      </c>
      <c r="AJ319" s="12">
        <f t="shared" si="129"/>
        <v>5.0481982333377688</v>
      </c>
      <c r="AK319" s="12">
        <f>AI319-'Surv-rate CEA'!AB317*'Unit cost and utilities'!$H$5-('Surv-rate CEA'!AA316-'Surv-rate CEA'!AA317)*'Unit cost and utilities'!$G$14</f>
        <v>1.0857301699529476E-5</v>
      </c>
      <c r="AL319" s="12">
        <f t="shared" si="130"/>
        <v>6.3759712471650037E-6</v>
      </c>
      <c r="AM319" s="12">
        <f>'Surv-rate CEA'!AF317*'Unit cost and utilities'!$H$9+'Surv-rate CEA'!AE317*'Unit cost and utilities'!$H$9+('Surv-rate CEA'!AD316-'Surv-rate CEA'!AD317)*'Unit cost and utilities'!G326</f>
        <v>84.909092721196799</v>
      </c>
      <c r="AN319" s="12">
        <f t="shared" si="131"/>
        <v>49.863027554689744</v>
      </c>
      <c r="AO319" s="12">
        <f>AM319-'Surv-rate CEA'!AE317*'Unit cost and utilities'!$H$9-('Surv-rate CEA'!AD316-'Surv-rate CEA'!AD317)*'Unit cost and utilities'!G326</f>
        <v>5.6160520348316254</v>
      </c>
      <c r="AP319" s="12">
        <f t="shared" si="132"/>
        <v>3.2980373289452536</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79.415432352204547</v>
      </c>
      <c r="AV319" s="12">
        <f t="shared" si="135"/>
        <v>46.636864966253761</v>
      </c>
      <c r="AW319" s="12">
        <f>AU319-'Surv-rate CEA'!AK317*'Unit cost and utilities'!$H$8-('Surv-rate CEA'!AJ316-'Surv-rate CEA'!AJ317)*'Unit cost and utilities'!$G$14</f>
        <v>6.9490102860747527E-4</v>
      </c>
      <c r="AX319" s="12">
        <f t="shared" si="136"/>
        <v>4.0808196185785831E-4</v>
      </c>
      <c r="AY319" s="12">
        <f>'Surv-rate CEA'!AO317*'Unit cost and utilities'!$H$5+'Surv-rate CEA'!AN317*'Unit cost and utilities'!$H$5+('Surv-rate CEA'!AM316-'Surv-rate CEA'!AM317)*'Unit cost and utilities'!$G$14</f>
        <v>8.5963077833436525</v>
      </c>
      <c r="AZ319" s="12">
        <f t="shared" si="137"/>
        <v>5.0481982333377688</v>
      </c>
      <c r="BA319" s="12">
        <f>AY319-'Surv-rate CEA'!AN317*'Unit cost and utilities'!$H$5-('Surv-rate CEA'!AM316-'Surv-rate CEA'!AM317)*'Unit cost and utilities'!$G$14</f>
        <v>1.0857301699529476E-5</v>
      </c>
      <c r="BB319" s="12">
        <f t="shared" si="138"/>
        <v>6.3759712471650037E-6</v>
      </c>
    </row>
    <row r="320" spans="1:54">
      <c r="A320" s="12">
        <v>315</v>
      </c>
      <c r="B320" s="12">
        <f t="shared" si="139"/>
        <v>18.065753424657533</v>
      </c>
      <c r="C320" s="12">
        <f>'Surv-rate CEA'!D318*'Unit cost and utilities'!$H$7+'Surv-rate CEA'!E318*'Unit cost and utilities'!$H$7+'Unit cost and utilities'!$G$14*('Surv-rate CEA'!C317-'Surv-rate CEA'!C318)</f>
        <v>77.106082004600296</v>
      </c>
      <c r="D320" s="12">
        <f t="shared" si="113"/>
        <v>45.203753673287707</v>
      </c>
      <c r="E320" s="12">
        <f>C320-'Surv-rate CEA'!E318*'Unit cost and utilities'!$H$7-'Unit cost and utilities'!$G$14*('Surv-rate CEA'!C317-'Surv-rate CEA'!C318)</f>
        <v>5.6356488190156417</v>
      </c>
      <c r="F320" s="12">
        <f t="shared" si="114"/>
        <v>3.3039220043464121</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18.054895660126256</v>
      </c>
      <c r="L320" s="12">
        <f t="shared" si="117"/>
        <v>10.584755894723914</v>
      </c>
      <c r="M320" s="12">
        <f>K320-'Surv-rate CEA'!J318*'Unit cost and utilities'!$H$10-('Surv-rate CEA'!I317-'Surv-rate CEA'!I318)*'Unit cost and utilities'!$G$14</f>
        <v>7.0543843771590398</v>
      </c>
      <c r="N320" s="12">
        <f t="shared" si="118"/>
        <v>4.1356614862464554</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18.054895660126256</v>
      </c>
      <c r="T320" s="12">
        <f t="shared" si="121"/>
        <v>10.584755894723914</v>
      </c>
      <c r="U320" s="12">
        <f>S320-'Surv-rate CEA'!P318*'Unit cost and utilities'!$H$11-('Surv-rate CEA'!O317-'Surv-rate CEA'!O318)*'Unit cost and utilities'!$G$14</f>
        <v>7.0543843771590398</v>
      </c>
      <c r="V320" s="12">
        <f t="shared" si="122"/>
        <v>4.1356614862464554</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118.92246158940642</v>
      </c>
      <c r="AB320" s="12">
        <f t="shared" si="125"/>
        <v>69.71877600508634</v>
      </c>
      <c r="AC320" s="12">
        <f>AA320-'Surv-rate CEA'!V318*'Unit cost and utilities'!$H$6-('Surv-rate CEA'!U317-'Surv-rate CEA'!U318)*'Unit cost and utilities'!$G$14</f>
        <v>10.823636515143706</v>
      </c>
      <c r="AD320" s="12">
        <f t="shared" si="126"/>
        <v>6.3454008576206418</v>
      </c>
      <c r="AE320" s="12">
        <f>'Surv-rate CEA'!Z318*'Unit cost and utilities'!$H$12+'Surv-rate CEA'!Y318*'Unit cost and utilities'!$H$12+('Surv-rate CEA'!X317-'Surv-rate CEA'!X318)*'Unit cost and utilities'!$G$14</f>
        <v>18.054895660126256</v>
      </c>
      <c r="AF320" s="12">
        <f t="shared" si="127"/>
        <v>10.584755894723914</v>
      </c>
      <c r="AG320" s="12">
        <f>AE320-'Surv-rate CEA'!Y318*'Unit cost and utilities'!$H$12-('Surv-rate CEA'!X317-'Surv-rate CEA'!X318)*'Unit cost and utilities'!$G$14</f>
        <v>7.0543843771590398</v>
      </c>
      <c r="AH320" s="12">
        <f t="shared" si="128"/>
        <v>4.1356614862464554</v>
      </c>
      <c r="AI320" s="12">
        <f>'Surv-rate CEA'!AC318*'Unit cost and utilities'!$H$5+'Surv-rate CEA'!AB318*'Unit cost and utilities'!$H$5+('Surv-rate CEA'!AA317-'Surv-rate CEA'!AA318)*'Unit cost and utilities'!$G$14</f>
        <v>8.5155768404030532</v>
      </c>
      <c r="AJ320" s="12">
        <f t="shared" si="129"/>
        <v>4.9922915011628684</v>
      </c>
      <c r="AK320" s="12">
        <f>AI320-'Surv-rate CEA'!AB318*'Unit cost and utilities'!$H$5-('Surv-rate CEA'!AA317-'Surv-rate CEA'!AA318)*'Unit cost and utilities'!$G$14</f>
        <v>1.056166554860849E-5</v>
      </c>
      <c r="AL320" s="12">
        <f t="shared" si="130"/>
        <v>6.1918193147262115E-6</v>
      </c>
      <c r="AM320" s="12">
        <f>'Surv-rate CEA'!AF318*'Unit cost and utilities'!$H$9+'Surv-rate CEA'!AE318*'Unit cost and utilities'!$H$9+('Surv-rate CEA'!AD317-'Surv-rate CEA'!AD318)*'Unit cost and utilities'!G327</f>
        <v>84.526341295120091</v>
      </c>
      <c r="AN320" s="12">
        <f t="shared" si="131"/>
        <v>49.553910813168962</v>
      </c>
      <c r="AO320" s="12">
        <f>AM320-'Surv-rate CEA'!AE318*'Unit cost and utilities'!$H$9-('Surv-rate CEA'!AD317-'Surv-rate CEA'!AD318)*'Unit cost and utilities'!G327</f>
        <v>5.5714087276954984</v>
      </c>
      <c r="AP320" s="12">
        <f t="shared" si="132"/>
        <v>3.2662609899557187</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79.041139490954137</v>
      </c>
      <c r="AV320" s="12">
        <f t="shared" si="135"/>
        <v>46.338188982185542</v>
      </c>
      <c r="AW320" s="12">
        <f>AU320-'Surv-rate CEA'!AK318*'Unit cost and utilities'!$H$8-('Surv-rate CEA'!AJ317-'Surv-rate CEA'!AJ318)*'Unit cost and utilities'!$G$14</f>
        <v>6.8079166799384083E-4</v>
      </c>
      <c r="AX320" s="12">
        <f t="shared" si="136"/>
        <v>3.9911687979405036E-4</v>
      </c>
      <c r="AY320" s="12">
        <f>'Surv-rate CEA'!AO318*'Unit cost and utilities'!$H$5+'Surv-rate CEA'!AN318*'Unit cost and utilities'!$H$5+('Surv-rate CEA'!AM317-'Surv-rate CEA'!AM318)*'Unit cost and utilities'!$G$14</f>
        <v>8.5155768404030532</v>
      </c>
      <c r="AZ320" s="12">
        <f t="shared" si="137"/>
        <v>4.9922915011628684</v>
      </c>
      <c r="BA320" s="12">
        <f>AY320-'Surv-rate CEA'!AN318*'Unit cost and utilities'!$H$5-('Surv-rate CEA'!AM317-'Surv-rate CEA'!AM318)*'Unit cost and utilities'!$G$14</f>
        <v>1.056166554860849E-5</v>
      </c>
      <c r="BB320" s="12">
        <f t="shared" si="138"/>
        <v>6.1918193147262115E-6</v>
      </c>
    </row>
    <row r="321" spans="1:54">
      <c r="A321" s="12">
        <v>316</v>
      </c>
      <c r="B321" s="12">
        <f t="shared" si="139"/>
        <v>18.123287671232877</v>
      </c>
      <c r="C321" s="12">
        <f>'Surv-rate CEA'!D319*'Unit cost and utilities'!$H$7+'Surv-rate CEA'!E319*'Unit cost and utilities'!$H$7+'Unit cost and utilities'!$G$14*('Surv-rate CEA'!C318-'Surv-rate CEA'!C319)</f>
        <v>76.740619013000895</v>
      </c>
      <c r="D321" s="12">
        <f t="shared" si="113"/>
        <v>44.91305343647884</v>
      </c>
      <c r="E321" s="12">
        <f>C321-'Surv-rate CEA'!E319*'Unit cost and utilities'!$H$7-'Unit cost and utilities'!$G$14*('Surv-rate CEA'!C318-'Surv-rate CEA'!C319)</f>
        <v>5.5910462224128512</v>
      </c>
      <c r="F321" s="12">
        <f t="shared" si="114"/>
        <v>3.2722039642462351</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17.929540789836356</v>
      </c>
      <c r="L321" s="12">
        <f t="shared" si="117"/>
        <v>10.493405369182955</v>
      </c>
      <c r="M321" s="12">
        <f>K321-'Surv-rate CEA'!J319*'Unit cost and utilities'!$H$10-('Surv-rate CEA'!I318-'Surv-rate CEA'!I319)*'Unit cost and utilities'!$G$14</f>
        <v>7.0007342041009784</v>
      </c>
      <c r="N321" s="12">
        <f t="shared" si="118"/>
        <v>4.0972349903784941</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17.929540789836356</v>
      </c>
      <c r="T321" s="12">
        <f t="shared" si="121"/>
        <v>10.493405369182955</v>
      </c>
      <c r="U321" s="12">
        <f>S321-'Surv-rate CEA'!P319*'Unit cost and utilities'!$H$11-('Surv-rate CEA'!O318-'Surv-rate CEA'!O319)*'Unit cost and utilities'!$G$14</f>
        <v>7.0007342041009784</v>
      </c>
      <c r="V321" s="12">
        <f t="shared" si="122"/>
        <v>4.0972349903784941</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118.43713173767155</v>
      </c>
      <c r="AB321" s="12">
        <f t="shared" si="125"/>
        <v>69.316266861180154</v>
      </c>
      <c r="AC321" s="12">
        <f>AA321-'Surv-rate CEA'!V319*'Unit cost and utilities'!$H$6-('Surv-rate CEA'!U318-'Surv-rate CEA'!U319)*'Unit cost and utilities'!$G$14</f>
        <v>10.747702532186169</v>
      </c>
      <c r="AD321" s="12">
        <f t="shared" si="126"/>
        <v>6.2901778009593379</v>
      </c>
      <c r="AE321" s="12">
        <f>'Surv-rate CEA'!Z319*'Unit cost and utilities'!$H$12+'Surv-rate CEA'!Y319*'Unit cost and utilities'!$H$12+('Surv-rate CEA'!X318-'Surv-rate CEA'!X319)*'Unit cost and utilities'!$G$14</f>
        <v>17.929540789836356</v>
      </c>
      <c r="AF321" s="12">
        <f t="shared" si="127"/>
        <v>10.493405369182955</v>
      </c>
      <c r="AG321" s="12">
        <f>AE321-'Surv-rate CEA'!Y319*'Unit cost and utilities'!$H$12-('Surv-rate CEA'!X318-'Surv-rate CEA'!X319)*'Unit cost and utilities'!$G$14</f>
        <v>7.0007342041009784</v>
      </c>
      <c r="AH321" s="12">
        <f t="shared" si="128"/>
        <v>4.0972349903784941</v>
      </c>
      <c r="AI321" s="12">
        <f>'Surv-rate CEA'!AC319*'Unit cost and utilities'!$H$5+'Surv-rate CEA'!AB319*'Unit cost and utilities'!$H$5+('Surv-rate CEA'!AA318-'Surv-rate CEA'!AA319)*'Unit cost and utilities'!$G$14</f>
        <v>8.435788844329517</v>
      </c>
      <c r="AJ321" s="12">
        <f t="shared" si="129"/>
        <v>4.9371120537877964</v>
      </c>
      <c r="AK321" s="12">
        <f>AI321-'Surv-rate CEA'!AB319*'Unit cost and utilities'!$H$5-('Surv-rate CEA'!AA318-'Surv-rate CEA'!AA319)*'Unit cost and utilities'!$G$14</f>
        <v>1.027476302123409E-5</v>
      </c>
      <c r="AL321" s="12">
        <f t="shared" si="130"/>
        <v>6.0133862165180613E-6</v>
      </c>
      <c r="AM321" s="12">
        <f>'Surv-rate CEA'!AF319*'Unit cost and utilities'!$H$9+'Surv-rate CEA'!AE319*'Unit cost and utilities'!$H$9+('Surv-rate CEA'!AD318-'Surv-rate CEA'!AD319)*'Unit cost and utilities'!G328</f>
        <v>84.146191824360528</v>
      </c>
      <c r="AN321" s="12">
        <f t="shared" si="131"/>
        <v>49.247223419496329</v>
      </c>
      <c r="AO321" s="12">
        <f>AM321-'Surv-rate CEA'!AE319*'Unit cost and utilities'!$H$9-('Surv-rate CEA'!AD318-'Surv-rate CEA'!AD319)*'Unit cost and utilities'!G328</f>
        <v>5.5272266251425179</v>
      </c>
      <c r="AP321" s="12">
        <f t="shared" si="132"/>
        <v>3.2348530408452727</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78.669481993581215</v>
      </c>
      <c r="AV321" s="12">
        <f t="shared" si="135"/>
        <v>46.041935731574391</v>
      </c>
      <c r="AW321" s="12">
        <f>AU321-'Surv-rate CEA'!AK319*'Unit cost and utilities'!$H$8-('Surv-rate CEA'!AJ318-'Surv-rate CEA'!AJ319)*'Unit cost and utilities'!$G$14</f>
        <v>6.670017633747527E-4</v>
      </c>
      <c r="AX321" s="12">
        <f t="shared" si="136"/>
        <v>3.9036805053137177E-4</v>
      </c>
      <c r="AY321" s="12">
        <f>'Surv-rate CEA'!AO319*'Unit cost and utilities'!$H$5+'Surv-rate CEA'!AN319*'Unit cost and utilities'!$H$5+('Surv-rate CEA'!AM318-'Surv-rate CEA'!AM319)*'Unit cost and utilities'!$G$14</f>
        <v>8.435788844329517</v>
      </c>
      <c r="AZ321" s="12">
        <f t="shared" si="137"/>
        <v>4.9371120537877964</v>
      </c>
      <c r="BA321" s="12">
        <f>AY321-'Surv-rate CEA'!AN319*'Unit cost and utilities'!$H$5-('Surv-rate CEA'!AM318-'Surv-rate CEA'!AM319)*'Unit cost and utilities'!$G$14</f>
        <v>1.027476302123409E-5</v>
      </c>
      <c r="BB321" s="12">
        <f t="shared" si="138"/>
        <v>6.0133862165180613E-6</v>
      </c>
    </row>
    <row r="322" spans="1:54">
      <c r="A322" s="12">
        <v>317</v>
      </c>
      <c r="B322" s="12">
        <f t="shared" si="139"/>
        <v>18.18082191780822</v>
      </c>
      <c r="C322" s="12">
        <f>'Surv-rate CEA'!D320*'Unit cost and utilities'!$H$7+'Surv-rate CEA'!E320*'Unit cost and utilities'!$H$7+'Unit cost and utilities'!$G$14*('Surv-rate CEA'!C319-'Surv-rate CEA'!C320)</f>
        <v>76.377736415691658</v>
      </c>
      <c r="D322" s="12">
        <f t="shared" si="113"/>
        <v>44.62471822865497</v>
      </c>
      <c r="E322" s="12">
        <f>C322-'Surv-rate CEA'!E320*'Unit cost and utilities'!$H$7-'Unit cost and utilities'!$G$14*('Surv-rate CEA'!C319-'Surv-rate CEA'!C320)</f>
        <v>5.5469025476452618</v>
      </c>
      <c r="F322" s="12">
        <f t="shared" si="114"/>
        <v>3.2408523065318788</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17.805346135037585</v>
      </c>
      <c r="L322" s="12">
        <f t="shared" si="117"/>
        <v>10.403012599316606</v>
      </c>
      <c r="M322" s="12">
        <f>K322-'Surv-rate CEA'!J320*'Unit cost and utilities'!$H$10-('Surv-rate CEA'!I319-'Surv-rate CEA'!I320)*'Unit cost and utilities'!$G$14</f>
        <v>6.9476195184748182</v>
      </c>
      <c r="N322" s="12">
        <f t="shared" si="118"/>
        <v>4.0592400079055766</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17.805346135037585</v>
      </c>
      <c r="T322" s="12">
        <f t="shared" si="121"/>
        <v>10.403012599316606</v>
      </c>
      <c r="U322" s="12">
        <f>S322-'Surv-rate CEA'!P320*'Unit cost and utilities'!$H$11-('Surv-rate CEA'!O319-'Surv-rate CEA'!O320)*'Unit cost and utilities'!$G$14</f>
        <v>6.9476195184748182</v>
      </c>
      <c r="V322" s="12">
        <f t="shared" si="122"/>
        <v>4.0592400079055766</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117.95491016021369</v>
      </c>
      <c r="AB322" s="12">
        <f t="shared" si="125"/>
        <v>68.916740356610376</v>
      </c>
      <c r="AC322" s="12">
        <f>AA322-'Surv-rate CEA'!V320*'Unit cost and utilities'!$H$6-('Surv-rate CEA'!U319-'Surv-rate CEA'!U320)*'Unit cost and utilities'!$G$14</f>
        <v>10.672481839468468</v>
      </c>
      <c r="AD322" s="12">
        <f t="shared" si="126"/>
        <v>6.2355408426174783</v>
      </c>
      <c r="AE322" s="12">
        <f>'Surv-rate CEA'!Z320*'Unit cost and utilities'!$H$12+'Surv-rate CEA'!Y320*'Unit cost and utilities'!$H$12+('Surv-rate CEA'!X319-'Surv-rate CEA'!X320)*'Unit cost and utilities'!$G$14</f>
        <v>17.805346135037585</v>
      </c>
      <c r="AF322" s="12">
        <f t="shared" si="127"/>
        <v>10.403012599316606</v>
      </c>
      <c r="AG322" s="12">
        <f>AE322-'Surv-rate CEA'!Y320*'Unit cost and utilities'!$H$12-('Surv-rate CEA'!X319-'Surv-rate CEA'!X320)*'Unit cost and utilities'!$G$14</f>
        <v>6.9476195184748182</v>
      </c>
      <c r="AH322" s="12">
        <f t="shared" si="128"/>
        <v>4.0592400079055766</v>
      </c>
      <c r="AI322" s="12">
        <f>'Surv-rate CEA'!AC320*'Unit cost and utilities'!$H$5+'Surv-rate CEA'!AB320*'Unit cost and utilities'!$H$5+('Surv-rate CEA'!AA319-'Surv-rate CEA'!AA320)*'Unit cost and utilities'!$G$14</f>
        <v>8.3569305250273</v>
      </c>
      <c r="AJ322" s="12">
        <f t="shared" si="129"/>
        <v>4.8826488900654565</v>
      </c>
      <c r="AK322" s="12">
        <f>AI322-'Surv-rate CEA'!AB320*'Unit cost and utilities'!$H$5-('Surv-rate CEA'!AA319-'Surv-rate CEA'!AA320)*'Unit cost and utilities'!$G$14</f>
        <v>9.9963156485194382E-6</v>
      </c>
      <c r="AL322" s="12">
        <f t="shared" si="130"/>
        <v>5.840481664866772E-6</v>
      </c>
      <c r="AM322" s="12">
        <f>'Surv-rate CEA'!AF320*'Unit cost and utilities'!$H$9+'Surv-rate CEA'!AE320*'Unit cost and utilities'!$H$9+('Surv-rate CEA'!AD319-'Surv-rate CEA'!AD320)*'Unit cost and utilities'!G329</f>
        <v>83.76862017721426</v>
      </c>
      <c r="AN322" s="12">
        <f t="shared" si="131"/>
        <v>48.942941323453674</v>
      </c>
      <c r="AO322" s="12">
        <f>AM322-'Surv-rate CEA'!AE320*'Unit cost and utilities'!$H$9-('Surv-rate CEA'!AD319-'Surv-rate CEA'!AD320)*'Unit cost and utilities'!G329</f>
        <v>5.4834998126683985</v>
      </c>
      <c r="AP322" s="12">
        <f t="shared" si="132"/>
        <v>3.2038084071438457</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78.300434682212767</v>
      </c>
      <c r="AV322" s="12">
        <f t="shared" si="135"/>
        <v>45.748080512072946</v>
      </c>
      <c r="AW322" s="12">
        <f>AU322-'Surv-rate CEA'!AK320*'Unit cost and utilities'!$H$8-('Surv-rate CEA'!AJ319-'Surv-rate CEA'!AJ320)*'Unit cost and utilities'!$G$14</f>
        <v>6.5352332136692226E-4</v>
      </c>
      <c r="AX322" s="12">
        <f t="shared" si="136"/>
        <v>3.8182977711109664E-4</v>
      </c>
      <c r="AY322" s="12">
        <f>'Surv-rate CEA'!AO320*'Unit cost and utilities'!$H$5+'Surv-rate CEA'!AN320*'Unit cost and utilities'!$H$5+('Surv-rate CEA'!AM319-'Surv-rate CEA'!AM320)*'Unit cost and utilities'!$G$14</f>
        <v>8.3569305250273</v>
      </c>
      <c r="AZ322" s="12">
        <f t="shared" si="137"/>
        <v>4.8826488900654565</v>
      </c>
      <c r="BA322" s="12">
        <f>AY322-'Surv-rate CEA'!AN320*'Unit cost and utilities'!$H$5-('Surv-rate CEA'!AM319-'Surv-rate CEA'!AM320)*'Unit cost and utilities'!$G$14</f>
        <v>9.9963156485194382E-6</v>
      </c>
      <c r="BB322" s="12">
        <f t="shared" si="138"/>
        <v>5.840481664866772E-6</v>
      </c>
    </row>
    <row r="323" spans="1:54">
      <c r="A323" s="12">
        <v>318</v>
      </c>
      <c r="B323" s="12">
        <f t="shared" si="139"/>
        <v>18.238356164383561</v>
      </c>
      <c r="C323" s="12">
        <f>'Surv-rate CEA'!D321*'Unit cost and utilities'!$H$7+'Surv-rate CEA'!E321*'Unit cost and utilities'!$H$7+'Unit cost and utilities'!$G$14*('Surv-rate CEA'!C320-'Surv-rate CEA'!C321)</f>
        <v>76.017409531583453</v>
      </c>
      <c r="D323" s="12">
        <f t="shared" si="113"/>
        <v>44.338723894324694</v>
      </c>
      <c r="E323" s="12">
        <f>C323-'Surv-rate CEA'!E321*'Unit cost and utilities'!$H$7-'Unit cost and utilities'!$G$14*('Surv-rate CEA'!C320-'Surv-rate CEA'!C321)</f>
        <v>5.5032119319027224</v>
      </c>
      <c r="F323" s="12">
        <f t="shared" si="114"/>
        <v>3.2098620024562856</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17.682298116312896</v>
      </c>
      <c r="L323" s="12">
        <f t="shared" si="117"/>
        <v>10.313565521732192</v>
      </c>
      <c r="M323" s="12">
        <f>K323-'Surv-rate CEA'!J321*'Unit cost and utilities'!$H$10-('Surv-rate CEA'!I320-'Surv-rate CEA'!I321)*'Unit cost and utilities'!$G$14</f>
        <v>6.8950336416093201</v>
      </c>
      <c r="N323" s="12">
        <f t="shared" si="118"/>
        <v>4.0216707562282501</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17.682298116312896</v>
      </c>
      <c r="T323" s="12">
        <f t="shared" si="121"/>
        <v>10.313565521732192</v>
      </c>
      <c r="U323" s="12">
        <f>S323-'Surv-rate CEA'!P321*'Unit cost and utilities'!$H$11-('Surv-rate CEA'!O320-'Surv-rate CEA'!O321)*'Unit cost and utilities'!$G$14</f>
        <v>6.8950336416093201</v>
      </c>
      <c r="V323" s="12">
        <f t="shared" si="122"/>
        <v>4.0216707562282501</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117.47576909531621</v>
      </c>
      <c r="AB323" s="12">
        <f t="shared" si="125"/>
        <v>68.5201682389159</v>
      </c>
      <c r="AC323" s="12">
        <f>AA323-'Surv-rate CEA'!V321*'Unit cost and utilities'!$H$6-('Surv-rate CEA'!U320-'Surv-rate CEA'!U321)*'Unit cost and utilities'!$G$14</f>
        <v>10.597965952535354</v>
      </c>
      <c r="AD323" s="12">
        <f t="shared" si="126"/>
        <v>6.1814824933712895</v>
      </c>
      <c r="AE323" s="12">
        <f>'Surv-rate CEA'!Z321*'Unit cost and utilities'!$H$12+'Surv-rate CEA'!Y321*'Unit cost and utilities'!$H$12+('Surv-rate CEA'!X320-'Surv-rate CEA'!X321)*'Unit cost and utilities'!$G$14</f>
        <v>17.682298116312896</v>
      </c>
      <c r="AF323" s="12">
        <f t="shared" si="127"/>
        <v>10.313565521732192</v>
      </c>
      <c r="AG323" s="12">
        <f>AE323-'Surv-rate CEA'!Y321*'Unit cost and utilities'!$H$12-('Surv-rate CEA'!X320-'Surv-rate CEA'!X321)*'Unit cost and utilities'!$G$14</f>
        <v>6.8950336416093201</v>
      </c>
      <c r="AH323" s="12">
        <f t="shared" si="128"/>
        <v>4.0216707562282501</v>
      </c>
      <c r="AI323" s="12">
        <f>'Surv-rate CEA'!AC321*'Unit cost and utilities'!$H$5+'Surv-rate CEA'!AB321*'Unit cost and utilities'!$H$5+('Surv-rate CEA'!AA320-'Surv-rate CEA'!AA321)*'Unit cost and utilities'!$G$14</f>
        <v>8.2789888319237281</v>
      </c>
      <c r="AJ323" s="12">
        <f t="shared" si="129"/>
        <v>4.8288912001184521</v>
      </c>
      <c r="AK323" s="12">
        <f>AI323-'Surv-rate CEA'!AB321*'Unit cost and utilities'!$H$5-('Surv-rate CEA'!AA320-'Surv-rate CEA'!AA321)*'Unit cost and utilities'!$G$14</f>
        <v>9.7260545044719482E-6</v>
      </c>
      <c r="AL323" s="12">
        <f t="shared" si="130"/>
        <v>5.6729221360241728E-6</v>
      </c>
      <c r="AM323" s="12">
        <f>'Surv-rate CEA'!AF321*'Unit cost and utilities'!$H$9+'Surv-rate CEA'!AE321*'Unit cost and utilities'!$H$9+('Surv-rate CEA'!AD320-'Surv-rate CEA'!AD321)*'Unit cost and utilities'!G330</f>
        <v>83.393602508241344</v>
      </c>
      <c r="AN323" s="12">
        <f t="shared" si="131"/>
        <v>48.641040768821838</v>
      </c>
      <c r="AO323" s="12">
        <f>AM323-'Surv-rate CEA'!AE321*'Unit cost and utilities'!$H$9-('Surv-rate CEA'!AD320-'Surv-rate CEA'!AD321)*'Unit cost and utilities'!G330</f>
        <v>5.4402224668129975</v>
      </c>
      <c r="AP323" s="12">
        <f t="shared" si="132"/>
        <v>3.1731220961891018</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77.933972685602185</v>
      </c>
      <c r="AV323" s="12">
        <f t="shared" si="135"/>
        <v>45.456598931578711</v>
      </c>
      <c r="AW323" s="12">
        <f>AU323-'Surv-rate CEA'!AK321*'Unit cost and utilities'!$H$8-('Surv-rate CEA'!AJ320-'Surv-rate CEA'!AJ321)*'Unit cost and utilities'!$G$14</f>
        <v>6.4034856787031913E-4</v>
      </c>
      <c r="AX323" s="12">
        <f t="shared" si="136"/>
        <v>3.7349652562327853E-4</v>
      </c>
      <c r="AY323" s="12">
        <f>'Surv-rate CEA'!AO321*'Unit cost and utilities'!$H$5+'Surv-rate CEA'!AN321*'Unit cost and utilities'!$H$5+('Surv-rate CEA'!AM320-'Surv-rate CEA'!AM321)*'Unit cost and utilities'!$G$14</f>
        <v>8.2789888319237281</v>
      </c>
      <c r="AZ323" s="12">
        <f t="shared" si="137"/>
        <v>4.8288912001184521</v>
      </c>
      <c r="BA323" s="12">
        <f>AY323-'Surv-rate CEA'!AN321*'Unit cost and utilities'!$H$5-('Surv-rate CEA'!AM320-'Surv-rate CEA'!AM321)*'Unit cost and utilities'!$G$14</f>
        <v>9.7260545044719482E-6</v>
      </c>
      <c r="BB323" s="12">
        <f t="shared" si="138"/>
        <v>5.6729221360241728E-6</v>
      </c>
    </row>
    <row r="324" spans="1:54">
      <c r="A324" s="12">
        <v>319</v>
      </c>
      <c r="B324" s="12">
        <f t="shared" si="139"/>
        <v>18.295890410958904</v>
      </c>
      <c r="C324" s="12">
        <f>'Surv-rate CEA'!D322*'Unit cost and utilities'!$H$7+'Surv-rate CEA'!E322*'Unit cost and utilities'!$H$7+'Unit cost and utilities'!$G$14*('Surv-rate CEA'!C321-'Surv-rate CEA'!C322)</f>
        <v>75.659613980202238</v>
      </c>
      <c r="D324" s="12">
        <f t="shared" si="113"/>
        <v>44.055046581575475</v>
      </c>
      <c r="E324" s="12">
        <f>C324-'Surv-rate CEA'!E322*'Unit cost and utilities'!$H$7-'Unit cost and utilities'!$G$14*('Surv-rate CEA'!C321-'Surv-rate CEA'!C322)</f>
        <v>5.4599686022944081</v>
      </c>
      <c r="F324" s="12">
        <f t="shared" si="114"/>
        <v>3.179228104057751</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17.560383347694525</v>
      </c>
      <c r="L324" s="12">
        <f t="shared" si="117"/>
        <v>10.225052252783602</v>
      </c>
      <c r="M324" s="12">
        <f>K324-'Surv-rate CEA'!J322*'Unit cost and utilities'!$H$10-('Surv-rate CEA'!I321-'Surv-rate CEA'!I322)*'Unit cost and utilities'!$G$14</f>
        <v>6.8429699952869596</v>
      </c>
      <c r="N324" s="12">
        <f t="shared" si="118"/>
        <v>3.9845215437865558</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17.560383347694525</v>
      </c>
      <c r="T324" s="12">
        <f t="shared" si="121"/>
        <v>10.225052252783602</v>
      </c>
      <c r="U324" s="12">
        <f>S324-'Surv-rate CEA'!P322*'Unit cost and utilities'!$H$11-('Surv-rate CEA'!O321-'Surv-rate CEA'!O322)*'Unit cost and utilities'!$G$14</f>
        <v>6.8429699952869596</v>
      </c>
      <c r="V324" s="12">
        <f t="shared" si="122"/>
        <v>3.9845215437865558</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116.9996811026124</v>
      </c>
      <c r="AB324" s="12">
        <f t="shared" si="125"/>
        <v>68.126522590424756</v>
      </c>
      <c r="AC324" s="12">
        <f>AA324-'Surv-rate CEA'!V322*'Unit cost and utilities'!$H$6-('Surv-rate CEA'!U321-'Surv-rate CEA'!U322)*'Unit cost and utilities'!$G$14</f>
        <v>10.524146509764815</v>
      </c>
      <c r="AD324" s="12">
        <f t="shared" si="126"/>
        <v>6.1279953773004241</v>
      </c>
      <c r="AE324" s="12">
        <f>'Surv-rate CEA'!Z322*'Unit cost and utilities'!$H$12+'Surv-rate CEA'!Y322*'Unit cost and utilities'!$H$12+('Surv-rate CEA'!X321-'Surv-rate CEA'!X322)*'Unit cost and utilities'!$G$14</f>
        <v>17.560383347694525</v>
      </c>
      <c r="AF324" s="12">
        <f t="shared" si="127"/>
        <v>10.225052252783602</v>
      </c>
      <c r="AG324" s="12">
        <f>AE324-'Surv-rate CEA'!Y322*'Unit cost and utilities'!$H$12-('Surv-rate CEA'!X321-'Surv-rate CEA'!X322)*'Unit cost and utilities'!$G$14</f>
        <v>6.8429699952869596</v>
      </c>
      <c r="AH324" s="12">
        <f t="shared" si="128"/>
        <v>3.9845215437865558</v>
      </c>
      <c r="AI324" s="12">
        <f>'Surv-rate CEA'!AC322*'Unit cost and utilities'!$H$5+'Surv-rate CEA'!AB322*'Unit cost and utilities'!$H$5+('Surv-rate CEA'!AA321-'Surv-rate CEA'!AA322)*'Unit cost and utilities'!$G$14</f>
        <v>8.2019509297831075</v>
      </c>
      <c r="AJ324" s="12">
        <f t="shared" si="129"/>
        <v>4.7758283615607899</v>
      </c>
      <c r="AK324" s="12">
        <f>AI324-'Surv-rate CEA'!AB322*'Unit cost and utilities'!$H$5-('Surv-rate CEA'!AA321-'Surv-rate CEA'!AA322)*'Unit cost and utilities'!$G$14</f>
        <v>9.4637198478630946E-6</v>
      </c>
      <c r="AL324" s="12">
        <f t="shared" si="130"/>
        <v>5.5105306093907003E-6</v>
      </c>
      <c r="AM324" s="12">
        <f>'Surv-rate CEA'!AF322*'Unit cost and utilities'!$H$9+'Surv-rate CEA'!AE322*'Unit cost and utilities'!$H$9+('Surv-rate CEA'!AD321-'Surv-rate CEA'!AD322)*'Unit cost and utilities'!G331</f>
        <v>83.021115254109404</v>
      </c>
      <c r="AN324" s="12">
        <f t="shared" si="131"/>
        <v>48.34149828905008</v>
      </c>
      <c r="AO324" s="12">
        <f>AM324-'Surv-rate CEA'!AE322*'Unit cost and utilities'!$H$9-('Surv-rate CEA'!AD321-'Surv-rate CEA'!AD322)*'Unit cost and utilities'!G331</f>
        <v>5.3973888535200985</v>
      </c>
      <c r="AP324" s="12">
        <f t="shared" si="132"/>
        <v>3.1427891956060519</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77.570071434567168</v>
      </c>
      <c r="AV324" s="12">
        <f t="shared" si="135"/>
        <v>45.16746690354789</v>
      </c>
      <c r="AW324" s="12">
        <f>AU324-'Surv-rate CEA'!AK322*'Unit cost and utilities'!$H$8-('Surv-rate CEA'!AJ321-'Surv-rate CEA'!AJ322)*'Unit cost and utilities'!$G$14</f>
        <v>6.2746994155782332E-4</v>
      </c>
      <c r="AX324" s="12">
        <f t="shared" si="136"/>
        <v>3.6536292018489171E-4</v>
      </c>
      <c r="AY324" s="12">
        <f>'Surv-rate CEA'!AO322*'Unit cost and utilities'!$H$5+'Surv-rate CEA'!AN322*'Unit cost and utilities'!$H$5+('Surv-rate CEA'!AM321-'Surv-rate CEA'!AM322)*'Unit cost and utilities'!$G$14</f>
        <v>8.2019509297831075</v>
      </c>
      <c r="AZ324" s="12">
        <f t="shared" si="137"/>
        <v>4.7758283615607899</v>
      </c>
      <c r="BA324" s="12">
        <f>AY324-'Surv-rate CEA'!AN322*'Unit cost and utilities'!$H$5-('Surv-rate CEA'!AM321-'Surv-rate CEA'!AM322)*'Unit cost and utilities'!$G$14</f>
        <v>9.4637198478630946E-6</v>
      </c>
      <c r="BB324" s="12">
        <f t="shared" si="138"/>
        <v>5.5105306093907003E-6</v>
      </c>
    </row>
    <row r="325" spans="1:54">
      <c r="A325" s="12">
        <v>320</v>
      </c>
      <c r="B325" s="12">
        <f t="shared" si="139"/>
        <v>18.353424657534248</v>
      </c>
      <c r="C325" s="12">
        <f>'Surv-rate CEA'!D323*'Unit cost and utilities'!$H$7+'Surv-rate CEA'!E323*'Unit cost and utilities'!$H$7+'Unit cost and utilities'!$G$14*('Surv-rate CEA'!C322-'Surv-rate CEA'!C323)</f>
        <v>75.304325677220859</v>
      </c>
      <c r="D325" s="12">
        <f t="shared" si="113"/>
        <v>43.773662737490028</v>
      </c>
      <c r="E325" s="12">
        <f>C325-'Surv-rate CEA'!E323*'Unit cost and utilities'!$H$7-'Unit cost and utilities'!$G$14*('Surv-rate CEA'!C322-'Surv-rate CEA'!C323)</f>
        <v>5.417166874234514</v>
      </c>
      <c r="F325" s="12">
        <f t="shared" si="114"/>
        <v>3.1489457426636904</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17.439588633404444</v>
      </c>
      <c r="L325" s="12">
        <f t="shared" si="117"/>
        <v>10.137461085454396</v>
      </c>
      <c r="M325" s="12">
        <f>K325-'Surv-rate CEA'!J323*'Unit cost and utilities'!$H$10-('Surv-rate CEA'!I322-'Surv-rate CEA'!I323)*'Unit cost and utilities'!$G$14</f>
        <v>6.791422099969548</v>
      </c>
      <c r="N325" s="12">
        <f t="shared" si="118"/>
        <v>3.9477867684024752</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17.439588633404444</v>
      </c>
      <c r="T325" s="12">
        <f t="shared" si="121"/>
        <v>10.137461085454396</v>
      </c>
      <c r="U325" s="12">
        <f>S325-'Surv-rate CEA'!P323*'Unit cost and utilities'!$H$11-('Surv-rate CEA'!O322-'Surv-rate CEA'!O323)*'Unit cost and utilities'!$G$14</f>
        <v>6.791422099969548</v>
      </c>
      <c r="V325" s="12">
        <f t="shared" si="122"/>
        <v>3.9477867684024752</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116.52661905849858</v>
      </c>
      <c r="AB325" s="12">
        <f t="shared" si="125"/>
        <v>67.735775823428654</v>
      </c>
      <c r="AC325" s="12">
        <f>AA325-'Surv-rate CEA'!V323*'Unit cost and utilities'!$H$6-('Surv-rate CEA'!U322-'Surv-rate CEA'!U323)*'Unit cost and utilities'!$G$14</f>
        <v>10.451015270265923</v>
      </c>
      <c r="AD325" s="12">
        <f t="shared" si="126"/>
        <v>6.0750722297930837</v>
      </c>
      <c r="AE325" s="12">
        <f>'Surv-rate CEA'!Z323*'Unit cost and utilities'!$H$12+'Surv-rate CEA'!Y323*'Unit cost and utilities'!$H$12+('Surv-rate CEA'!X322-'Surv-rate CEA'!X323)*'Unit cost and utilities'!$G$14</f>
        <v>17.439588633404444</v>
      </c>
      <c r="AF325" s="12">
        <f t="shared" si="127"/>
        <v>10.137461085454396</v>
      </c>
      <c r="AG325" s="12">
        <f>AE325-'Surv-rate CEA'!Y323*'Unit cost and utilities'!$H$12-('Surv-rate CEA'!X322-'Surv-rate CEA'!X323)*'Unit cost and utilities'!$G$14</f>
        <v>6.791422099969548</v>
      </c>
      <c r="AH325" s="12">
        <f t="shared" si="128"/>
        <v>3.9477867684024752</v>
      </c>
      <c r="AI325" s="12">
        <f>'Surv-rate CEA'!AC323*'Unit cost and utilities'!$H$5+'Surv-rate CEA'!AB323*'Unit cost and utilities'!$H$5+('Surv-rate CEA'!AA322-'Surv-rate CEA'!AA323)*'Unit cost and utilities'!$G$14</f>
        <v>8.1258041946112982</v>
      </c>
      <c r="AJ325" s="12">
        <f t="shared" si="129"/>
        <v>4.7234499358035267</v>
      </c>
      <c r="AK325" s="12">
        <f>AI325-'Surv-rate CEA'!AB323*'Unit cost and utilities'!$H$5-('Surv-rate CEA'!AA322-'Surv-rate CEA'!AA323)*'Unit cost and utilities'!$G$14</f>
        <v>9.2090607980710448E-6</v>
      </c>
      <c r="AL325" s="12">
        <f t="shared" si="130"/>
        <v>5.3531363288701816E-6</v>
      </c>
      <c r="AM325" s="12">
        <f>'Surv-rate CEA'!AF323*'Unit cost and utilities'!$H$9+'Surv-rate CEA'!AE323*'Unit cost and utilities'!$H$9+('Surv-rate CEA'!AD322-'Surv-rate CEA'!AD323)*'Unit cost and utilities'!G332</f>
        <v>82.651135129508674</v>
      </c>
      <c r="AN325" s="12">
        <f t="shared" si="131"/>
        <v>48.044290703000534</v>
      </c>
      <c r="AO325" s="12">
        <f>AM325-'Surv-rate CEA'!AE323*'Unit cost and utilities'!$H$9-('Surv-rate CEA'!AD322-'Surv-rate CEA'!AD323)*'Unit cost and utilities'!G332</f>
        <v>5.3549933265311154</v>
      </c>
      <c r="AP325" s="12">
        <f t="shared" si="132"/>
        <v>3.1128048718188026</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77.20870665751373</v>
      </c>
      <c r="AV325" s="12">
        <f t="shared" si="135"/>
        <v>44.880660642395867</v>
      </c>
      <c r="AW325" s="12">
        <f>AU325-'Surv-rate CEA'!AK323*'Unit cost and utilities'!$H$8-('Surv-rate CEA'!AJ322-'Surv-rate CEA'!AJ323)*'Unit cost and utilities'!$G$14</f>
        <v>6.1488008754073675E-4</v>
      </c>
      <c r="AX325" s="12">
        <f t="shared" si="136"/>
        <v>3.5742373806486866E-4</v>
      </c>
      <c r="AY325" s="12">
        <f>'Surv-rate CEA'!AO323*'Unit cost and utilities'!$H$5+'Surv-rate CEA'!AN323*'Unit cost and utilities'!$H$5+('Surv-rate CEA'!AM322-'Surv-rate CEA'!AM323)*'Unit cost and utilities'!$G$14</f>
        <v>8.1258041946112982</v>
      </c>
      <c r="AZ325" s="12">
        <f t="shared" si="137"/>
        <v>4.7234499358035267</v>
      </c>
      <c r="BA325" s="12">
        <f>AY325-'Surv-rate CEA'!AN323*'Unit cost and utilities'!$H$5-('Surv-rate CEA'!AM322-'Surv-rate CEA'!AM323)*'Unit cost and utilities'!$G$14</f>
        <v>9.2090607980710448E-6</v>
      </c>
      <c r="BB325" s="12">
        <f t="shared" si="138"/>
        <v>5.3531363288701816E-6</v>
      </c>
    </row>
    <row r="326" spans="1:54">
      <c r="A326" s="12">
        <v>321</v>
      </c>
      <c r="B326" s="12">
        <f t="shared" si="139"/>
        <v>18.410958904109588</v>
      </c>
      <c r="C326" s="12">
        <f>'Surv-rate CEA'!D324*'Unit cost and utilities'!$H$7+'Surv-rate CEA'!E324*'Unit cost and utilities'!$H$7+'Unit cost and utilities'!$G$14*('Surv-rate CEA'!C323-'Surv-rate CEA'!C324)</f>
        <v>74.951520830068915</v>
      </c>
      <c r="D326" s="12">
        <f t="shared" ref="D326:D354" si="140">C326/(1+DISC)^($B326)</f>
        <v>43.494549103643656</v>
      </c>
      <c r="E326" s="12">
        <f>C326-'Surv-rate CEA'!E324*'Unit cost and utilities'!$H$7-'Unit cost and utilities'!$G$14*('Surv-rate CEA'!C323-'Surv-rate CEA'!C324)</f>
        <v>5.374801149861435</v>
      </c>
      <c r="F326" s="12">
        <f t="shared" ref="F326:F354" si="141">E326/(1+DISC)^($B326)</f>
        <v>3.1190101274260376</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17.319900964658643</v>
      </c>
      <c r="L326" s="12">
        <f t="shared" ref="L326:L354" si="144">K326/(1+DISC)^($B326)</f>
        <v>10.050780486303013</v>
      </c>
      <c r="M326" s="12">
        <f>K326-'Surv-rate CEA'!J324*'Unit cost and utilities'!$H$10-('Surv-rate CEA'!I323-'Surv-rate CEA'!I324)*'Unit cost and utilities'!$G$14</f>
        <v>6.7403835730600203</v>
      </c>
      <c r="N326" s="12">
        <f t="shared" ref="N326:N354" si="145">M326/(1+DISC)^($B326)</f>
        <v>3.9114609156568139</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17.319900964658643</v>
      </c>
      <c r="T326" s="12">
        <f t="shared" ref="T326:T354" si="148">S326/(1+DISC)^($B326)</f>
        <v>10.050780486303013</v>
      </c>
      <c r="U326" s="12">
        <f>S326-'Surv-rate CEA'!P324*'Unit cost and utilities'!$H$11-('Surv-rate CEA'!O323-'Surv-rate CEA'!O324)*'Unit cost and utilities'!$G$14</f>
        <v>6.7403835730600203</v>
      </c>
      <c r="V326" s="12">
        <f t="shared" ref="V326:V354" si="149">U326/(1+DISC)^($B326)</f>
        <v>3.9114609156568139</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116.05655615161744</v>
      </c>
      <c r="AB326" s="12">
        <f t="shared" ref="AB326:AB354" si="152">AA326/(1+DISC)^($B326)</f>
        <v>67.347900675435312</v>
      </c>
      <c r="AC326" s="12">
        <f>AA326-'Surv-rate CEA'!V324*'Unit cost and utilities'!$H$6-('Surv-rate CEA'!U323-'Surv-rate CEA'!U324)*'Unit cost and utilities'!$G$14</f>
        <v>10.378564111818156</v>
      </c>
      <c r="AD326" s="12">
        <f t="shared" ref="AD326:AD354" si="153">AC326/(1+DISC)^($B326)</f>
        <v>6.0227058955912787</v>
      </c>
      <c r="AE326" s="12">
        <f>'Surv-rate CEA'!Z324*'Unit cost and utilities'!$H$12+'Surv-rate CEA'!Y324*'Unit cost and utilities'!$H$12+('Surv-rate CEA'!X323-'Surv-rate CEA'!X324)*'Unit cost and utilities'!$G$14</f>
        <v>17.319900964658643</v>
      </c>
      <c r="AF326" s="12">
        <f t="shared" ref="AF326:AF354" si="154">AE326/(1+DISC)^($B326)</f>
        <v>10.050780486303013</v>
      </c>
      <c r="AG326" s="12">
        <f>AE326-'Surv-rate CEA'!Y324*'Unit cost and utilities'!$H$12-('Surv-rate CEA'!X323-'Surv-rate CEA'!X324)*'Unit cost and utilities'!$G$14</f>
        <v>6.7403835730600203</v>
      </c>
      <c r="AH326" s="12">
        <f t="shared" ref="AH326:AH354" si="155">AG326/(1+DISC)^($B326)</f>
        <v>3.9114609156568139</v>
      </c>
      <c r="AI326" s="12">
        <f>'Surv-rate CEA'!AC324*'Unit cost and utilities'!$H$5+'Surv-rate CEA'!AB324*'Unit cost and utilities'!$H$5+('Surv-rate CEA'!AA323-'Surv-rate CEA'!AA324)*'Unit cost and utilities'!$G$14</f>
        <v>8.050536209648433</v>
      </c>
      <c r="AJ326" s="12">
        <f t="shared" ref="AJ326:AJ354" si="156">AI326/(1+DISC)^($B326)</f>
        <v>4.6717456644420849</v>
      </c>
      <c r="AK326" s="12">
        <f>AI326-'Surv-rate CEA'!AB324*'Unit cost and utilities'!$H$5-('Surv-rate CEA'!AA323-'Surv-rate CEA'!AA324)*'Unit cost and utilities'!$G$14</f>
        <v>8.9618349955189469E-6</v>
      </c>
      <c r="AL326" s="12">
        <f t="shared" ref="AL326:AL354" si="157">AK326/(1+DISC)^($B326)</f>
        <v>5.2005745574541475E-6</v>
      </c>
      <c r="AM326" s="12">
        <f>'Surv-rate CEA'!AF324*'Unit cost and utilities'!$H$9+'Surv-rate CEA'!AE324*'Unit cost and utilities'!$H$9+('Surv-rate CEA'!AD323-'Surv-rate CEA'!AD324)*'Unit cost and utilities'!G333</f>
        <v>82.28363912313722</v>
      </c>
      <c r="AN326" s="12">
        <f t="shared" ref="AN326:AN354" si="158">AM326/(1+DISC)^($B326)</f>
        <v>47.74939511076623</v>
      </c>
      <c r="AO326" s="12">
        <f>AM326-'Surv-rate CEA'!AE324*'Unit cost and utilities'!$H$9-('Surv-rate CEA'!AD323-'Surv-rate CEA'!AD324)*'Unit cost and utilities'!G333</f>
        <v>5.3130303258119937</v>
      </c>
      <c r="AP326" s="12">
        <f t="shared" ref="AP326:AP354" si="159">AO326/(1+DISC)^($B326)</f>
        <v>3.0831643685937085</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76.849854376032113</v>
      </c>
      <c r="AV326" s="12">
        <f t="shared" ref="AV326:AV354" si="162">AU326/(1+DISC)^($B326)</f>
        <v>44.596156658975154</v>
      </c>
      <c r="AW326" s="12">
        <f>AU326-'Surv-rate CEA'!AK324*'Unit cost and utilities'!$H$8-('Surv-rate CEA'!AJ323-'Surv-rate CEA'!AJ324)*'Unit cost and utilities'!$G$14</f>
        <v>6.0257185123724355E-4</v>
      </c>
      <c r="AX326" s="12">
        <f t="shared" ref="AX326:AX354" si="163">AW326/(1+DISC)^($B326)</f>
        <v>3.496739049702836E-4</v>
      </c>
      <c r="AY326" s="12">
        <f>'Surv-rate CEA'!AO324*'Unit cost and utilities'!$H$5+'Surv-rate CEA'!AN324*'Unit cost and utilities'!$H$5+('Surv-rate CEA'!AM323-'Surv-rate CEA'!AM324)*'Unit cost and utilities'!$G$14</f>
        <v>8.050536209648433</v>
      </c>
      <c r="AZ326" s="12">
        <f t="shared" ref="AZ326:AZ354" si="164">AY326/(1+DISC)^($B326)</f>
        <v>4.6717456644420849</v>
      </c>
      <c r="BA326" s="12">
        <f>AY326-'Surv-rate CEA'!AN324*'Unit cost and utilities'!$H$5-('Surv-rate CEA'!AM323-'Surv-rate CEA'!AM324)*'Unit cost and utilities'!$G$14</f>
        <v>8.9618349955189469E-6</v>
      </c>
      <c r="BB326" s="12">
        <f t="shared" ref="BB326:BB354" si="165">BA326/(1+DISC)^($B326)</f>
        <v>5.2005745574541475E-6</v>
      </c>
    </row>
    <row r="327" spans="1:54">
      <c r="A327" s="12">
        <v>322</v>
      </c>
      <c r="B327" s="12">
        <f t="shared" ref="B327:B354" si="166">A326*21/365</f>
        <v>18.468493150684932</v>
      </c>
      <c r="C327" s="12">
        <f>'Surv-rate CEA'!D325*'Unit cost and utilities'!$H$7+'Surv-rate CEA'!E325*'Unit cost and utilities'!$H$7+'Unit cost and utilities'!$G$14*('Surv-rate CEA'!C324-'Surv-rate CEA'!C325)</f>
        <v>74.601175933620553</v>
      </c>
      <c r="D327" s="12">
        <f t="shared" si="140"/>
        <v>43.217682711681761</v>
      </c>
      <c r="E327" s="12">
        <f>C327-'Surv-rate CEA'!E325*'Unit cost and utilities'!$H$7-'Unit cost and utilities'!$G$14*('Surv-rate CEA'!C324-'Surv-rate CEA'!C325)</f>
        <v>5.3328659164892276</v>
      </c>
      <c r="F327" s="12">
        <f t="shared" si="141"/>
        <v>3.0894165438872863</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17.201307516531749</v>
      </c>
      <c r="L327" s="12">
        <f t="shared" si="144"/>
        <v>9.9649990924674814</v>
      </c>
      <c r="M327" s="12">
        <f>K327-'Surv-rate CEA'!J325*'Unit cost and utilities'!$H$10-('Surv-rate CEA'!I324-'Surv-rate CEA'!I325)*'Unit cost and utilities'!$G$14</f>
        <v>6.6898481271994559</v>
      </c>
      <c r="N327" s="12">
        <f t="shared" si="145"/>
        <v>3.875538557299695</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17.201307516531749</v>
      </c>
      <c r="T327" s="12">
        <f t="shared" si="148"/>
        <v>9.9649990924674814</v>
      </c>
      <c r="U327" s="12">
        <f>S327-'Surv-rate CEA'!P325*'Unit cost and utilities'!$H$11-('Surv-rate CEA'!O324-'Surv-rate CEA'!O325)*'Unit cost and utilities'!$G$14</f>
        <v>6.6898481271994559</v>
      </c>
      <c r="V327" s="12">
        <f t="shared" si="149"/>
        <v>3.875538557299695</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115.58946587842121</v>
      </c>
      <c r="AB327" s="12">
        <f t="shared" si="152"/>
        <v>66.962870204503631</v>
      </c>
      <c r="AC327" s="12">
        <f>AA327-'Surv-rate CEA'!V325*'Unit cost and utilities'!$H$6-('Surv-rate CEA'!U324-'Surv-rate CEA'!U325)*'Unit cost and utilities'!$G$14</f>
        <v>10.306785028851376</v>
      </c>
      <c r="AD327" s="12">
        <f t="shared" si="153"/>
        <v>5.9708893268754215</v>
      </c>
      <c r="AE327" s="12">
        <f>'Surv-rate CEA'!Z325*'Unit cost and utilities'!$H$12+'Surv-rate CEA'!Y325*'Unit cost and utilities'!$H$12+('Surv-rate CEA'!X324-'Surv-rate CEA'!X325)*'Unit cost and utilities'!$G$14</f>
        <v>17.201307516531749</v>
      </c>
      <c r="AF327" s="12">
        <f t="shared" si="154"/>
        <v>9.9649990924674814</v>
      </c>
      <c r="AG327" s="12">
        <f>AE327-'Surv-rate CEA'!Y325*'Unit cost and utilities'!$H$12-('Surv-rate CEA'!X324-'Surv-rate CEA'!X325)*'Unit cost and utilities'!$G$14</f>
        <v>6.6898481271994559</v>
      </c>
      <c r="AH327" s="12">
        <f t="shared" si="155"/>
        <v>3.875538557299695</v>
      </c>
      <c r="AI327" s="12">
        <f>'Surv-rate CEA'!AC325*'Unit cost and utilities'!$H$5+'Surv-rate CEA'!AB325*'Unit cost and utilities'!$H$5+('Surv-rate CEA'!AA324-'Surv-rate CEA'!AA325)*'Unit cost and utilities'!$G$14</f>
        <v>7.9761347614479359</v>
      </c>
      <c r="AJ327" s="12">
        <f t="shared" si="156"/>
        <v>4.6207054657233853</v>
      </c>
      <c r="AK327" s="12">
        <f>AI327-'Surv-rate CEA'!AB325*'Unit cost and utilities'!$H$5-('Surv-rate CEA'!AA324-'Surv-rate CEA'!AA325)*'Unit cost and utilities'!$G$14</f>
        <v>8.7218083037743366E-6</v>
      </c>
      <c r="AL327" s="12">
        <f t="shared" si="157"/>
        <v>5.0526863581885773E-6</v>
      </c>
      <c r="AM327" s="12">
        <f>'Surv-rate CEA'!AF325*'Unit cost and utilities'!$H$9+'Surv-rate CEA'!AE325*'Unit cost and utilities'!$H$9+('Surv-rate CEA'!AD324-'Surv-rate CEA'!AD325)*'Unit cost and utilities'!G334</f>
        <v>81.918604493755069</v>
      </c>
      <c r="AN327" s="12">
        <f t="shared" si="158"/>
        <v>47.456788889561331</v>
      </c>
      <c r="AO327" s="12">
        <f>AM327-'Surv-rate CEA'!AE325*'Unit cost and utilities'!$H$9-('Surv-rate CEA'!AD324-'Surv-rate CEA'!AD325)*'Unit cost and utilities'!G334</f>
        <v>5.2714943760123418</v>
      </c>
      <c r="AP327" s="12">
        <f t="shared" si="159"/>
        <v>3.0538630056130742</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76.493490900572382</v>
      </c>
      <c r="AV327" s="12">
        <f t="shared" si="162"/>
        <v>44.313931756134615</v>
      </c>
      <c r="AW327" s="12">
        <f>AU327-'Surv-rate CEA'!AK325*'Unit cost and utilities'!$H$8-('Surv-rate CEA'!AJ324-'Surv-rate CEA'!AJ325)*'Unit cost and utilities'!$G$14</f>
        <v>5.9053827234301082E-4</v>
      </c>
      <c r="AX327" s="12">
        <f t="shared" si="163"/>
        <v>3.4210849043363504E-4</v>
      </c>
      <c r="AY327" s="12">
        <f>'Surv-rate CEA'!AO325*'Unit cost and utilities'!$H$5+'Surv-rate CEA'!AN325*'Unit cost and utilities'!$H$5+('Surv-rate CEA'!AM324-'Surv-rate CEA'!AM325)*'Unit cost and utilities'!$G$14</f>
        <v>7.9761347614479359</v>
      </c>
      <c r="AZ327" s="12">
        <f t="shared" si="164"/>
        <v>4.6207054657233853</v>
      </c>
      <c r="BA327" s="12">
        <f>AY327-'Surv-rate CEA'!AN325*'Unit cost and utilities'!$H$5-('Surv-rate CEA'!AM324-'Surv-rate CEA'!AM325)*'Unit cost and utilities'!$G$14</f>
        <v>8.7218083037743366E-6</v>
      </c>
      <c r="BB327" s="12">
        <f t="shared" si="165"/>
        <v>5.0526863581885773E-6</v>
      </c>
    </row>
    <row r="328" spans="1:54">
      <c r="A328" s="12">
        <v>323</v>
      </c>
      <c r="B328" s="12">
        <f t="shared" si="166"/>
        <v>18.526027397260275</v>
      </c>
      <c r="C328" s="12">
        <f>'Surv-rate CEA'!D326*'Unit cost and utilities'!$H$7+'Surv-rate CEA'!E326*'Unit cost and utilities'!$H$7+'Unit cost and utilities'!$G$14*('Surv-rate CEA'!C325-'Surv-rate CEA'!C326)</f>
        <v>74.25326776595729</v>
      </c>
      <c r="D328" s="12">
        <f t="shared" si="140"/>
        <v>42.943040878975118</v>
      </c>
      <c r="E328" s="12">
        <f>C328-'Surv-rate CEA'!E326*'Unit cost and utilities'!$H$7-'Unit cost and utilities'!$G$14*('Surv-rate CEA'!C325-'Surv-rate CEA'!C326)</f>
        <v>5.2913557450908488</v>
      </c>
      <c r="F328" s="12">
        <f t="shared" si="141"/>
        <v>3.0601603525765948</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17.083795644885171</v>
      </c>
      <c r="L328" s="12">
        <f t="shared" si="144"/>
        <v>9.8801057087309303</v>
      </c>
      <c r="M328" s="12">
        <f>K328-'Surv-rate CEA'!J326*'Unit cost and utilities'!$H$10-('Surv-rate CEA'!I325-'Surv-rate CEA'!I326)*'Unit cost and utilities'!$G$14</f>
        <v>6.639809568598376</v>
      </c>
      <c r="N328" s="12">
        <f t="shared" si="145"/>
        <v>3.8400143496937749</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17.083795644885171</v>
      </c>
      <c r="T328" s="12">
        <f t="shared" si="148"/>
        <v>9.8801057087309303</v>
      </c>
      <c r="U328" s="12">
        <f>S328-'Surv-rate CEA'!P326*'Unit cost and utilities'!$H$11-('Surv-rate CEA'!O325-'Surv-rate CEA'!O326)*'Unit cost and utilities'!$G$14</f>
        <v>6.639809568598376</v>
      </c>
      <c r="V328" s="12">
        <f t="shared" si="149"/>
        <v>3.8400143496937749</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115.12532203881483</v>
      </c>
      <c r="AB328" s="12">
        <f t="shared" si="152"/>
        <v>66.580657784660985</v>
      </c>
      <c r="AC328" s="12">
        <f>AA328-'Surv-rate CEA'!V326*'Unit cost and utilities'!$H$6-('Surv-rate CEA'!U325-'Surv-rate CEA'!U326)*'Unit cost and utilities'!$G$14</f>
        <v>10.235670130465746</v>
      </c>
      <c r="AD328" s="12">
        <f t="shared" si="153"/>
        <v>5.9196155813874478</v>
      </c>
      <c r="AE328" s="12">
        <f>'Surv-rate CEA'!Z326*'Unit cost and utilities'!$H$12+'Surv-rate CEA'!Y326*'Unit cost and utilities'!$H$12+('Surv-rate CEA'!X325-'Surv-rate CEA'!X326)*'Unit cost and utilities'!$G$14</f>
        <v>17.083795644885171</v>
      </c>
      <c r="AF328" s="12">
        <f t="shared" si="154"/>
        <v>9.8801057087309303</v>
      </c>
      <c r="AG328" s="12">
        <f>AE328-'Surv-rate CEA'!Y326*'Unit cost and utilities'!$H$12-('Surv-rate CEA'!X325-'Surv-rate CEA'!X326)*'Unit cost and utilities'!$G$14</f>
        <v>6.639809568598376</v>
      </c>
      <c r="AH328" s="12">
        <f t="shared" si="155"/>
        <v>3.8400143496937749</v>
      </c>
      <c r="AI328" s="12">
        <f>'Surv-rate CEA'!AC326*'Unit cost and utilities'!$H$5+'Surv-rate CEA'!AB326*'Unit cost and utilities'!$H$5+('Surv-rate CEA'!AA325-'Surv-rate CEA'!AA326)*'Unit cost and utilities'!$G$14</f>
        <v>7.9025878360399853</v>
      </c>
      <c r="AJ328" s="12">
        <f t="shared" si="156"/>
        <v>4.5703194310909865</v>
      </c>
      <c r="AK328" s="12">
        <f>AI328-'Surv-rate CEA'!AB326*'Unit cost and utilities'!$H$5-('Surv-rate CEA'!AA325-'Surv-rate CEA'!AA326)*'Unit cost and utilities'!$G$14</f>
        <v>8.4887545084288973E-6</v>
      </c>
      <c r="AL328" s="12">
        <f t="shared" si="157"/>
        <v>4.909318375267155E-6</v>
      </c>
      <c r="AM328" s="12">
        <f>'Surv-rate CEA'!AF326*'Unit cost and utilities'!$H$9+'Surv-rate CEA'!AE326*'Unit cost and utilities'!$H$9+('Surv-rate CEA'!AD325-'Surv-rate CEA'!AD326)*'Unit cost and utilities'!G335</f>
        <v>81.556008766305197</v>
      </c>
      <c r="AN328" s="12">
        <f t="shared" si="158"/>
        <v>47.166449689681819</v>
      </c>
      <c r="AO328" s="12">
        <f>AM328-'Surv-rate CEA'!AE326*'Unit cost and utilities'!$H$9-('Surv-rate CEA'!AD325-'Surv-rate CEA'!AD326)*'Unit cost and utilities'!G335</f>
        <v>5.2303800849562379</v>
      </c>
      <c r="AP328" s="12">
        <f t="shared" si="159"/>
        <v>3.0248961770788054</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76.139592826199333</v>
      </c>
      <c r="AV328" s="12">
        <f t="shared" si="162"/>
        <v>44.033963024359103</v>
      </c>
      <c r="AW328" s="12">
        <f>AU328-'Surv-rate CEA'!AK326*'Unit cost and utilities'!$H$8-('Surv-rate CEA'!AJ325-'Surv-rate CEA'!AJ326)*'Unit cost and utilities'!$G$14</f>
        <v>5.7877257924454639E-4</v>
      </c>
      <c r="AX328" s="12">
        <f t="shared" si="163"/>
        <v>3.3472270349727679E-4</v>
      </c>
      <c r="AY328" s="12">
        <f>'Surv-rate CEA'!AO326*'Unit cost and utilities'!$H$5+'Surv-rate CEA'!AN326*'Unit cost and utilities'!$H$5+('Surv-rate CEA'!AM325-'Surv-rate CEA'!AM326)*'Unit cost and utilities'!$G$14</f>
        <v>7.9025878360399853</v>
      </c>
      <c r="AZ328" s="12">
        <f t="shared" si="164"/>
        <v>4.5703194310909865</v>
      </c>
      <c r="BA328" s="12">
        <f>AY328-'Surv-rate CEA'!AN326*'Unit cost and utilities'!$H$5-('Surv-rate CEA'!AM325-'Surv-rate CEA'!AM326)*'Unit cost and utilities'!$G$14</f>
        <v>8.4887545084288973E-6</v>
      </c>
      <c r="BB328" s="12">
        <f t="shared" si="165"/>
        <v>4.909318375267155E-6</v>
      </c>
    </row>
    <row r="329" spans="1:54">
      <c r="A329" s="12">
        <v>324</v>
      </c>
      <c r="B329" s="12">
        <f t="shared" si="166"/>
        <v>18.583561643835615</v>
      </c>
      <c r="C329" s="12">
        <f>'Surv-rate CEA'!D327*'Unit cost and utilities'!$H$7+'Surv-rate CEA'!E327*'Unit cost and utilities'!$H$7+'Unit cost and utilities'!$G$14*('Surv-rate CEA'!C326-'Surv-rate CEA'!C327)</f>
        <v>73.907773384203878</v>
      </c>
      <c r="D329" s="12">
        <f t="shared" si="140"/>
        <v>42.670601204351122</v>
      </c>
      <c r="E329" s="12">
        <f>C329-'Surv-rate CEA'!E327*'Unit cost and utilities'!$H$7-'Unit cost and utilities'!$G$14*('Surv-rate CEA'!C326-'Surv-rate CEA'!C327)</f>
        <v>5.2502652888124519</v>
      </c>
      <c r="F329" s="12">
        <f t="shared" si="141"/>
        <v>3.0312369876352587</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16.967352883351868</v>
      </c>
      <c r="L329" s="12">
        <f t="shared" si="144"/>
        <v>9.7960893046433597</v>
      </c>
      <c r="M329" s="12">
        <f>K329-'Surv-rate CEA'!J327*'Unit cost and utilities'!$H$10-('Surv-rate CEA'!I326-'Surv-rate CEA'!I327)*'Unit cost and utilities'!$G$14</f>
        <v>6.5902617954018154</v>
      </c>
      <c r="N329" s="12">
        <f t="shared" si="145"/>
        <v>3.8048830322895957</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16.967352883351868</v>
      </c>
      <c r="T329" s="12">
        <f t="shared" si="148"/>
        <v>9.7960893046433597</v>
      </c>
      <c r="U329" s="12">
        <f>S329-'Surv-rate CEA'!P327*'Unit cost and utilities'!$H$11-('Surv-rate CEA'!O326-'Surv-rate CEA'!O327)*'Unit cost and utilities'!$G$14</f>
        <v>6.5902617954018154</v>
      </c>
      <c r="V329" s="12">
        <f t="shared" si="149"/>
        <v>3.8048830322895957</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114.66409873186231</v>
      </c>
      <c r="AB329" s="12">
        <f t="shared" si="152"/>
        <v>66.201237101392138</v>
      </c>
      <c r="AC329" s="12">
        <f>AA329-'Surv-rate CEA'!V327*'Unit cost and utilities'!$H$6-('Surv-rate CEA'!U326-'Surv-rate CEA'!U327)*'Unit cost and utilities'!$G$14</f>
        <v>10.165211638490142</v>
      </c>
      <c r="AD329" s="12">
        <f t="shared" si="153"/>
        <v>5.8688778205912913</v>
      </c>
      <c r="AE329" s="12">
        <f>'Surv-rate CEA'!Z327*'Unit cost and utilities'!$H$12+'Surv-rate CEA'!Y327*'Unit cost and utilities'!$H$12+('Surv-rate CEA'!X326-'Surv-rate CEA'!X327)*'Unit cost and utilities'!$G$14</f>
        <v>16.967352883351868</v>
      </c>
      <c r="AF329" s="12">
        <f t="shared" si="154"/>
        <v>9.7960893046433597</v>
      </c>
      <c r="AG329" s="12">
        <f>AE329-'Surv-rate CEA'!Y327*'Unit cost and utilities'!$H$12-('Surv-rate CEA'!X326-'Surv-rate CEA'!X327)*'Unit cost and utilities'!$G$14</f>
        <v>6.5902617954018154</v>
      </c>
      <c r="AH329" s="12">
        <f t="shared" si="155"/>
        <v>3.8048830322895957</v>
      </c>
      <c r="AI329" s="12">
        <f>'Surv-rate CEA'!AC327*'Unit cost and utilities'!$H$5+'Surv-rate CEA'!AB327*'Unit cost and utilities'!$H$5+('Surv-rate CEA'!AA326-'Surv-rate CEA'!AA327)*'Unit cost and utilities'!$G$14</f>
        <v>7.8298836151766285</v>
      </c>
      <c r="AJ329" s="12">
        <f t="shared" si="156"/>
        <v>4.520577821805853</v>
      </c>
      <c r="AK329" s="12">
        <f>AI329-'Surv-rate CEA'!AB327*'Unit cost and utilities'!$H$5-('Surv-rate CEA'!AA326-'Surv-rate CEA'!AA327)*'Unit cost and utilities'!$G$14</f>
        <v>8.262455029495186E-6</v>
      </c>
      <c r="AL329" s="12">
        <f t="shared" si="157"/>
        <v>4.7703226249246862E-6</v>
      </c>
      <c r="AM329" s="12">
        <f>'Surv-rate CEA'!AF327*'Unit cost and utilities'!$H$9+'Surv-rate CEA'!AE327*'Unit cost and utilities'!$H$9+('Surv-rate CEA'!AD326-'Surv-rate CEA'!AD327)*'Unit cost and utilities'!G336</f>
        <v>81.195829728101288</v>
      </c>
      <c r="AN329" s="12">
        <f t="shared" si="158"/>
        <v>46.878355430535862</v>
      </c>
      <c r="AO329" s="12">
        <f>AM329-'Surv-rate CEA'!AE327*'Unit cost and utilities'!$H$9-('Surv-rate CEA'!AD326-'Surv-rate CEA'!AD327)*'Unit cost and utilities'!G336</f>
        <v>5.1896821421638322</v>
      </c>
      <c r="AP329" s="12">
        <f t="shared" si="159"/>
        <v>2.9962593503452077</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75.788137028414184</v>
      </c>
      <c r="AV329" s="12">
        <f t="shared" si="162"/>
        <v>43.756227837481532</v>
      </c>
      <c r="AW329" s="12">
        <f>AU329-'Surv-rate CEA'!AK327*'Unit cost and utilities'!$H$8-('Surv-rate CEA'!AJ326-'Surv-rate CEA'!AJ327)*'Unit cost and utilities'!$G$14</f>
        <v>5.6726818329932982E-4</v>
      </c>
      <c r="AX329" s="12">
        <f t="shared" si="163"/>
        <v>3.2751188835917328E-4</v>
      </c>
      <c r="AY329" s="12">
        <f>'Surv-rate CEA'!AO327*'Unit cost and utilities'!$H$5+'Surv-rate CEA'!AN327*'Unit cost and utilities'!$H$5+('Surv-rate CEA'!AM326-'Surv-rate CEA'!AM327)*'Unit cost and utilities'!$G$14</f>
        <v>7.8298836151766285</v>
      </c>
      <c r="AZ329" s="12">
        <f t="shared" si="164"/>
        <v>4.520577821805853</v>
      </c>
      <c r="BA329" s="12">
        <f>AY329-'Surv-rate CEA'!AN327*'Unit cost and utilities'!$H$5-('Surv-rate CEA'!AM326-'Surv-rate CEA'!AM327)*'Unit cost and utilities'!$G$14</f>
        <v>8.262455029495186E-6</v>
      </c>
      <c r="BB329" s="12">
        <f t="shared" si="165"/>
        <v>4.7703226249246862E-6</v>
      </c>
    </row>
    <row r="330" spans="1:54">
      <c r="A330" s="12">
        <v>325</v>
      </c>
      <c r="B330" s="12">
        <f t="shared" si="166"/>
        <v>18.641095890410959</v>
      </c>
      <c r="C330" s="12">
        <f>'Surv-rate CEA'!D328*'Unit cost and utilities'!$H$7+'Surv-rate CEA'!E328*'Unit cost and utilities'!$H$7+'Unit cost and utilities'!$G$14*('Surv-rate CEA'!C327-'Surv-rate CEA'!C328)</f>
        <v>73.56467012043683</v>
      </c>
      <c r="D330" s="12">
        <f t="shared" si="140"/>
        <v>42.400341563899943</v>
      </c>
      <c r="E330" s="12">
        <f>C330-'Surv-rate CEA'!E328*'Unit cost and utilities'!$H$7-'Unit cost and utilities'!$G$14*('Surv-rate CEA'!C327-'Surv-rate CEA'!C328)</f>
        <v>5.2095892815178768</v>
      </c>
      <c r="F330" s="12">
        <f t="shared" si="141"/>
        <v>3.0026419554707631</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16.8519669403811</v>
      </c>
      <c r="L330" s="12">
        <f t="shared" si="144"/>
        <v>9.712939011701037</v>
      </c>
      <c r="M330" s="12">
        <f>K330-'Surv-rate CEA'!J328*'Unit cost and utilities'!$H$10-('Surv-rate CEA'!I327-'Surv-rate CEA'!I328)*'Unit cost and utilities'!$G$14</f>
        <v>6.5411987960871629</v>
      </c>
      <c r="N330" s="12">
        <f t="shared" si="145"/>
        <v>3.7701394261321792</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16.8519669403811</v>
      </c>
      <c r="T330" s="12">
        <f t="shared" si="148"/>
        <v>9.712939011701037</v>
      </c>
      <c r="U330" s="12">
        <f>S330-'Surv-rate CEA'!P328*'Unit cost and utilities'!$H$11-('Surv-rate CEA'!O327-'Surv-rate CEA'!O328)*'Unit cost and utilities'!$G$14</f>
        <v>6.5411987960871629</v>
      </c>
      <c r="V330" s="12">
        <f t="shared" si="149"/>
        <v>3.7701394261321792</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114.2057703515718</v>
      </c>
      <c r="AB330" s="12">
        <f t="shared" si="152"/>
        <v>65.824582147208133</v>
      </c>
      <c r="AC330" s="12">
        <f>AA330-'Surv-rate CEA'!V328*'Unit cost and utilities'!$H$6-('Surv-rate CEA'!U327-'Surv-rate CEA'!U328)*'Unit cost and utilities'!$G$14</f>
        <v>10.095401885578887</v>
      </c>
      <c r="AD330" s="12">
        <f t="shared" si="153"/>
        <v>5.818669307870235</v>
      </c>
      <c r="AE330" s="12">
        <f>'Surv-rate CEA'!Z328*'Unit cost and utilities'!$H$12+'Surv-rate CEA'!Y328*'Unit cost and utilities'!$H$12+('Surv-rate CEA'!X327-'Surv-rate CEA'!X328)*'Unit cost and utilities'!$G$14</f>
        <v>16.8519669403811</v>
      </c>
      <c r="AF330" s="12">
        <f t="shared" si="154"/>
        <v>9.712939011701037</v>
      </c>
      <c r="AG330" s="12">
        <f>AE330-'Surv-rate CEA'!Y328*'Unit cost and utilities'!$H$12-('Surv-rate CEA'!X327-'Surv-rate CEA'!X328)*'Unit cost and utilities'!$G$14</f>
        <v>6.5411987960871629</v>
      </c>
      <c r="AH330" s="12">
        <f t="shared" si="155"/>
        <v>3.7701394261321792</v>
      </c>
      <c r="AI330" s="12">
        <f>'Surv-rate CEA'!AC328*'Unit cost and utilities'!$H$5+'Surv-rate CEA'!AB328*'Unit cost and utilities'!$H$5+('Surv-rate CEA'!AA327-'Surv-rate CEA'!AA328)*'Unit cost and utilities'!$G$14</f>
        <v>7.7580104726574293</v>
      </c>
      <c r="AJ330" s="12">
        <f t="shared" si="156"/>
        <v>4.471471065641401</v>
      </c>
      <c r="AK330" s="12">
        <f>AI330-'Surv-rate CEA'!AB328*'Unit cost and utilities'!$H$5-('Surv-rate CEA'!AA327-'Surv-rate CEA'!AA328)*'Unit cost and utilities'!$G$14</f>
        <v>8.0426986467097006E-6</v>
      </c>
      <c r="AL330" s="12">
        <f t="shared" si="157"/>
        <v>4.6355562956744785E-6</v>
      </c>
      <c r="AM330" s="12">
        <f>'Surv-rate CEA'!AF328*'Unit cost and utilities'!$H$9+'Surv-rate CEA'!AE328*'Unit cost and utilities'!$H$9+('Surv-rate CEA'!AD327-'Surv-rate CEA'!AD328)*'Unit cost and utilities'!G337</f>
        <v>80.838045425080153</v>
      </c>
      <c r="AN330" s="12">
        <f t="shared" si="158"/>
        <v>46.592484296741986</v>
      </c>
      <c r="AO330" s="12">
        <f>AM330-'Surv-rate CEA'!AE328*'Unit cost and utilities'!$H$9-('Surv-rate CEA'!AD327-'Surv-rate CEA'!AD328)*'Unit cost and utilities'!G337</f>
        <v>5.1493953174031617</v>
      </c>
      <c r="AP330" s="12">
        <f t="shared" si="159"/>
        <v>2.9679480645803311</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75.43910065905213</v>
      </c>
      <c r="AV330" s="12">
        <f t="shared" si="162"/>
        <v>43.480703848471848</v>
      </c>
      <c r="AW330" s="12">
        <f>AU330-'Surv-rate CEA'!AK328*'Unit cost and utilities'!$H$8-('Surv-rate CEA'!AJ327-'Surv-rate CEA'!AJ328)*'Unit cost and utilities'!$G$14</f>
        <v>5.5601867355115075E-4</v>
      </c>
      <c r="AX330" s="12">
        <f t="shared" si="163"/>
        <v>3.2047152030830557E-4</v>
      </c>
      <c r="AY330" s="12">
        <f>'Surv-rate CEA'!AO328*'Unit cost and utilities'!$H$5+'Surv-rate CEA'!AN328*'Unit cost and utilities'!$H$5+('Surv-rate CEA'!AM327-'Surv-rate CEA'!AM328)*'Unit cost and utilities'!$G$14</f>
        <v>7.7580104726574293</v>
      </c>
      <c r="AZ330" s="12">
        <f t="shared" si="164"/>
        <v>4.471471065641401</v>
      </c>
      <c r="BA330" s="12">
        <f>AY330-'Surv-rate CEA'!AN328*'Unit cost and utilities'!$H$5-('Surv-rate CEA'!AM327-'Surv-rate CEA'!AM328)*'Unit cost and utilities'!$G$14</f>
        <v>8.0426986467097006E-6</v>
      </c>
      <c r="BB330" s="12">
        <f t="shared" si="165"/>
        <v>4.6355562956744785E-6</v>
      </c>
    </row>
    <row r="331" spans="1:54">
      <c r="A331" s="12">
        <v>326</v>
      </c>
      <c r="B331" s="12">
        <f t="shared" si="166"/>
        <v>18.698630136986303</v>
      </c>
      <c r="C331" s="12">
        <f>'Surv-rate CEA'!D329*'Unit cost and utilities'!$H$7+'Surv-rate CEA'!E329*'Unit cost and utilities'!$H$7+'Unit cost and utilities'!$G$14*('Surv-rate CEA'!C328-'Surv-rate CEA'!C329)</f>
        <v>73.223935577668087</v>
      </c>
      <c r="D331" s="12">
        <f t="shared" si="140"/>
        <v>42.132240106856585</v>
      </c>
      <c r="E331" s="12">
        <f>C331-'Surv-rate CEA'!E329*'Unit cost and utilities'!$H$7-'Unit cost and utilities'!$G$14*('Surv-rate CEA'!C328-'Surv-rate CEA'!C329)</f>
        <v>5.1693225363628059</v>
      </c>
      <c r="F331" s="12">
        <f t="shared" si="141"/>
        <v>2.9743708334388685</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16.737625696340576</v>
      </c>
      <c r="L331" s="12">
        <f t="shared" si="144"/>
        <v>9.630644120581584</v>
      </c>
      <c r="M331" s="12">
        <f>K331-'Surv-rate CEA'!J329*'Unit cost and utilities'!$H$10-('Surv-rate CEA'!I328-'Surv-rate CEA'!I329)*'Unit cost and utilities'!$G$14</f>
        <v>6.4926146478942508</v>
      </c>
      <c r="N331" s="12">
        <f t="shared" si="145"/>
        <v>3.7357784323982961</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16.737625696340576</v>
      </c>
      <c r="T331" s="12">
        <f t="shared" si="148"/>
        <v>9.630644120581584</v>
      </c>
      <c r="U331" s="12">
        <f>S331-'Surv-rate CEA'!P329*'Unit cost and utilities'!$H$11-('Surv-rate CEA'!O328-'Surv-rate CEA'!O329)*'Unit cost and utilities'!$G$14</f>
        <v>6.4926146478942508</v>
      </c>
      <c r="V331" s="12">
        <f t="shared" si="149"/>
        <v>3.7357784323982961</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113.75031158275848</v>
      </c>
      <c r="AB331" s="12">
        <f t="shared" si="152"/>
        <v>65.450667217294026</v>
      </c>
      <c r="AC331" s="12">
        <f>AA331-'Surv-rate CEA'!V329*'Unit cost and utilities'!$H$6-('Surv-rate CEA'!U328-'Surv-rate CEA'!U329)*'Unit cost and utilities'!$G$14</f>
        <v>10.026233313345621</v>
      </c>
      <c r="AD331" s="12">
        <f t="shared" si="153"/>
        <v>5.7689834067601584</v>
      </c>
      <c r="AE331" s="12">
        <f>'Surv-rate CEA'!Z329*'Unit cost and utilities'!$H$12+'Surv-rate CEA'!Y329*'Unit cost and utilities'!$H$12+('Surv-rate CEA'!X328-'Surv-rate CEA'!X329)*'Unit cost and utilities'!$G$14</f>
        <v>16.737625696340576</v>
      </c>
      <c r="AF331" s="12">
        <f t="shared" si="154"/>
        <v>9.630644120581584</v>
      </c>
      <c r="AG331" s="12">
        <f>AE331-'Surv-rate CEA'!Y329*'Unit cost and utilities'!$H$12-('Surv-rate CEA'!X328-'Surv-rate CEA'!X329)*'Unit cost and utilities'!$G$14</f>
        <v>6.4926146478942508</v>
      </c>
      <c r="AH331" s="12">
        <f t="shared" si="155"/>
        <v>3.7357784323982961</v>
      </c>
      <c r="AI331" s="12">
        <f>'Surv-rate CEA'!AC329*'Unit cost and utilities'!$H$5+'Surv-rate CEA'!AB329*'Unit cost and utilities'!$H$5+('Surv-rate CEA'!AA328-'Surv-rate CEA'!AA329)*'Unit cost and utilities'!$G$14</f>
        <v>7.6869569707334575</v>
      </c>
      <c r="AJ331" s="12">
        <f t="shared" si="156"/>
        <v>4.4229897536508656</v>
      </c>
      <c r="AK331" s="12">
        <f>AI331-'Surv-rate CEA'!AB329*'Unit cost and utilities'!$H$5-('Surv-rate CEA'!AA328-'Surv-rate CEA'!AA329)*'Unit cost and utilities'!$G$14</f>
        <v>7.8292812330793549E-6</v>
      </c>
      <c r="AL331" s="12">
        <f t="shared" si="157"/>
        <v>4.504881555107347E-6</v>
      </c>
      <c r="AM331" s="12">
        <f>'Surv-rate CEA'!AF329*'Unit cost and utilities'!$H$9+'Surv-rate CEA'!AE329*'Unit cost and utilities'!$H$9+('Surv-rate CEA'!AD328-'Surv-rate CEA'!AD329)*'Unit cost and utilities'!G338</f>
        <v>80.482634158116696</v>
      </c>
      <c r="AN331" s="12">
        <f t="shared" si="158"/>
        <v>46.308814734293449</v>
      </c>
      <c r="AO331" s="12">
        <f>AM331-'Surv-rate CEA'!AE329*'Unit cost and utilities'!$H$9-('Surv-rate CEA'!AD328-'Surv-rate CEA'!AD329)*'Unit cost and utilities'!G338</f>
        <v>5.1095144592714377</v>
      </c>
      <c r="AP331" s="12">
        <f t="shared" si="159"/>
        <v>2.9399579294551685</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75.092461142256312</v>
      </c>
      <c r="AV331" s="12">
        <f t="shared" si="162"/>
        <v>43.207368985302729</v>
      </c>
      <c r="AW331" s="12">
        <f>AU331-'Surv-rate CEA'!AK329*'Unit cost and utilities'!$H$8-('Surv-rate CEA'!AJ328-'Surv-rate CEA'!AJ329)*'Unit cost and utilities'!$G$14</f>
        <v>5.4501781143434513E-4</v>
      </c>
      <c r="AX331" s="12">
        <f t="shared" si="163"/>
        <v>3.1359720168972377E-4</v>
      </c>
      <c r="AY331" s="12">
        <f>'Surv-rate CEA'!AO329*'Unit cost and utilities'!$H$5+'Surv-rate CEA'!AN329*'Unit cost and utilities'!$H$5+('Surv-rate CEA'!AM328-'Surv-rate CEA'!AM329)*'Unit cost and utilities'!$G$14</f>
        <v>7.6869569707334575</v>
      </c>
      <c r="AZ331" s="12">
        <f t="shared" si="164"/>
        <v>4.4229897536508656</v>
      </c>
      <c r="BA331" s="12">
        <f>AY331-'Surv-rate CEA'!AN329*'Unit cost and utilities'!$H$5-('Surv-rate CEA'!AM328-'Surv-rate CEA'!AM329)*'Unit cost and utilities'!$G$14</f>
        <v>7.8292812330793549E-6</v>
      </c>
      <c r="BB331" s="12">
        <f t="shared" si="165"/>
        <v>4.504881555107347E-6</v>
      </c>
    </row>
    <row r="332" spans="1:54">
      <c r="A332" s="12">
        <v>327</v>
      </c>
      <c r="B332" s="12">
        <f t="shared" si="166"/>
        <v>18.756164383561643</v>
      </c>
      <c r="C332" s="12">
        <f>'Surv-rate CEA'!D330*'Unit cost and utilities'!$H$7+'Surv-rate CEA'!E330*'Unit cost and utilities'!$H$7+'Unit cost and utilities'!$G$14*('Surv-rate CEA'!C329-'Surv-rate CEA'!C330)</f>
        <v>72.885547625889174</v>
      </c>
      <c r="D332" s="12">
        <f t="shared" si="140"/>
        <v>41.866275251549517</v>
      </c>
      <c r="E332" s="12">
        <f>C332-'Surv-rate CEA'!E330*'Unit cost and utilities'!$H$7-'Unit cost and utilities'!$G$14*('Surv-rate CEA'!C329-'Surv-rate CEA'!C330)</f>
        <v>5.1294599443977162</v>
      </c>
      <c r="F332" s="12">
        <f t="shared" si="141"/>
        <v>2.9464192685529373</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16.624317200670699</v>
      </c>
      <c r="L332" s="12">
        <f t="shared" si="144"/>
        <v>9.549194078431098</v>
      </c>
      <c r="M332" s="12">
        <f>K332-'Surv-rate CEA'!J330*'Unit cost and utilities'!$H$10-('Surv-rate CEA'!I329-'Surv-rate CEA'!I330)*'Unit cost and utilities'!$G$14</f>
        <v>6.4445035152866375</v>
      </c>
      <c r="N332" s="12">
        <f t="shared" si="145"/>
        <v>3.7017950309634826</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16.624317200670699</v>
      </c>
      <c r="T332" s="12">
        <f t="shared" si="148"/>
        <v>9.549194078431098</v>
      </c>
      <c r="U332" s="12">
        <f>S332-'Surv-rate CEA'!P330*'Unit cost and utilities'!$H$11-('Surv-rate CEA'!O329-'Surv-rate CEA'!O330)*'Unit cost and utilities'!$G$14</f>
        <v>6.4445035152866375</v>
      </c>
      <c r="V332" s="12">
        <f t="shared" si="149"/>
        <v>3.7017950309634826</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113.2976973969576</v>
      </c>
      <c r="AB332" s="12">
        <f t="shared" si="152"/>
        <v>65.079466905218652</v>
      </c>
      <c r="AC332" s="12">
        <f>AA332-'Surv-rate CEA'!V330*'Unit cost and utilities'!$H$6-('Surv-rate CEA'!U329-'Surv-rate CEA'!U330)*'Unit cost and utilities'!$G$14</f>
        <v>9.9576984705333302</v>
      </c>
      <c r="AD332" s="12">
        <f t="shared" si="153"/>
        <v>5.719813579217738</v>
      </c>
      <c r="AE332" s="12">
        <f>'Surv-rate CEA'!Z330*'Unit cost and utilities'!$H$12+'Surv-rate CEA'!Y330*'Unit cost and utilities'!$H$12+('Surv-rate CEA'!X329-'Surv-rate CEA'!X330)*'Unit cost and utilities'!$G$14</f>
        <v>16.624317200670699</v>
      </c>
      <c r="AF332" s="12">
        <f t="shared" si="154"/>
        <v>9.549194078431098</v>
      </c>
      <c r="AG332" s="12">
        <f>AE332-'Surv-rate CEA'!Y330*'Unit cost and utilities'!$H$12-('Surv-rate CEA'!X329-'Surv-rate CEA'!X330)*'Unit cost and utilities'!$G$14</f>
        <v>6.4445035152866375</v>
      </c>
      <c r="AH332" s="12">
        <f t="shared" si="155"/>
        <v>3.7017950309634826</v>
      </c>
      <c r="AI332" s="12">
        <f>'Surv-rate CEA'!AC330*'Unit cost and utilities'!$H$5+'Surv-rate CEA'!AB330*'Unit cost and utilities'!$H$5+('Surv-rate CEA'!AA329-'Surv-rate CEA'!AA330)*'Unit cost and utilities'!$G$14</f>
        <v>7.6167118565871537</v>
      </c>
      <c r="AJ332" s="12">
        <f t="shared" si="156"/>
        <v>4.3751246370048564</v>
      </c>
      <c r="AK332" s="12">
        <f>AI332-'Surv-rate CEA'!AB330*'Unit cost and utilities'!$H$5-('Surv-rate CEA'!AA329-'Surv-rate CEA'!AA330)*'Unit cost and utilities'!$G$14</f>
        <v>7.6220055013898058E-6</v>
      </c>
      <c r="AL332" s="12">
        <f t="shared" si="157"/>
        <v>4.3781653658957106E-6</v>
      </c>
      <c r="AM332" s="12">
        <f>'Surv-rate CEA'!AF330*'Unit cost and utilities'!$H$9+'Surv-rate CEA'!AE330*'Unit cost and utilities'!$H$9+('Surv-rate CEA'!AD329-'Surv-rate CEA'!AD330)*'Unit cost and utilities'!G339</f>
        <v>80.129574479402493</v>
      </c>
      <c r="AN332" s="12">
        <f t="shared" si="158"/>
        <v>46.027325446788481</v>
      </c>
      <c r="AO332" s="12">
        <f>AM332-'Surv-rate CEA'!AE330*'Unit cost and utilities'!$H$9-('Surv-rate CEA'!AD329-'Surv-rate CEA'!AD330)*'Unit cost and utilities'!G339</f>
        <v>5.0700344938049682</v>
      </c>
      <c r="AP332" s="12">
        <f t="shared" si="159"/>
        <v>2.9122846238599527</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74.7481961705099</v>
      </c>
      <c r="AV332" s="12">
        <f t="shared" si="162"/>
        <v>42.936201446880588</v>
      </c>
      <c r="AW332" s="12">
        <f>AU332-'Surv-rate CEA'!AK330*'Unit cost and utilities'!$H$8-('Surv-rate CEA'!AJ329-'Surv-rate CEA'!AJ330)*'Unit cost and utilities'!$G$14</f>
        <v>5.3425952580843372E-4</v>
      </c>
      <c r="AX332" s="12">
        <f t="shared" si="163"/>
        <v>3.068846580952795E-4</v>
      </c>
      <c r="AY332" s="12">
        <f>'Surv-rate CEA'!AO330*'Unit cost and utilities'!$H$5+'Surv-rate CEA'!AN330*'Unit cost and utilities'!$H$5+('Surv-rate CEA'!AM329-'Surv-rate CEA'!AM330)*'Unit cost and utilities'!$G$14</f>
        <v>7.6167118565871537</v>
      </c>
      <c r="AZ332" s="12">
        <f t="shared" si="164"/>
        <v>4.3751246370048564</v>
      </c>
      <c r="BA332" s="12">
        <f>AY332-'Surv-rate CEA'!AN330*'Unit cost and utilities'!$H$5-('Surv-rate CEA'!AM329-'Surv-rate CEA'!AM330)*'Unit cost and utilities'!$G$14</f>
        <v>7.6220055013898058E-6</v>
      </c>
      <c r="BB332" s="12">
        <f t="shared" si="165"/>
        <v>4.3781653658957106E-6</v>
      </c>
    </row>
    <row r="333" spans="1:54">
      <c r="A333" s="12">
        <v>328</v>
      </c>
      <c r="B333" s="12">
        <f t="shared" si="166"/>
        <v>18.813698630136987</v>
      </c>
      <c r="C333" s="12">
        <f>'Surv-rate CEA'!D331*'Unit cost and utilities'!$H$7+'Surv-rate CEA'!E331*'Unit cost and utilities'!$H$7+'Unit cost and utilities'!$G$14*('Surv-rate CEA'!C330-'Surv-rate CEA'!C331)</f>
        <v>72.549484398193115</v>
      </c>
      <c r="D333" s="12">
        <f t="shared" si="140"/>
        <v>41.602425681425295</v>
      </c>
      <c r="E333" s="12">
        <f>C333-'Surv-rate CEA'!E331*'Unit cost and utilities'!$H$7-'Unit cost and utilities'!$G$14*('Surv-rate CEA'!C330-'Surv-rate CEA'!C331)</f>
        <v>5.0899964731992391</v>
      </c>
      <c r="F333" s="12">
        <f t="shared" si="141"/>
        <v>2.9187829762200499</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16.5120296690983</v>
      </c>
      <c r="L333" s="12">
        <f t="shared" si="144"/>
        <v>9.468578486207134</v>
      </c>
      <c r="M333" s="12">
        <f>K333-'Surv-rate CEA'!J331*'Unit cost and utilities'!$H$10-('Surv-rate CEA'!I330-'Surv-rate CEA'!I331)*'Unit cost and utilities'!$G$14</f>
        <v>6.3968596484437548</v>
      </c>
      <c r="N333" s="12">
        <f t="shared" si="145"/>
        <v>3.6681842789983716</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16.5120296690983</v>
      </c>
      <c r="T333" s="12">
        <f t="shared" si="148"/>
        <v>9.468578486207134</v>
      </c>
      <c r="U333" s="12">
        <f>S333-'Surv-rate CEA'!P331*'Unit cost and utilities'!$H$11-('Surv-rate CEA'!O330-'Surv-rate CEA'!O331)*'Unit cost and utilities'!$G$14</f>
        <v>6.3968596484437548</v>
      </c>
      <c r="V333" s="12">
        <f t="shared" si="149"/>
        <v>3.6681842789983716</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112.84790304842687</v>
      </c>
      <c r="AB333" s="12">
        <f t="shared" si="152"/>
        <v>64.710956098728531</v>
      </c>
      <c r="AC333" s="12">
        <f>AA333-'Surv-rate CEA'!V331*'Unit cost and utilities'!$H$6-('Surv-rate CEA'!U330-'Surv-rate CEA'!U331)*'Unit cost and utilities'!$G$14</f>
        <v>9.8897900112199153</v>
      </c>
      <c r="AD333" s="12">
        <f t="shared" si="153"/>
        <v>5.6711533839229578</v>
      </c>
      <c r="AE333" s="12">
        <f>'Surv-rate CEA'!Z331*'Unit cost and utilities'!$H$12+'Surv-rate CEA'!Y331*'Unit cost and utilities'!$H$12+('Surv-rate CEA'!X330-'Surv-rate CEA'!X331)*'Unit cost and utilities'!$G$14</f>
        <v>16.5120296690983</v>
      </c>
      <c r="AF333" s="12">
        <f t="shared" si="154"/>
        <v>9.468578486207134</v>
      </c>
      <c r="AG333" s="12">
        <f>AE333-'Surv-rate CEA'!Y331*'Unit cost and utilities'!$H$12-('Surv-rate CEA'!X330-'Surv-rate CEA'!X331)*'Unit cost and utilities'!$G$14</f>
        <v>6.3968596484437548</v>
      </c>
      <c r="AH333" s="12">
        <f t="shared" si="155"/>
        <v>3.6681842789983716</v>
      </c>
      <c r="AI333" s="12">
        <f>'Surv-rate CEA'!AC331*'Unit cost and utilities'!$H$5+'Surv-rate CEA'!AB331*'Unit cost and utilities'!$H$5+('Surv-rate CEA'!AA330-'Surv-rate CEA'!AA331)*'Unit cost and utilities'!$G$14</f>
        <v>7.5472640588874613</v>
      </c>
      <c r="AJ333" s="12">
        <f t="shared" si="156"/>
        <v>4.3278666238981263</v>
      </c>
      <c r="AK333" s="12">
        <f>AI333-'Surv-rate CEA'!AB331*'Unit cost and utilities'!$H$5-('Surv-rate CEA'!AA330-'Surv-rate CEA'!AA331)*'Unit cost and utilities'!$G$14</f>
        <v>7.4206807585963652E-6</v>
      </c>
      <c r="AL333" s="12">
        <f t="shared" si="157"/>
        <v>4.2552793079915632E-6</v>
      </c>
      <c r="AM333" s="12">
        <f>'Surv-rate CEA'!AF331*'Unit cost and utilities'!$H$9+'Surv-rate CEA'!AE331*'Unit cost and utilities'!$H$9+('Surv-rate CEA'!AD330-'Surv-rate CEA'!AD331)*'Unit cost and utilities'!G340</f>
        <v>79.778845188884375</v>
      </c>
      <c r="AN333" s="12">
        <f t="shared" si="158"/>
        <v>45.747995391724068</v>
      </c>
      <c r="AO333" s="12">
        <f>AM333-'Surv-rate CEA'!AE331*'Unit cost and utilities'!$H$9-('Surv-rate CEA'!AD330-'Surv-rate CEA'!AD331)*'Unit cost and utilities'!G340</f>
        <v>5.0309504231173747</v>
      </c>
      <c r="AP333" s="12">
        <f t="shared" si="159"/>
        <v>2.8849238946471192</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74.4062837007464</v>
      </c>
      <c r="AV333" s="12">
        <f t="shared" si="162"/>
        <v>42.667179699053008</v>
      </c>
      <c r="AW333" s="12">
        <f>AU333-'Surv-rate CEA'!AK331*'Unit cost and utilities'!$H$8-('Surv-rate CEA'!AJ330-'Surv-rate CEA'!AJ331)*'Unit cost and utilities'!$G$14</f>
        <v>5.2373790800408493E-4</v>
      </c>
      <c r="AX333" s="12">
        <f t="shared" si="163"/>
        <v>3.0032973459460948E-4</v>
      </c>
      <c r="AY333" s="12">
        <f>'Surv-rate CEA'!AO331*'Unit cost and utilities'!$H$5+'Surv-rate CEA'!AN331*'Unit cost and utilities'!$H$5+('Surv-rate CEA'!AM330-'Surv-rate CEA'!AM331)*'Unit cost and utilities'!$G$14</f>
        <v>7.5472640588874613</v>
      </c>
      <c r="AZ333" s="12">
        <f t="shared" si="164"/>
        <v>4.3278666238981263</v>
      </c>
      <c r="BA333" s="12">
        <f>AY333-'Surv-rate CEA'!AN331*'Unit cost and utilities'!$H$5-('Surv-rate CEA'!AM330-'Surv-rate CEA'!AM331)*'Unit cost and utilities'!$G$14</f>
        <v>7.4206807585963652E-6</v>
      </c>
      <c r="BB333" s="12">
        <f t="shared" si="165"/>
        <v>4.2552793079915632E-6</v>
      </c>
    </row>
    <row r="334" spans="1:54">
      <c r="A334" s="12">
        <v>329</v>
      </c>
      <c r="B334" s="12">
        <f t="shared" si="166"/>
        <v>18.87123287671233</v>
      </c>
      <c r="C334" s="12">
        <f>'Surv-rate CEA'!D332*'Unit cost and utilities'!$H$7+'Surv-rate CEA'!E332*'Unit cost and utilities'!$H$7+'Unit cost and utilities'!$G$14*('Surv-rate CEA'!C331-'Surv-rate CEA'!C332)</f>
        <v>72.215724286957027</v>
      </c>
      <c r="D334" s="12">
        <f t="shared" si="140"/>
        <v>41.340670341138726</v>
      </c>
      <c r="E334" s="12">
        <f>C334-'Surv-rate CEA'!E332*'Unit cost and utilities'!$H$7-'Unit cost and utilities'!$G$14*('Surv-rate CEA'!C331-'Surv-rate CEA'!C332)</f>
        <v>5.0509271655289361</v>
      </c>
      <c r="F334" s="12">
        <f t="shared" si="141"/>
        <v>2.8914577390030716</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16.400751480899238</v>
      </c>
      <c r="L334" s="12">
        <f t="shared" si="144"/>
        <v>9.3887870960709296</v>
      </c>
      <c r="M334" s="12">
        <f>K334-'Surv-rate CEA'!J332*'Unit cost and utilities'!$H$10-('Surv-rate CEA'!I331-'Surv-rate CEA'!I332)*'Unit cost and utilities'!$G$14</f>
        <v>6.3496773817829464</v>
      </c>
      <c r="N334" s="12">
        <f t="shared" si="145"/>
        <v>3.6349413095934855</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16.400751480899238</v>
      </c>
      <c r="T334" s="12">
        <f t="shared" si="148"/>
        <v>9.3887870960709296</v>
      </c>
      <c r="U334" s="12">
        <f>S334-'Surv-rate CEA'!P332*'Unit cost and utilities'!$H$11-('Surv-rate CEA'!O331-'Surv-rate CEA'!O332)*'Unit cost and utilities'!$G$14</f>
        <v>6.3496773817829464</v>
      </c>
      <c r="V334" s="12">
        <f t="shared" si="149"/>
        <v>3.6349413095934855</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112.40090407020109</v>
      </c>
      <c r="AB334" s="12">
        <f t="shared" si="152"/>
        <v>64.345109975603918</v>
      </c>
      <c r="AC334" s="12">
        <f>AA334-'Surv-rate CEA'!V332*'Unit cost and utilities'!$H$6-('Surv-rate CEA'!U331-'Surv-rate CEA'!U332)*'Unit cost and utilities'!$G$14</f>
        <v>9.8225006930587604</v>
      </c>
      <c r="AD334" s="12">
        <f t="shared" si="153"/>
        <v>5.6229964746152863</v>
      </c>
      <c r="AE334" s="12">
        <f>'Surv-rate CEA'!Z332*'Unit cost and utilities'!$H$12+'Surv-rate CEA'!Y332*'Unit cost and utilities'!$H$12+('Surv-rate CEA'!X331-'Surv-rate CEA'!X332)*'Unit cost and utilities'!$G$14</f>
        <v>16.400751480899238</v>
      </c>
      <c r="AF334" s="12">
        <f t="shared" si="154"/>
        <v>9.3887870960709296</v>
      </c>
      <c r="AG334" s="12">
        <f>AE334-'Surv-rate CEA'!Y332*'Unit cost and utilities'!$H$12-('Surv-rate CEA'!X331-'Surv-rate CEA'!X332)*'Unit cost and utilities'!$G$14</f>
        <v>6.3496773817829464</v>
      </c>
      <c r="AH334" s="12">
        <f t="shared" si="155"/>
        <v>3.6349413095934855</v>
      </c>
      <c r="AI334" s="12">
        <f>'Surv-rate CEA'!AC332*'Unit cost and utilities'!$H$5+'Surv-rate CEA'!AB332*'Unit cost and utilities'!$H$5+('Surv-rate CEA'!AA331-'Surv-rate CEA'!AA332)*'Unit cost and utilities'!$G$14</f>
        <v>7.4786026844171349</v>
      </c>
      <c r="AJ334" s="12">
        <f t="shared" si="156"/>
        <v>4.2812067765230957</v>
      </c>
      <c r="AK334" s="12">
        <f>AI334-'Surv-rate CEA'!AB332*'Unit cost and utilities'!$H$5-('Surv-rate CEA'!AA331-'Surv-rate CEA'!AA332)*'Unit cost and utilities'!$G$14</f>
        <v>7.2251226709563188E-6</v>
      </c>
      <c r="AL334" s="12">
        <f t="shared" si="157"/>
        <v>4.1360994085915429E-6</v>
      </c>
      <c r="AM334" s="12">
        <f>'Surv-rate CEA'!AF332*'Unit cost and utilities'!$H$9+'Surv-rate CEA'!AE332*'Unit cost and utilities'!$H$9+('Surv-rate CEA'!AD331-'Surv-rate CEA'!AD332)*'Unit cost and utilities'!G341</f>
        <v>79.430425330763285</v>
      </c>
      <c r="AN334" s="12">
        <f t="shared" si="158"/>
        <v>45.470803776852712</v>
      </c>
      <c r="AO334" s="12">
        <f>AM334-'Surv-rate CEA'!AE332*'Unit cost and utilities'!$H$9-('Surv-rate CEA'!AD331-'Surv-rate CEA'!AD332)*'Unit cost and utilities'!G341</f>
        <v>4.9922573240652071</v>
      </c>
      <c r="AP334" s="12">
        <f t="shared" si="159"/>
        <v>2.8578715554001612</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74.066701950523353</v>
      </c>
      <c r="AV334" s="12">
        <f t="shared" si="162"/>
        <v>42.400282470683301</v>
      </c>
      <c r="AW334" s="12">
        <f>AU334-'Surv-rate CEA'!AK332*'Unit cost and utilities'!$H$8-('Surv-rate CEA'!AJ331-'Surv-rate CEA'!AJ332)*'Unit cost and utilities'!$G$14</f>
        <v>5.1344720710133629E-4</v>
      </c>
      <c r="AX334" s="12">
        <f t="shared" si="163"/>
        <v>2.9392839213257641E-4</v>
      </c>
      <c r="AY334" s="12">
        <f>'Surv-rate CEA'!AO332*'Unit cost and utilities'!$H$5+'Surv-rate CEA'!AN332*'Unit cost and utilities'!$H$5+('Surv-rate CEA'!AM331-'Surv-rate CEA'!AM332)*'Unit cost and utilities'!$G$14</f>
        <v>7.4786026844171349</v>
      </c>
      <c r="AZ334" s="12">
        <f t="shared" si="164"/>
        <v>4.2812067765230957</v>
      </c>
      <c r="BA334" s="12">
        <f>AY334-'Surv-rate CEA'!AN332*'Unit cost and utilities'!$H$5-('Surv-rate CEA'!AM331-'Surv-rate CEA'!AM332)*'Unit cost and utilities'!$G$14</f>
        <v>7.2251226709563188E-6</v>
      </c>
      <c r="BB334" s="12">
        <f t="shared" si="165"/>
        <v>4.1360994085915429E-6</v>
      </c>
    </row>
    <row r="335" spans="1:54">
      <c r="A335" s="12">
        <v>330</v>
      </c>
      <c r="B335" s="12">
        <f t="shared" si="166"/>
        <v>18.92876712328767</v>
      </c>
      <c r="C335" s="12">
        <f>'Surv-rate CEA'!D333*'Unit cost and utilities'!$H$7+'Surv-rate CEA'!E333*'Unit cost and utilities'!$H$7+'Unit cost and utilities'!$G$14*('Surv-rate CEA'!C332-'Surv-rate CEA'!C333)</f>
        <v>71.884245940094573</v>
      </c>
      <c r="D335" s="12">
        <f t="shared" si="140"/>
        <v>41.08098843271322</v>
      </c>
      <c r="E335" s="12">
        <f>C335-'Surv-rate CEA'!E333*'Unit cost and utilities'!$H$7-'Unit cost and utilities'!$G$14*('Surv-rate CEA'!C332-'Surv-rate CEA'!C333)</f>
        <v>5.0122471380190641</v>
      </c>
      <c r="F335" s="12">
        <f t="shared" si="141"/>
        <v>2.8644394054081972</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16.290471176216013</v>
      </c>
      <c r="L335" s="12">
        <f t="shared" si="144"/>
        <v>9.309809808831913</v>
      </c>
      <c r="M335" s="12">
        <f>K335-'Surv-rate CEA'!J333*'Unit cost and utilities'!$H$10-('Surv-rate CEA'!I332-'Surv-rate CEA'!I333)*'Unit cost and utilities'!$G$14</f>
        <v>6.302951132510759</v>
      </c>
      <c r="N335" s="12">
        <f t="shared" si="145"/>
        <v>3.6020613304118707</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16.290471176216013</v>
      </c>
      <c r="T335" s="12">
        <f t="shared" si="148"/>
        <v>9.309809808831913</v>
      </c>
      <c r="U335" s="12">
        <f>S335-'Surv-rate CEA'!P333*'Unit cost and utilities'!$H$11-('Surv-rate CEA'!O332-'Surv-rate CEA'!O333)*'Unit cost and utilities'!$G$14</f>
        <v>6.302951132510759</v>
      </c>
      <c r="V335" s="12">
        <f t="shared" si="149"/>
        <v>3.6020613304118707</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111.95667627022138</v>
      </c>
      <c r="AB335" s="12">
        <f t="shared" si="152"/>
        <v>63.981903999589093</v>
      </c>
      <c r="AC335" s="12">
        <f>AA335-'Surv-rate CEA'!V333*'Unit cost and utilities'!$H$6-('Surv-rate CEA'!U332-'Surv-rate CEA'!U333)*'Unit cost and utilities'!$G$14</f>
        <v>9.7558233755528398</v>
      </c>
      <c r="AD335" s="12">
        <f t="shared" si="153"/>
        <v>5.5753365984623722</v>
      </c>
      <c r="AE335" s="12">
        <f>'Surv-rate CEA'!Z333*'Unit cost and utilities'!$H$12+'Surv-rate CEA'!Y333*'Unit cost and utilities'!$H$12+('Surv-rate CEA'!X332-'Surv-rate CEA'!X333)*'Unit cost and utilities'!$G$14</f>
        <v>16.290471176216013</v>
      </c>
      <c r="AF335" s="12">
        <f t="shared" si="154"/>
        <v>9.309809808831913</v>
      </c>
      <c r="AG335" s="12">
        <f>AE335-'Surv-rate CEA'!Y333*'Unit cost and utilities'!$H$12-('Surv-rate CEA'!X332-'Surv-rate CEA'!X333)*'Unit cost and utilities'!$G$14</f>
        <v>6.302951132510759</v>
      </c>
      <c r="AH335" s="12">
        <f t="shared" si="155"/>
        <v>3.6020613304118707</v>
      </c>
      <c r="AI335" s="12">
        <f>'Surv-rate CEA'!AC333*'Unit cost and utilities'!$H$5+'Surv-rate CEA'!AB333*'Unit cost and utilities'!$H$5+('Surv-rate CEA'!AA332-'Surv-rate CEA'!AA333)*'Unit cost and utilities'!$G$14</f>
        <v>7.4107170147716337</v>
      </c>
      <c r="AJ335" s="12">
        <f t="shared" si="156"/>
        <v>4.2351363081091806</v>
      </c>
      <c r="AK335" s="12">
        <f>AI335-'Surv-rate CEA'!AB333*'Unit cost and utilities'!$H$5-('Surv-rate CEA'!AA332-'Surv-rate CEA'!AA333)*'Unit cost and utilities'!$G$14</f>
        <v>7.0351530357670722E-6</v>
      </c>
      <c r="AL335" s="12">
        <f t="shared" si="157"/>
        <v>4.0205059774232656E-6</v>
      </c>
      <c r="AM335" s="12">
        <f>'Surv-rate CEA'!AF333*'Unit cost and utilities'!$H$9+'Surv-rate CEA'!AE333*'Unit cost and utilities'!$H$9+('Surv-rate CEA'!AD332-'Surv-rate CEA'!AD333)*'Unit cost and utilities'!G342</f>
        <v>79.084294190051494</v>
      </c>
      <c r="AN335" s="12">
        <f t="shared" si="158"/>
        <v>45.195730056600496</v>
      </c>
      <c r="AO335" s="12">
        <f>AM335-'Surv-rate CEA'!AE333*'Unit cost and utilities'!$H$9-('Surv-rate CEA'!AD332-'Surv-rate CEA'!AD333)*'Unit cost and utilities'!G342</f>
        <v>4.9539503469403599</v>
      </c>
      <c r="AP335" s="12">
        <f t="shared" si="159"/>
        <v>2.8311234852277956</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73.729429394260166</v>
      </c>
      <c r="AV335" s="12">
        <f t="shared" si="162"/>
        <v>42.13548874979216</v>
      </c>
      <c r="AW335" s="12">
        <f>AU335-'Surv-rate CEA'!AK333*'Unit cost and utilities'!$H$8-('Surv-rate CEA'!AJ332-'Surv-rate CEA'!AJ333)*'Unit cost and utilities'!$G$14</f>
        <v>5.0338182536524556E-4</v>
      </c>
      <c r="AX335" s="12">
        <f t="shared" si="163"/>
        <v>2.8767670404863276E-4</v>
      </c>
      <c r="AY335" s="12">
        <f>'Surv-rate CEA'!AO333*'Unit cost and utilities'!$H$5+'Surv-rate CEA'!AN333*'Unit cost and utilities'!$H$5+('Surv-rate CEA'!AM332-'Surv-rate CEA'!AM333)*'Unit cost and utilities'!$G$14</f>
        <v>7.4107170147716337</v>
      </c>
      <c r="AZ335" s="12">
        <f t="shared" si="164"/>
        <v>4.2351363081091806</v>
      </c>
      <c r="BA335" s="12">
        <f>AY335-'Surv-rate CEA'!AN333*'Unit cost and utilities'!$H$5-('Surv-rate CEA'!AM332-'Surv-rate CEA'!AM333)*'Unit cost and utilities'!$G$14</f>
        <v>7.0351530357670722E-6</v>
      </c>
      <c r="BB335" s="12">
        <f t="shared" si="165"/>
        <v>4.0205059774232656E-6</v>
      </c>
    </row>
    <row r="336" spans="1:54">
      <c r="A336" s="12">
        <v>331</v>
      </c>
      <c r="B336" s="12">
        <f t="shared" si="166"/>
        <v>18.986301369863014</v>
      </c>
      <c r="C336" s="12">
        <f>'Surv-rate CEA'!D334*'Unit cost and utilities'!$H$7+'Surv-rate CEA'!E334*'Unit cost and utilities'!$H$7+'Unit cost and utilities'!$G$14*('Surv-rate CEA'!C333-'Surv-rate CEA'!C334)</f>
        <v>71.555028257364469</v>
      </c>
      <c r="D336" s="12">
        <f t="shared" si="140"/>
        <v>40.823359411762681</v>
      </c>
      <c r="E336" s="12">
        <f>C336-'Surv-rate CEA'!E334*'Unit cost and utilities'!$H$7-'Unit cost and utilities'!$G$14*('Surv-rate CEA'!C333-'Surv-rate CEA'!C334)</f>
        <v>4.973951579884897</v>
      </c>
      <c r="F336" s="12">
        <f t="shared" si="141"/>
        <v>2.8377238886974743</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16.18117745342359</v>
      </c>
      <c r="L336" s="12">
        <f t="shared" si="144"/>
        <v>9.2316366714401497</v>
      </c>
      <c r="M336" s="12">
        <f>K336-'Surv-rate CEA'!J334*'Unit cost and utilities'!$H$10-('Surv-rate CEA'!I333-'Surv-rate CEA'!I334)*'Unit cost and utilities'!$G$14</f>
        <v>6.2566753992030684</v>
      </c>
      <c r="N336" s="12">
        <f t="shared" si="145"/>
        <v>3.5695396223690659</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16.18117745342359</v>
      </c>
      <c r="T336" s="12">
        <f t="shared" si="148"/>
        <v>9.2316366714401497</v>
      </c>
      <c r="U336" s="12">
        <f>S336-'Surv-rate CEA'!P334*'Unit cost and utilities'!$H$11-('Surv-rate CEA'!O333-'Surv-rate CEA'!O334)*'Unit cost and utilities'!$G$14</f>
        <v>6.2566753992030684</v>
      </c>
      <c r="V336" s="12">
        <f t="shared" si="149"/>
        <v>3.5695396223690659</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111.51519572751782</v>
      </c>
      <c r="AB336" s="12">
        <f t="shared" si="152"/>
        <v>63.621313916384132</v>
      </c>
      <c r="AC336" s="12">
        <f>AA336-'Surv-rate CEA'!V334*'Unit cost and utilities'!$H$6-('Surv-rate CEA'!U333-'Surv-rate CEA'!U334)*'Unit cost and utilities'!$G$14</f>
        <v>9.6897510183625606</v>
      </c>
      <c r="AD336" s="12">
        <f t="shared" si="153"/>
        <v>5.5281675944610678</v>
      </c>
      <c r="AE336" s="12">
        <f>'Surv-rate CEA'!Z334*'Unit cost and utilities'!$H$12+'Surv-rate CEA'!Y334*'Unit cost and utilities'!$H$12+('Surv-rate CEA'!X333-'Surv-rate CEA'!X334)*'Unit cost and utilities'!$G$14</f>
        <v>16.18117745342359</v>
      </c>
      <c r="AF336" s="12">
        <f t="shared" si="154"/>
        <v>9.2316366714401497</v>
      </c>
      <c r="AG336" s="12">
        <f>AE336-'Surv-rate CEA'!Y334*'Unit cost and utilities'!$H$12-('Surv-rate CEA'!X333-'Surv-rate CEA'!X334)*'Unit cost and utilities'!$G$14</f>
        <v>6.2566753992030684</v>
      </c>
      <c r="AH336" s="12">
        <f t="shared" si="155"/>
        <v>3.5695396223690659</v>
      </c>
      <c r="AI336" s="12">
        <f>'Surv-rate CEA'!AC334*'Unit cost and utilities'!$H$5+'Surv-rate CEA'!AB334*'Unit cost and utilities'!$H$5+('Surv-rate CEA'!AA333-'Surv-rate CEA'!AA334)*'Unit cost and utilities'!$G$14</f>
        <v>7.3435965031268742</v>
      </c>
      <c r="AJ336" s="12">
        <f t="shared" si="156"/>
        <v>4.1896465800257365</v>
      </c>
      <c r="AK336" s="12">
        <f>AI336-'Surv-rate CEA'!AB334*'Unit cost and utilities'!$H$5-('Surv-rate CEA'!AA333-'Surv-rate CEA'!AA334)*'Unit cost and utilities'!$G$14</f>
        <v>6.8505995642620388E-6</v>
      </c>
      <c r="AL336" s="12">
        <f t="shared" si="157"/>
        <v>3.9083834498961415E-6</v>
      </c>
      <c r="AM336" s="12">
        <f>'Surv-rate CEA'!AF334*'Unit cost and utilities'!$H$9+'Surv-rate CEA'!AE334*'Unit cost and utilities'!$H$9+('Surv-rate CEA'!AD333-'Surv-rate CEA'!AD334)*'Unit cost and utilities'!G343</f>
        <v>78.740431289187882</v>
      </c>
      <c r="AN336" s="12">
        <f t="shared" si="158"/>
        <v>44.922753928545738</v>
      </c>
      <c r="AO336" s="12">
        <f>AM336-'Surv-rate CEA'!AE334*'Unit cost and utilities'!$H$9-('Surv-rate CEA'!AD333-'Surv-rate CEA'!AD334)*'Unit cost and utilities'!G343</f>
        <v>4.9160247141888078</v>
      </c>
      <c r="AP336" s="12">
        <f t="shared" si="159"/>
        <v>2.8046756275829248</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73.394444759540775</v>
      </c>
      <c r="AV336" s="12">
        <f t="shared" si="162"/>
        <v>41.87277777976594</v>
      </c>
      <c r="AW336" s="12">
        <f>AU336-'Surv-rate CEA'!AK334*'Unit cost and utilities'!$H$8-('Surv-rate CEA'!AJ333-'Surv-rate CEA'!AJ334)*'Unit cost and utilities'!$G$14</f>
        <v>4.9353631381277019E-4</v>
      </c>
      <c r="AX336" s="12">
        <f t="shared" si="163"/>
        <v>2.8157085270190765E-4</v>
      </c>
      <c r="AY336" s="12">
        <f>'Surv-rate CEA'!AO334*'Unit cost and utilities'!$H$5+'Surv-rate CEA'!AN334*'Unit cost and utilities'!$H$5+('Surv-rate CEA'!AM333-'Surv-rate CEA'!AM334)*'Unit cost and utilities'!$G$14</f>
        <v>7.3435965031268742</v>
      </c>
      <c r="AZ336" s="12">
        <f t="shared" si="164"/>
        <v>4.1896465800257365</v>
      </c>
      <c r="BA336" s="12">
        <f>AY336-'Surv-rate CEA'!AN334*'Unit cost and utilities'!$H$5-('Surv-rate CEA'!AM333-'Surv-rate CEA'!AM334)*'Unit cost and utilities'!$G$14</f>
        <v>6.8505995642620388E-6</v>
      </c>
      <c r="BB336" s="12">
        <f t="shared" si="165"/>
        <v>3.9083834498961415E-6</v>
      </c>
    </row>
    <row r="337" spans="1:54">
      <c r="A337" s="12">
        <v>332</v>
      </c>
      <c r="B337" s="12">
        <f t="shared" si="166"/>
        <v>19.043835616438358</v>
      </c>
      <c r="C337" s="12">
        <f>'Surv-rate CEA'!D335*'Unit cost and utilities'!$H$7+'Surv-rate CEA'!E335*'Unit cost and utilities'!$H$7+'Unit cost and utilities'!$G$14*('Surv-rate CEA'!C334-'Surv-rate CEA'!C335)</f>
        <v>71.228050386753992</v>
      </c>
      <c r="D337" s="12">
        <f t="shared" si="140"/>
        <v>40.567762983785478</v>
      </c>
      <c r="E337" s="12">
        <f>C337-'Surv-rate CEA'!E335*'Unit cost and utilities'!$H$7-'Unit cost and utilities'!$G$14*('Surv-rate CEA'!C334-'Surv-rate CEA'!C335)</f>
        <v>4.9360357516625433</v>
      </c>
      <c r="F337" s="12">
        <f t="shared" si="141"/>
        <v>2.8113071657254856</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16.072859166548252</v>
      </c>
      <c r="L337" s="12">
        <f t="shared" si="144"/>
        <v>9.1542578745290299</v>
      </c>
      <c r="M337" s="12">
        <f>K337-'Surv-rate CEA'!J335*'Unit cost and utilities'!$H$10-('Surv-rate CEA'!I334-'Surv-rate CEA'!I335)*'Unit cost and utilities'!$G$14</f>
        <v>6.2108447604130399</v>
      </c>
      <c r="N337" s="12">
        <f t="shared" si="145"/>
        <v>3.5373715383395945</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16.072859166548252</v>
      </c>
      <c r="T337" s="12">
        <f t="shared" si="148"/>
        <v>9.1542578745290299</v>
      </c>
      <c r="U337" s="12">
        <f>S337-'Surv-rate CEA'!P335*'Unit cost and utilities'!$H$11-('Surv-rate CEA'!O334-'Surv-rate CEA'!O335)*'Unit cost and utilities'!$G$14</f>
        <v>6.2108447604130399</v>
      </c>
      <c r="V337" s="12">
        <f t="shared" si="149"/>
        <v>3.5373715383395945</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111.0764387884693</v>
      </c>
      <c r="AB337" s="12">
        <f t="shared" si="152"/>
        <v>63.263315749711509</v>
      </c>
      <c r="AC337" s="12">
        <f>AA337-'Surv-rate CEA'!V335*'Unit cost and utilities'!$H$6-('Surv-rate CEA'!U334-'Surv-rate CEA'!U335)*'Unit cost and utilities'!$G$14</f>
        <v>9.6242766796456785</v>
      </c>
      <c r="AD337" s="12">
        <f t="shared" si="153"/>
        <v>5.4814833918695536</v>
      </c>
      <c r="AE337" s="12">
        <f>'Surv-rate CEA'!Z335*'Unit cost and utilities'!$H$12+'Surv-rate CEA'!Y335*'Unit cost and utilities'!$H$12+('Surv-rate CEA'!X334-'Surv-rate CEA'!X335)*'Unit cost and utilities'!$G$14</f>
        <v>16.072859166548252</v>
      </c>
      <c r="AF337" s="12">
        <f t="shared" si="154"/>
        <v>9.1542578745290299</v>
      </c>
      <c r="AG337" s="12">
        <f>AE337-'Surv-rate CEA'!Y335*'Unit cost and utilities'!$H$12-('Surv-rate CEA'!X334-'Surv-rate CEA'!X335)*'Unit cost and utilities'!$G$14</f>
        <v>6.2108447604130399</v>
      </c>
      <c r="AH337" s="12">
        <f t="shared" si="155"/>
        <v>3.5373715383395945</v>
      </c>
      <c r="AI337" s="12">
        <f>'Surv-rate CEA'!AC335*'Unit cost and utilities'!$H$5+'Surv-rate CEA'!AB335*'Unit cost and utilities'!$H$5+('Surv-rate CEA'!AA334-'Surv-rate CEA'!AA335)*'Unit cost and utilities'!$G$14</f>
        <v>7.2772307710754935</v>
      </c>
      <c r="AJ337" s="12">
        <f t="shared" si="156"/>
        <v>4.144729098947824</v>
      </c>
      <c r="AK337" s="12">
        <f>AI337-'Surv-rate CEA'!AB335*'Unit cost and utilities'!$H$5-('Surv-rate CEA'!AA334-'Surv-rate CEA'!AA335)*'Unit cost and utilities'!$G$14</f>
        <v>6.671295671695221E-6</v>
      </c>
      <c r="AL337" s="12">
        <f t="shared" si="157"/>
        <v>3.7996202357718256E-6</v>
      </c>
      <c r="AM337" s="12">
        <f>'Surv-rate CEA'!AF335*'Unit cost and utilities'!$H$9+'Surv-rate CEA'!AE335*'Unit cost and utilities'!$H$9+('Surv-rate CEA'!AD334-'Surv-rate CEA'!AD335)*'Unit cost and utilities'!G344</f>
        <v>78.398816384709065</v>
      </c>
      <c r="AN337" s="12">
        <f t="shared" si="158"/>
        <v>44.651855329956547</v>
      </c>
      <c r="AO337" s="12">
        <f>AM337-'Surv-rate CEA'!AE335*'Unit cost and utilities'!$H$9-('Surv-rate CEA'!AD334-'Surv-rate CEA'!AD335)*'Unit cost and utilities'!G344</f>
        <v>4.8784757191549772</v>
      </c>
      <c r="AP337" s="12">
        <f t="shared" si="159"/>
        <v>2.7785239891057847</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73.061727023482661</v>
      </c>
      <c r="AV337" s="12">
        <f t="shared" si="162"/>
        <v>41.612129055632188</v>
      </c>
      <c r="AW337" s="12">
        <f>AU337-'Surv-rate CEA'!AK335*'Unit cost and utilities'!$H$8-('Surv-rate CEA'!AJ334-'Surv-rate CEA'!AJ335)*'Unit cost and utilities'!$G$14</f>
        <v>4.8390536783760041E-4</v>
      </c>
      <c r="AX337" s="12">
        <f t="shared" si="163"/>
        <v>2.7560712615921879E-4</v>
      </c>
      <c r="AY337" s="12">
        <f>'Surv-rate CEA'!AO335*'Unit cost and utilities'!$H$5+'Surv-rate CEA'!AN335*'Unit cost and utilities'!$H$5+('Surv-rate CEA'!AM334-'Surv-rate CEA'!AM335)*'Unit cost and utilities'!$G$14</f>
        <v>7.2772307710754935</v>
      </c>
      <c r="AZ337" s="12">
        <f t="shared" si="164"/>
        <v>4.144729098947824</v>
      </c>
      <c r="BA337" s="12">
        <f>AY337-'Surv-rate CEA'!AN335*'Unit cost and utilities'!$H$5-('Surv-rate CEA'!AM334-'Surv-rate CEA'!AM335)*'Unit cost and utilities'!$G$14</f>
        <v>6.671295671695221E-6</v>
      </c>
      <c r="BB337" s="12">
        <f t="shared" si="165"/>
        <v>3.7996202357718256E-6</v>
      </c>
    </row>
    <row r="338" spans="1:54">
      <c r="A338" s="12">
        <v>333</v>
      </c>
      <c r="B338" s="12">
        <f t="shared" si="166"/>
        <v>19.101369863013698</v>
      </c>
      <c r="C338" s="12">
        <f>'Surv-rate CEA'!D336*'Unit cost and utilities'!$H$7+'Surv-rate CEA'!E336*'Unit cost and utilities'!$H$7+'Unit cost and utilities'!$G$14*('Surv-rate CEA'!C335-'Surv-rate CEA'!C336)</f>
        <v>70.903291720915377</v>
      </c>
      <c r="D338" s="12">
        <f t="shared" si="140"/>
        <v>40.314179100516967</v>
      </c>
      <c r="E338" s="12">
        <f>C338-'Surv-rate CEA'!E336*'Unit cost and utilities'!$H$7-'Unit cost and utilities'!$G$14*('Surv-rate CEA'!C335-'Surv-rate CEA'!C336)</f>
        <v>4.8984949839720606</v>
      </c>
      <c r="F338" s="12">
        <f t="shared" si="141"/>
        <v>2.7851852757998321</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15.965505322732422</v>
      </c>
      <c r="L338" s="12">
        <f t="shared" si="144"/>
        <v>9.0776637500037118</v>
      </c>
      <c r="M338" s="12">
        <f>K338-'Surv-rate CEA'!J336*'Unit cost and utilities'!$H$10-('Surv-rate CEA'!I335-'Surv-rate CEA'!I336)*'Unit cost and utilities'!$G$14</f>
        <v>6.1654538733065358</v>
      </c>
      <c r="N338" s="12">
        <f t="shared" si="145"/>
        <v>3.5055525018894964</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15.965505322732422</v>
      </c>
      <c r="T338" s="12">
        <f t="shared" si="148"/>
        <v>9.0776637500037118</v>
      </c>
      <c r="U338" s="12">
        <f>S338-'Surv-rate CEA'!P336*'Unit cost and utilities'!$H$11-('Surv-rate CEA'!O335-'Surv-rate CEA'!O336)*'Unit cost and utilities'!$G$14</f>
        <v>6.1654538733065358</v>
      </c>
      <c r="V338" s="12">
        <f t="shared" si="149"/>
        <v>3.5055525018894964</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110.64038206311427</v>
      </c>
      <c r="AB338" s="12">
        <f t="shared" si="152"/>
        <v>62.907885797441352</v>
      </c>
      <c r="AC338" s="12">
        <f>AA338-'Surv-rate CEA'!V336*'Unit cost and utilities'!$H$6-('Surv-rate CEA'!U335-'Surv-rate CEA'!U336)*'Unit cost and utilities'!$G$14</f>
        <v>9.5593935144292566</v>
      </c>
      <c r="AD338" s="12">
        <f t="shared" si="153"/>
        <v>5.4352780086702301</v>
      </c>
      <c r="AE338" s="12">
        <f>'Surv-rate CEA'!Z336*'Unit cost and utilities'!$H$12+'Surv-rate CEA'!Y336*'Unit cost and utilities'!$H$12+('Surv-rate CEA'!X335-'Surv-rate CEA'!X336)*'Unit cost and utilities'!$G$14</f>
        <v>15.965505322732422</v>
      </c>
      <c r="AF338" s="12">
        <f t="shared" si="154"/>
        <v>9.0776637500037118</v>
      </c>
      <c r="AG338" s="12">
        <f>AE338-'Surv-rate CEA'!Y336*'Unit cost and utilities'!$H$12-('Surv-rate CEA'!X335-'Surv-rate CEA'!X336)*'Unit cost and utilities'!$G$14</f>
        <v>6.1654538733065358</v>
      </c>
      <c r="AH338" s="12">
        <f t="shared" si="155"/>
        <v>3.5055525018894964</v>
      </c>
      <c r="AI338" s="12">
        <f>'Surv-rate CEA'!AC336*'Unit cost and utilities'!$H$5+'Surv-rate CEA'!AB336*'Unit cost and utilities'!$H$5+('Surv-rate CEA'!AA335-'Surv-rate CEA'!AA336)*'Unit cost and utilities'!$G$14</f>
        <v>7.2116096055285057</v>
      </c>
      <c r="AJ338" s="12">
        <f t="shared" si="156"/>
        <v>4.100375514082427</v>
      </c>
      <c r="AK338" s="12">
        <f>AI338-'Surv-rate CEA'!AB336*'Unit cost and utilities'!$H$5-('Surv-rate CEA'!AA335-'Surv-rate CEA'!AA336)*'Unit cost and utilities'!$G$14</f>
        <v>6.497080274697753E-6</v>
      </c>
      <c r="AL338" s="12">
        <f t="shared" si="157"/>
        <v>3.6941085733448042E-6</v>
      </c>
      <c r="AM338" s="12">
        <f>'Surv-rate CEA'!AF336*'Unit cost and utilities'!$H$9+'Surv-rate CEA'!AE336*'Unit cost and utilities'!$H$9+('Surv-rate CEA'!AD335-'Surv-rate CEA'!AD336)*'Unit cost and utilities'!G345</f>
        <v>78.059429463975874</v>
      </c>
      <c r="AN338" s="12">
        <f t="shared" si="158"/>
        <v>44.383014434386368</v>
      </c>
      <c r="AO338" s="12">
        <f>AM338-'Surv-rate CEA'!AE336*'Unit cost and utilities'!$H$9-('Surv-rate CEA'!AD335-'Surv-rate CEA'!AD336)*'Unit cost and utilities'!G345</f>
        <v>4.8412987248511143</v>
      </c>
      <c r="AP338" s="12">
        <f t="shared" si="159"/>
        <v>2.7526646384906726</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72.731255409163055</v>
      </c>
      <c r="AV338" s="12">
        <f t="shared" si="162"/>
        <v>41.35352232039628</v>
      </c>
      <c r="AW338" s="12">
        <f>AU338-'Surv-rate CEA'!AK336*'Unit cost and utilities'!$H$8-('Surv-rate CEA'!AJ335-'Surv-rate CEA'!AJ336)*'Unit cost and utilities'!$G$14</f>
        <v>4.7448382313608484E-4</v>
      </c>
      <c r="AX338" s="12">
        <f t="shared" si="163"/>
        <v>2.6978191508369065E-4</v>
      </c>
      <c r="AY338" s="12">
        <f>'Surv-rate CEA'!AO336*'Unit cost and utilities'!$H$5+'Surv-rate CEA'!AN336*'Unit cost and utilities'!$H$5+('Surv-rate CEA'!AM335-'Surv-rate CEA'!AM336)*'Unit cost and utilities'!$G$14</f>
        <v>7.2116096055285057</v>
      </c>
      <c r="AZ338" s="12">
        <f t="shared" si="164"/>
        <v>4.100375514082427</v>
      </c>
      <c r="BA338" s="12">
        <f>AY338-'Surv-rate CEA'!AN336*'Unit cost and utilities'!$H$5-('Surv-rate CEA'!AM335-'Surv-rate CEA'!AM336)*'Unit cost and utilities'!$G$14</f>
        <v>6.497080274697753E-6</v>
      </c>
      <c r="BB338" s="12">
        <f t="shared" si="165"/>
        <v>3.6941085733448042E-6</v>
      </c>
    </row>
    <row r="339" spans="1:54">
      <c r="A339" s="12">
        <v>334</v>
      </c>
      <c r="B339" s="12">
        <f t="shared" si="166"/>
        <v>19.158904109589042</v>
      </c>
      <c r="C339" s="12">
        <f>'Surv-rate CEA'!D337*'Unit cost and utilities'!$H$7+'Surv-rate CEA'!E337*'Unit cost and utilities'!$H$7+'Unit cost and utilities'!$G$14*('Surv-rate CEA'!C336-'Surv-rate CEA'!C337)</f>
        <v>70.580731893663014</v>
      </c>
      <c r="D339" s="12">
        <f t="shared" si="140"/>
        <v>40.062587956344707</v>
      </c>
      <c r="E339" s="12">
        <f>C339-'Surv-rate CEA'!E337*'Unit cost and utilities'!$H$7-'Unit cost and utilities'!$G$14*('Surv-rate CEA'!C336-'Surv-rate CEA'!C337)</f>
        <v>4.8613246763052533</v>
      </c>
      <c r="F339" s="12">
        <f t="shared" si="141"/>
        <v>2.7593543195648582</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15.859105079749142</v>
      </c>
      <c r="L339" s="12">
        <f t="shared" si="144"/>
        <v>9.0018447686769836</v>
      </c>
      <c r="M339" s="12">
        <f>K339-'Surv-rate CEA'!J337*'Unit cost and utilities'!$H$10-('Surv-rate CEA'!I336-'Surv-rate CEA'!I337)*'Unit cost and utilities'!$G$14</f>
        <v>6.1204974723243595</v>
      </c>
      <c r="N339" s="12">
        <f t="shared" si="145"/>
        <v>3.4740780060343255</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15.859105079749142</v>
      </c>
      <c r="T339" s="12">
        <f t="shared" si="148"/>
        <v>9.0018447686769836</v>
      </c>
      <c r="U339" s="12">
        <f>S339-'Surv-rate CEA'!P337*'Unit cost and utilities'!$H$11-('Surv-rate CEA'!O336-'Surv-rate CEA'!O337)*'Unit cost and utilities'!$G$14</f>
        <v>6.1204974723243595</v>
      </c>
      <c r="V339" s="12">
        <f t="shared" si="149"/>
        <v>3.4740780060343255</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110.2070024215251</v>
      </c>
      <c r="AB339" s="12">
        <f t="shared" si="152"/>
        <v>62.555000627782583</v>
      </c>
      <c r="AC339" s="12">
        <f>AA339-'Surv-rate CEA'!V337*'Unit cost and utilities'!$H$6-('Surv-rate CEA'!U336-'Surv-rate CEA'!U337)*'Unit cost and utilities'!$G$14</f>
        <v>9.4950947730126707</v>
      </c>
      <c r="AD339" s="12">
        <f t="shared" si="153"/>
        <v>5.3895455500625449</v>
      </c>
      <c r="AE339" s="12">
        <f>'Surv-rate CEA'!Z337*'Unit cost and utilities'!$H$12+'Surv-rate CEA'!Y337*'Unit cost and utilities'!$H$12+('Surv-rate CEA'!X336-'Surv-rate CEA'!X337)*'Unit cost and utilities'!$G$14</f>
        <v>15.859105079749142</v>
      </c>
      <c r="AF339" s="12">
        <f t="shared" si="154"/>
        <v>9.0018447686769836</v>
      </c>
      <c r="AG339" s="12">
        <f>AE339-'Surv-rate CEA'!Y337*'Unit cost and utilities'!$H$12-('Surv-rate CEA'!X336-'Surv-rate CEA'!X337)*'Unit cost and utilities'!$G$14</f>
        <v>6.1204974723243595</v>
      </c>
      <c r="AH339" s="12">
        <f t="shared" si="155"/>
        <v>3.4740780060343255</v>
      </c>
      <c r="AI339" s="12">
        <f>'Surv-rate CEA'!AC337*'Unit cost and utilities'!$H$5+'Surv-rate CEA'!AB337*'Unit cost and utilities'!$H$5+('Surv-rate CEA'!AA336-'Surv-rate CEA'!AA337)*'Unit cost and utilities'!$G$14</f>
        <v>7.1467229556821108</v>
      </c>
      <c r="AJ339" s="12">
        <f t="shared" si="156"/>
        <v>4.0565776144544188</v>
      </c>
      <c r="AK339" s="12">
        <f>AI339-'Surv-rate CEA'!AB337*'Unit cost and utilities'!$H$5-('Surv-rate CEA'!AA336-'Surv-rate CEA'!AA337)*'Unit cost and utilities'!$G$14</f>
        <v>6.327797598043583E-6</v>
      </c>
      <c r="AL339" s="12">
        <f t="shared" si="157"/>
        <v>3.591744390289167E-6</v>
      </c>
      <c r="AM339" s="12">
        <f>'Surv-rate CEA'!AF337*'Unit cost and utilities'!$H$9+'Surv-rate CEA'!AE337*'Unit cost and utilities'!$H$9+('Surv-rate CEA'!AD336-'Surv-rate CEA'!AD337)*'Unit cost and utilities'!G346</f>
        <v>77.722250741954639</v>
      </c>
      <c r="AN339" s="12">
        <f t="shared" si="158"/>
        <v>44.116211648326633</v>
      </c>
      <c r="AO339" s="12">
        <f>AM339-'Surv-rate CEA'!AE337*'Unit cost and utilities'!$H$9-('Surv-rate CEA'!AD336-'Surv-rate CEA'!AD337)*'Unit cost and utilities'!G346</f>
        <v>4.8044891627512669</v>
      </c>
      <c r="AP339" s="12">
        <f t="shared" si="159"/>
        <v>2.7270937053758315</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72.403009382107157</v>
      </c>
      <c r="AV339" s="12">
        <f t="shared" si="162"/>
        <v>41.096937561441607</v>
      </c>
      <c r="AW339" s="12">
        <f>AU339-'Surv-rate CEA'!AK337*'Unit cost and utilities'!$H$8-('Surv-rate CEA'!AJ336-'Surv-rate CEA'!AJ337)*'Unit cost and utilities'!$G$14</f>
        <v>4.6526665161050751E-4</v>
      </c>
      <c r="AX339" s="12">
        <f t="shared" si="163"/>
        <v>2.6409170963801658E-4</v>
      </c>
      <c r="AY339" s="12">
        <f>'Surv-rate CEA'!AO337*'Unit cost and utilities'!$H$5+'Surv-rate CEA'!AN337*'Unit cost and utilities'!$H$5+('Surv-rate CEA'!AM336-'Surv-rate CEA'!AM337)*'Unit cost and utilities'!$G$14</f>
        <v>7.1467229556821108</v>
      </c>
      <c r="AZ339" s="12">
        <f t="shared" si="164"/>
        <v>4.0565776144544188</v>
      </c>
      <c r="BA339" s="12">
        <f>AY339-'Surv-rate CEA'!AN337*'Unit cost and utilities'!$H$5-('Surv-rate CEA'!AM336-'Surv-rate CEA'!AM337)*'Unit cost and utilities'!$G$14</f>
        <v>6.327797598043583E-6</v>
      </c>
      <c r="BB339" s="12">
        <f t="shared" si="165"/>
        <v>3.591744390289167E-6</v>
      </c>
    </row>
    <row r="340" spans="1:54">
      <c r="A340" s="12">
        <v>335</v>
      </c>
      <c r="B340" s="12">
        <f t="shared" si="166"/>
        <v>19.216438356164385</v>
      </c>
      <c r="C340" s="12">
        <f>'Surv-rate CEA'!D338*'Unit cost and utilities'!$H$7+'Surv-rate CEA'!E338*'Unit cost and utilities'!$H$7+'Unit cost and utilities'!$G$14*('Surv-rate CEA'!C337-'Surv-rate CEA'!C338)</f>
        <v>70.260350776532533</v>
      </c>
      <c r="D340" s="12">
        <f t="shared" si="140"/>
        <v>39.812969984786392</v>
      </c>
      <c r="E340" s="12">
        <f>C340-'Surv-rate CEA'!E338*'Unit cost and utilities'!$H$7-'Unit cost and utilities'!$G$14*('Surv-rate CEA'!C337-'Surv-rate CEA'!C338)</f>
        <v>4.8245202958372895</v>
      </c>
      <c r="F340" s="12">
        <f t="shared" si="141"/>
        <v>2.7338104579079099</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15.753647743560592</v>
      </c>
      <c r="L340" s="12">
        <f t="shared" si="144"/>
        <v>8.9267915379489526</v>
      </c>
      <c r="M340" s="12">
        <f>K340-'Surv-rate CEA'!J338*'Unit cost and utilities'!$H$10-('Surv-rate CEA'!I337-'Surv-rate CEA'!I338)*'Unit cost and utilities'!$G$14</f>
        <v>6.0759703678705517</v>
      </c>
      <c r="N340" s="12">
        <f t="shared" si="145"/>
        <v>3.4429436120219172</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15.753647743560592</v>
      </c>
      <c r="T340" s="12">
        <f t="shared" si="148"/>
        <v>8.9267915379489526</v>
      </c>
      <c r="U340" s="12">
        <f>S340-'Surv-rate CEA'!P338*'Unit cost and utilities'!$H$11-('Surv-rate CEA'!O337-'Surv-rate CEA'!O338)*'Unit cost and utilities'!$G$14</f>
        <v>6.0759703678705517</v>
      </c>
      <c r="V340" s="12">
        <f t="shared" si="149"/>
        <v>3.4429436120219172</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109.77627699023932</v>
      </c>
      <c r="AB340" s="12">
        <f t="shared" si="152"/>
        <v>62.204637075535082</v>
      </c>
      <c r="AC340" s="12">
        <f>AA340-'Surv-rate CEA'!V338*'Unit cost and utilities'!$H$6-('Surv-rate CEA'!U337-'Surv-rate CEA'!U338)*'Unit cost and utilities'!$G$14</f>
        <v>9.4313737994009372</v>
      </c>
      <c r="AD340" s="12">
        <f t="shared" si="153"/>
        <v>5.3442802069850615</v>
      </c>
      <c r="AE340" s="12">
        <f>'Surv-rate CEA'!Z338*'Unit cost and utilities'!$H$12+'Surv-rate CEA'!Y338*'Unit cost and utilities'!$H$12+('Surv-rate CEA'!X337-'Surv-rate CEA'!X338)*'Unit cost and utilities'!$G$14</f>
        <v>15.753647743560592</v>
      </c>
      <c r="AF340" s="12">
        <f t="shared" si="154"/>
        <v>8.9267915379489526</v>
      </c>
      <c r="AG340" s="12">
        <f>AE340-'Surv-rate CEA'!Y338*'Unit cost and utilities'!$H$12-('Surv-rate CEA'!X337-'Surv-rate CEA'!X338)*'Unit cost and utilities'!$G$14</f>
        <v>6.0759703678705517</v>
      </c>
      <c r="AH340" s="12">
        <f t="shared" si="155"/>
        <v>3.4429436120219172</v>
      </c>
      <c r="AI340" s="12">
        <f>'Surv-rate CEA'!AC338*'Unit cost and utilities'!$H$5+'Surv-rate CEA'!AB338*'Unit cost and utilities'!$H$5+('Surv-rate CEA'!AA337-'Surv-rate CEA'!AA338)*'Unit cost and utilities'!$G$14</f>
        <v>7.08256093004732</v>
      </c>
      <c r="AJ340" s="12">
        <f t="shared" si="156"/>
        <v>4.0133273262503746</v>
      </c>
      <c r="AK340" s="12">
        <f>AI340-'Surv-rate CEA'!AB338*'Unit cost and utilities'!$H$5-('Surv-rate CEA'!AA337-'Surv-rate CEA'!AA338)*'Unit cost and utilities'!$G$14</f>
        <v>6.1632969862168707E-6</v>
      </c>
      <c r="AL340" s="12">
        <f t="shared" si="157"/>
        <v>3.4924271684896732E-6</v>
      </c>
      <c r="AM340" s="12">
        <f>'Surv-rate CEA'!AF338*'Unit cost and utilities'!$H$9+'Surv-rate CEA'!AE338*'Unit cost and utilities'!$H$9+('Surv-rate CEA'!AD337-'Surv-rate CEA'!AD338)*'Unit cost and utilities'!G347</f>
        <v>77.387260658051389</v>
      </c>
      <c r="AN340" s="12">
        <f t="shared" si="158"/>
        <v>43.851427607915141</v>
      </c>
      <c r="AO340" s="12">
        <f>AM340-'Surv-rate CEA'!AE338*'Unit cost and utilities'!$H$9-('Surv-rate CEA'!AD337-'Surv-rate CEA'!AD338)*'Unit cost and utilities'!G347</f>
        <v>4.7680425316090549</v>
      </c>
      <c r="AP340" s="12">
        <f t="shared" si="159"/>
        <v>2.7018073792557953</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72.076968646835084</v>
      </c>
      <c r="AV340" s="12">
        <f t="shared" si="162"/>
        <v>40.842355006990687</v>
      </c>
      <c r="AW340" s="12">
        <f>AU340-'Surv-rate CEA'!AK338*'Unit cost and utilities'!$H$8-('Surv-rate CEA'!AJ337-'Surv-rate CEA'!AJ338)*'Unit cost and utilities'!$G$14</f>
        <v>4.5624895748175298E-4</v>
      </c>
      <c r="AX340" s="12">
        <f t="shared" si="163"/>
        <v>2.5853309653384529E-4</v>
      </c>
      <c r="AY340" s="12">
        <f>'Surv-rate CEA'!AO338*'Unit cost and utilities'!$H$5+'Surv-rate CEA'!AN338*'Unit cost and utilities'!$H$5+('Surv-rate CEA'!AM337-'Surv-rate CEA'!AM338)*'Unit cost and utilities'!$G$14</f>
        <v>7.08256093004732</v>
      </c>
      <c r="AZ340" s="12">
        <f t="shared" si="164"/>
        <v>4.0133273262503746</v>
      </c>
      <c r="BA340" s="12">
        <f>AY340-'Surv-rate CEA'!AN338*'Unit cost and utilities'!$H$5-('Surv-rate CEA'!AM337-'Surv-rate CEA'!AM338)*'Unit cost and utilities'!$G$14</f>
        <v>6.1632969862168707E-6</v>
      </c>
      <c r="BB340" s="12">
        <f t="shared" si="165"/>
        <v>3.4924271684896732E-6</v>
      </c>
    </row>
    <row r="341" spans="1:54">
      <c r="A341" s="12">
        <v>336</v>
      </c>
      <c r="B341" s="12">
        <f t="shared" si="166"/>
        <v>19.273972602739725</v>
      </c>
      <c r="C341" s="12">
        <f>'Surv-rate CEA'!D339*'Unit cost and utilities'!$H$7+'Surv-rate CEA'!E339*'Unit cost and utilities'!$H$7+'Unit cost and utilities'!$G$14*('Surv-rate CEA'!C338-'Surv-rate CEA'!C339)</f>
        <v>69.94212847540102</v>
      </c>
      <c r="D341" s="12">
        <f t="shared" si="140"/>
        <v>39.565305855029493</v>
      </c>
      <c r="E341" s="12">
        <f>C341-'Surv-rate CEA'!E339*'Unit cost and utilities'!$H$7-'Unit cost and utilities'!$G$14*('Surv-rate CEA'!C338-'Surv-rate CEA'!C339)</f>
        <v>4.7880773762621676</v>
      </c>
      <c r="F341" s="12">
        <f t="shared" si="141"/>
        <v>2.7085499108879332</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15.649122765927439</v>
      </c>
      <c r="L341" s="12">
        <f t="shared" si="144"/>
        <v>8.8524947995339698</v>
      </c>
      <c r="M341" s="12">
        <f>K341-'Surv-rate CEA'!J339*'Unit cost and utilities'!$H$10-('Surv-rate CEA'!I338-'Surv-rate CEA'!I339)*'Unit cost and utilities'!$G$14</f>
        <v>6.0318674450264425</v>
      </c>
      <c r="N341" s="12">
        <f t="shared" si="145"/>
        <v>3.4121449481395438</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15.649122765927439</v>
      </c>
      <c r="T341" s="12">
        <f t="shared" si="148"/>
        <v>8.8524947995339698</v>
      </c>
      <c r="U341" s="12">
        <f>S341-'Surv-rate CEA'!P339*'Unit cost and utilities'!$H$11-('Surv-rate CEA'!O338-'Surv-rate CEA'!O339)*'Unit cost and utilities'!$G$14</f>
        <v>6.0318674450264425</v>
      </c>
      <c r="V341" s="12">
        <f t="shared" si="149"/>
        <v>3.4121449481395438</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109.34818314876225</v>
      </c>
      <c r="AB341" s="12">
        <f t="shared" si="152"/>
        <v>61.85677223841099</v>
      </c>
      <c r="AC341" s="12">
        <f>AA341-'Surv-rate CEA'!V339*'Unit cost and utilities'!$H$6-('Surv-rate CEA'!U338-'Surv-rate CEA'!U339)*'Unit cost and utilities'!$G$14</f>
        <v>9.3682240297680863</v>
      </c>
      <c r="AD341" s="12">
        <f t="shared" si="153"/>
        <v>5.2994762546663559</v>
      </c>
      <c r="AE341" s="12">
        <f>'Surv-rate CEA'!Z339*'Unit cost and utilities'!$H$12+'Surv-rate CEA'!Y339*'Unit cost and utilities'!$H$12+('Surv-rate CEA'!X338-'Surv-rate CEA'!X339)*'Unit cost and utilities'!$G$14</f>
        <v>15.649122765927439</v>
      </c>
      <c r="AF341" s="12">
        <f t="shared" si="154"/>
        <v>8.8524947995339698</v>
      </c>
      <c r="AG341" s="12">
        <f>AE341-'Surv-rate CEA'!Y339*'Unit cost and utilities'!$H$12-('Surv-rate CEA'!X338-'Surv-rate CEA'!X339)*'Unit cost and utilities'!$G$14</f>
        <v>6.0318674450264425</v>
      </c>
      <c r="AH341" s="12">
        <f t="shared" si="155"/>
        <v>3.4121449481395438</v>
      </c>
      <c r="AI341" s="12">
        <f>'Surv-rate CEA'!AC339*'Unit cost and utilities'!$H$5+'Surv-rate CEA'!AB339*'Unit cost and utilities'!$H$5+('Surv-rate CEA'!AA338-'Surv-rate CEA'!AA339)*'Unit cost and utilities'!$G$14</f>
        <v>7.0191137935416963</v>
      </c>
      <c r="AJ341" s="12">
        <f t="shared" si="156"/>
        <v>3.9706167102193164</v>
      </c>
      <c r="AK341" s="12">
        <f>AI341-'Surv-rate CEA'!AB339*'Unit cost and utilities'!$H$5-('Surv-rate CEA'!AA338-'Surv-rate CEA'!AA339)*'Unit cost and utilities'!$G$14</f>
        <v>6.0034327249158803E-6</v>
      </c>
      <c r="AL341" s="12">
        <f t="shared" si="157"/>
        <v>3.3960598157222163E-6</v>
      </c>
      <c r="AM341" s="12">
        <f>'Surv-rate CEA'!AF339*'Unit cost and utilities'!$H$9+'Surv-rate CEA'!AE339*'Unit cost and utilities'!$H$9+('Surv-rate CEA'!AD338-'Surv-rate CEA'!AD339)*'Unit cost and utilities'!G348</f>
        <v>77.054439872997591</v>
      </c>
      <c r="AN341" s="12">
        <f t="shared" si="158"/>
        <v>43.588643175698692</v>
      </c>
      <c r="AO341" s="12">
        <f>AM341-'Surv-rate CEA'!AE339*'Unit cost and utilities'!$H$9-('Surv-rate CEA'!AD338-'Surv-rate CEA'!AD339)*'Unit cost and utilities'!G348</f>
        <v>4.7319543962990451</v>
      </c>
      <c r="AP341" s="12">
        <f t="shared" si="159"/>
        <v>2.6768019084158952</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71.753113143473314</v>
      </c>
      <c r="AV341" s="12">
        <f t="shared" si="162"/>
        <v>40.589755122630066</v>
      </c>
      <c r="AW341" s="12">
        <f>AU341-'Surv-rate CEA'!AK339*'Unit cost and utilities'!$H$8-('Surv-rate CEA'!AJ338-'Surv-rate CEA'!AJ339)*'Unit cost and utilities'!$G$14</f>
        <v>4.4742597347480206E-4</v>
      </c>
      <c r="AX341" s="12">
        <f t="shared" si="163"/>
        <v>2.5310275614847679E-4</v>
      </c>
      <c r="AY341" s="12">
        <f>'Surv-rate CEA'!AO339*'Unit cost and utilities'!$H$5+'Surv-rate CEA'!AN339*'Unit cost and utilities'!$H$5+('Surv-rate CEA'!AM338-'Surv-rate CEA'!AM339)*'Unit cost and utilities'!$G$14</f>
        <v>7.0191137935416963</v>
      </c>
      <c r="AZ341" s="12">
        <f t="shared" si="164"/>
        <v>3.9706167102193164</v>
      </c>
      <c r="BA341" s="12">
        <f>AY341-'Surv-rate CEA'!AN339*'Unit cost and utilities'!$H$5-('Surv-rate CEA'!AM338-'Surv-rate CEA'!AM339)*'Unit cost and utilities'!$G$14</f>
        <v>6.0034327249158803E-6</v>
      </c>
      <c r="BB341" s="12">
        <f t="shared" si="165"/>
        <v>3.3960598157222163E-6</v>
      </c>
    </row>
    <row r="342" spans="1:54">
      <c r="A342" s="12">
        <v>337</v>
      </c>
      <c r="B342" s="12">
        <f t="shared" si="166"/>
        <v>19.331506849315069</v>
      </c>
      <c r="C342" s="12">
        <f>'Surv-rate CEA'!D340*'Unit cost and utilities'!$H$7+'Surv-rate CEA'!E340*'Unit cost and utilities'!$H$7+'Unit cost and utilities'!$G$14*('Surv-rate CEA'!C339-'Surv-rate CEA'!C340)</f>
        <v>69.62604532715612</v>
      </c>
      <c r="D342" s="12">
        <f t="shared" si="140"/>
        <v>39.319576468525113</v>
      </c>
      <c r="E342" s="12">
        <f>C342-'Surv-rate CEA'!E340*'Unit cost and utilities'!$H$7-'Unit cost and utilities'!$G$14*('Surv-rate CEA'!C339-'Surv-rate CEA'!C340)</f>
        <v>4.7519915166508362</v>
      </c>
      <c r="F342" s="12">
        <f t="shared" si="141"/>
        <v>2.6835689566855216</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15.54551974205649</v>
      </c>
      <c r="L342" s="12">
        <f t="shared" si="144"/>
        <v>8.7789454272272867</v>
      </c>
      <c r="M342" s="12">
        <f>K342-'Surv-rate CEA'!J340*'Unit cost and utilities'!$H$10-('Surv-rate CEA'!I339-'Surv-rate CEA'!I340)*'Unit cost and utilities'!$G$14</f>
        <v>5.9881836622895506</v>
      </c>
      <c r="N342" s="12">
        <f t="shared" si="145"/>
        <v>3.3816777085447005</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15.54551974205649</v>
      </c>
      <c r="T342" s="12">
        <f t="shared" si="148"/>
        <v>8.7789454272272867</v>
      </c>
      <c r="U342" s="12">
        <f>S342-'Surv-rate CEA'!P340*'Unit cost and utilities'!$H$11-('Surv-rate CEA'!O339-'Surv-rate CEA'!O340)*'Unit cost and utilities'!$G$14</f>
        <v>5.9881836622895506</v>
      </c>
      <c r="V342" s="12">
        <f t="shared" si="149"/>
        <v>3.3816777085447005</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108.9226985261048</v>
      </c>
      <c r="AB342" s="12">
        <f t="shared" si="152"/>
        <v>61.511383473403662</v>
      </c>
      <c r="AC342" s="12">
        <f>AA342-'Surv-rate CEA'!V340*'Unit cost and utilities'!$H$6-('Surv-rate CEA'!U339-'Surv-rate CEA'!U340)*'Unit cost and utilities'!$G$14</f>
        <v>9.3056389909492374</v>
      </c>
      <c r="AD342" s="12">
        <f t="shared" si="153"/>
        <v>5.2551280512036858</v>
      </c>
      <c r="AE342" s="12">
        <f>'Surv-rate CEA'!Z340*'Unit cost and utilities'!$H$12+'Surv-rate CEA'!Y340*'Unit cost and utilities'!$H$12+('Surv-rate CEA'!X339-'Surv-rate CEA'!X340)*'Unit cost and utilities'!$G$14</f>
        <v>15.54551974205649</v>
      </c>
      <c r="AF342" s="12">
        <f t="shared" si="154"/>
        <v>8.7789454272272867</v>
      </c>
      <c r="AG342" s="12">
        <f>AE342-'Surv-rate CEA'!Y340*'Unit cost and utilities'!$H$12-('Surv-rate CEA'!X339-'Surv-rate CEA'!X340)*'Unit cost and utilities'!$G$14</f>
        <v>5.9881836622895506</v>
      </c>
      <c r="AH342" s="12">
        <f t="shared" si="155"/>
        <v>3.3816777085447005</v>
      </c>
      <c r="AI342" s="12">
        <f>'Surv-rate CEA'!AC340*'Unit cost and utilities'!$H$5+'Surv-rate CEA'!AB340*'Unit cost and utilities'!$H$5+('Surv-rate CEA'!AA339-'Surv-rate CEA'!AA340)*'Unit cost and utilities'!$G$14</f>
        <v>6.9563719646405797</v>
      </c>
      <c r="AJ342" s="12">
        <f t="shared" si="156"/>
        <v>3.9284379591283267</v>
      </c>
      <c r="AK342" s="12">
        <f>AI342-'Surv-rate CEA'!AB340*'Unit cost and utilities'!$H$5-('Surv-rate CEA'!AA339-'Surv-rate CEA'!AA340)*'Unit cost and utilities'!$G$14</f>
        <v>5.8480638691627007E-6</v>
      </c>
      <c r="AL342" s="12">
        <f t="shared" si="157"/>
        <v>3.3025485422288842E-6</v>
      </c>
      <c r="AM342" s="12">
        <f>'Surv-rate CEA'!AF340*'Unit cost and utilities'!$H$9+'Surv-rate CEA'!AE340*'Unit cost and utilities'!$H$9+('Surv-rate CEA'!AD339-'Surv-rate CEA'!AD340)*'Unit cost and utilities'!G349</f>
        <v>76.723769265788178</v>
      </c>
      <c r="AN342" s="12">
        <f t="shared" si="158"/>
        <v>43.327839437449988</v>
      </c>
      <c r="AO342" s="12">
        <f>AM342-'Surv-rate CEA'!AE340*'Unit cost and utilities'!$H$9-('Surv-rate CEA'!AD339-'Surv-rate CEA'!AD340)*'Unit cost and utilities'!G349</f>
        <v>4.696220386680821</v>
      </c>
      <c r="AP342" s="12">
        <f t="shared" si="159"/>
        <v>2.6520735988881894</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71.431423044410423</v>
      </c>
      <c r="AV342" s="12">
        <f t="shared" si="162"/>
        <v>40.339118607886938</v>
      </c>
      <c r="AW342" s="12">
        <f>AU342-'Surv-rate CEA'!AK340*'Unit cost and utilities'!$H$8-('Surv-rate CEA'!AJ339-'Surv-rate CEA'!AJ340)*'Unit cost and utilities'!$G$14</f>
        <v>4.3879305718297346E-4</v>
      </c>
      <c r="AX342" s="12">
        <f t="shared" si="163"/>
        <v>2.4779745976804201E-4</v>
      </c>
      <c r="AY342" s="12">
        <f>'Surv-rate CEA'!AO340*'Unit cost and utilities'!$H$5+'Surv-rate CEA'!AN340*'Unit cost and utilities'!$H$5+('Surv-rate CEA'!AM339-'Surv-rate CEA'!AM340)*'Unit cost and utilities'!$G$14</f>
        <v>6.9563719646405797</v>
      </c>
      <c r="AZ342" s="12">
        <f t="shared" si="164"/>
        <v>3.9284379591283267</v>
      </c>
      <c r="BA342" s="12">
        <f>AY342-'Surv-rate CEA'!AN340*'Unit cost and utilities'!$H$5-('Surv-rate CEA'!AM339-'Surv-rate CEA'!AM340)*'Unit cost and utilities'!$G$14</f>
        <v>5.8480638691627007E-6</v>
      </c>
      <c r="BB342" s="12">
        <f t="shared" si="165"/>
        <v>3.3025485422288842E-6</v>
      </c>
    </row>
    <row r="343" spans="1:54">
      <c r="A343" s="12">
        <v>338</v>
      </c>
      <c r="B343" s="12">
        <f t="shared" si="166"/>
        <v>19.389041095890413</v>
      </c>
      <c r="C343" s="12">
        <f>'Surv-rate CEA'!D341*'Unit cost and utilities'!$H$7+'Surv-rate CEA'!E341*'Unit cost and utilities'!$H$7+'Unit cost and utilities'!$G$14*('Surv-rate CEA'!C340-'Surv-rate CEA'!C341)</f>
        <v>69.312081896426236</v>
      </c>
      <c r="D343" s="12">
        <f t="shared" si="140"/>
        <v>39.075762955642539</v>
      </c>
      <c r="E343" s="12">
        <f>C343-'Surv-rate CEA'!E341*'Unit cost and utilities'!$H$7-'Unit cost and utilities'!$G$14*('Surv-rate CEA'!C340-'Surv-rate CEA'!C341)</f>
        <v>4.716258380332067</v>
      </c>
      <c r="F343" s="12">
        <f t="shared" si="141"/>
        <v>2.6588639305742832</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15.442828408296744</v>
      </c>
      <c r="L343" s="12">
        <f t="shared" si="144"/>
        <v>8.7061344247167938</v>
      </c>
      <c r="M343" s="12">
        <f>K343-'Surv-rate CEA'!J341*'Unit cost and utilities'!$H$10-('Surv-rate CEA'!I340-'Surv-rate CEA'!I341)*'Unit cost and utilities'!$G$14</f>
        <v>5.9449140503371956</v>
      </c>
      <c r="N343" s="12">
        <f t="shared" si="145"/>
        <v>3.3515376521192426</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15.442828408296744</v>
      </c>
      <c r="T343" s="12">
        <f t="shared" si="148"/>
        <v>8.7061344247167938</v>
      </c>
      <c r="U343" s="12">
        <f>S343-'Surv-rate CEA'!P341*'Unit cost and utilities'!$H$11-('Surv-rate CEA'!O340-'Surv-rate CEA'!O341)*'Unit cost and utilities'!$G$14</f>
        <v>5.9449140503371956</v>
      </c>
      <c r="V343" s="12">
        <f t="shared" si="149"/>
        <v>3.3515376521192426</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108.49980099739585</v>
      </c>
      <c r="AB343" s="12">
        <f t="shared" si="152"/>
        <v>61.168448393226377</v>
      </c>
      <c r="AC343" s="12">
        <f>AA343-'Surv-rate CEA'!V341*'Unit cost and utilities'!$H$6-('Surv-rate CEA'!U340-'Surv-rate CEA'!U341)*'Unit cost and utilities'!$G$14</f>
        <v>9.2436122989615974</v>
      </c>
      <c r="AD343" s="12">
        <f t="shared" si="153"/>
        <v>5.2112300361693373</v>
      </c>
      <c r="AE343" s="12">
        <f>'Surv-rate CEA'!Z341*'Unit cost and utilities'!$H$12+'Surv-rate CEA'!Y341*'Unit cost and utilities'!$H$12+('Surv-rate CEA'!X340-'Surv-rate CEA'!X341)*'Unit cost and utilities'!$G$14</f>
        <v>15.442828408296744</v>
      </c>
      <c r="AF343" s="12">
        <f t="shared" si="154"/>
        <v>8.7061344247167938</v>
      </c>
      <c r="AG343" s="12">
        <f>AE343-'Surv-rate CEA'!Y341*'Unit cost and utilities'!$H$12-('Surv-rate CEA'!X340-'Surv-rate CEA'!X341)*'Unit cost and utilities'!$G$14</f>
        <v>5.9449140503371956</v>
      </c>
      <c r="AH343" s="12">
        <f t="shared" si="155"/>
        <v>3.3515376521192426</v>
      </c>
      <c r="AI343" s="12">
        <f>'Surv-rate CEA'!AC341*'Unit cost and utilities'!$H$5+'Surv-rate CEA'!AB341*'Unit cost and utilities'!$H$5+('Surv-rate CEA'!AA340-'Surv-rate CEA'!AA341)*'Unit cost and utilities'!$G$14</f>
        <v>6.8943260125877623</v>
      </c>
      <c r="AJ343" s="12">
        <f t="shared" si="156"/>
        <v>3.8867833952725359</v>
      </c>
      <c r="AK343" s="12">
        <f>AI343-'Surv-rate CEA'!AB341*'Unit cost and utilities'!$H$5-('Surv-rate CEA'!AA340-'Surv-rate CEA'!AA341)*'Unit cost and utilities'!$G$14</f>
        <v>5.6970540682765858E-6</v>
      </c>
      <c r="AL343" s="12">
        <f t="shared" si="157"/>
        <v>3.2118027366442885E-6</v>
      </c>
      <c r="AM343" s="12">
        <f>'Surv-rate CEA'!AF341*'Unit cost and utilities'!$H$9+'Surv-rate CEA'!AE341*'Unit cost and utilities'!$H$9+('Surv-rate CEA'!AD340-'Surv-rate CEA'!AD341)*'Unit cost and utilities'!G350</f>
        <v>76.395229930669288</v>
      </c>
      <c r="AN343" s="12">
        <f t="shared" si="158"/>
        <v>43.068997699036935</v>
      </c>
      <c r="AO343" s="12">
        <f>AM343-'Surv-rate CEA'!AE341*'Unit cost and utilities'!$H$9-('Surv-rate CEA'!AD340-'Surv-rate CEA'!AD341)*'Unit cost and utilities'!G350</f>
        <v>4.6608361964856329</v>
      </c>
      <c r="AP343" s="12">
        <f t="shared" si="159"/>
        <v>2.6276188134285672</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71.111878751020598</v>
      </c>
      <c r="AV343" s="12">
        <f t="shared" si="162"/>
        <v>40.090426392870306</v>
      </c>
      <c r="AW343" s="12">
        <f>AU343-'Surv-rate CEA'!AK341*'Unit cost and utilities'!$H$8-('Surv-rate CEA'!AJ340-'Surv-rate CEA'!AJ341)*'Unit cost and utilities'!$G$14</f>
        <v>4.303456875118794E-4</v>
      </c>
      <c r="AX343" s="12">
        <f t="shared" si="163"/>
        <v>2.426140668999911E-4</v>
      </c>
      <c r="AY343" s="12">
        <f>'Surv-rate CEA'!AO341*'Unit cost and utilities'!$H$5+'Surv-rate CEA'!AN341*'Unit cost and utilities'!$H$5+('Surv-rate CEA'!AM340-'Surv-rate CEA'!AM341)*'Unit cost and utilities'!$G$14</f>
        <v>6.8943260125877623</v>
      </c>
      <c r="AZ343" s="12">
        <f t="shared" si="164"/>
        <v>3.8867833952725359</v>
      </c>
      <c r="BA343" s="12">
        <f>AY343-'Surv-rate CEA'!AN341*'Unit cost and utilities'!$H$5-('Surv-rate CEA'!AM340-'Surv-rate CEA'!AM341)*'Unit cost and utilities'!$G$14</f>
        <v>5.6970540682765858E-6</v>
      </c>
      <c r="BB343" s="12">
        <f t="shared" si="165"/>
        <v>3.2118027366442885E-6</v>
      </c>
    </row>
    <row r="344" spans="1:54">
      <c r="A344" s="12">
        <v>339</v>
      </c>
      <c r="B344" s="12">
        <f t="shared" si="166"/>
        <v>19.446575342465753</v>
      </c>
      <c r="C344" s="12">
        <f>'Surv-rate CEA'!D342*'Unit cost and utilities'!$H$7+'Surv-rate CEA'!E342*'Unit cost and utilities'!$H$7+'Unit cost and utilities'!$G$14*('Surv-rate CEA'!C341-'Surv-rate CEA'!C342)</f>
        <v>69.000218972365573</v>
      </c>
      <c r="D344" s="12">
        <f t="shared" si="140"/>
        <v>38.833846672380368</v>
      </c>
      <c r="E344" s="12">
        <f>C344-'Surv-rate CEA'!E342*'Unit cost and utilities'!$H$7-'Unit cost and utilities'!$G$14*('Surv-rate CEA'!C341-'Surv-rate CEA'!C342)</f>
        <v>4.6808736937950934</v>
      </c>
      <c r="F344" s="12">
        <f t="shared" si="141"/>
        <v>2.6344312239127587</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15.341038639876185</v>
      </c>
      <c r="L344" s="12">
        <f t="shared" si="144"/>
        <v>8.6340529234350907</v>
      </c>
      <c r="M344" s="12">
        <f>K344-'Surv-rate CEA'!J342*'Unit cost and utilities'!$H$10-('Surv-rate CEA'!I341-'Surv-rate CEA'!I342)*'Unit cost and utilities'!$G$14</f>
        <v>5.9020537108138882</v>
      </c>
      <c r="N344" s="12">
        <f t="shared" si="145"/>
        <v>3.3217206013461196</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15.341038639876185</v>
      </c>
      <c r="T344" s="12">
        <f t="shared" si="148"/>
        <v>8.6340529234350907</v>
      </c>
      <c r="U344" s="12">
        <f>S344-'Surv-rate CEA'!P342*'Unit cost and utilities'!$H$11-('Surv-rate CEA'!O341-'Surv-rate CEA'!O342)*'Unit cost and utilities'!$G$14</f>
        <v>5.9020537108138882</v>
      </c>
      <c r="V344" s="12">
        <f t="shared" si="149"/>
        <v>3.3217206013461196</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108.07946868054076</v>
      </c>
      <c r="AB344" s="12">
        <f t="shared" si="152"/>
        <v>60.827944862804003</v>
      </c>
      <c r="AC344" s="12">
        <f>AA344-'Surv-rate CEA'!V342*'Unit cost and utilities'!$H$6-('Surv-rate CEA'!U341-'Surv-rate CEA'!U342)*'Unit cost and utilities'!$G$14</f>
        <v>9.1821376575531488</v>
      </c>
      <c r="AD344" s="12">
        <f t="shared" si="153"/>
        <v>5.167776729243676</v>
      </c>
      <c r="AE344" s="12">
        <f>'Surv-rate CEA'!Z342*'Unit cost and utilities'!$H$12+'Surv-rate CEA'!Y342*'Unit cost and utilities'!$H$12+('Surv-rate CEA'!X341-'Surv-rate CEA'!X342)*'Unit cost and utilities'!$G$14</f>
        <v>15.341038639876185</v>
      </c>
      <c r="AF344" s="12">
        <f t="shared" si="154"/>
        <v>8.6340529234350907</v>
      </c>
      <c r="AG344" s="12">
        <f>AE344-'Surv-rate CEA'!Y342*'Unit cost and utilities'!$H$12-('Surv-rate CEA'!X341-'Surv-rate CEA'!X342)*'Unit cost and utilities'!$G$14</f>
        <v>5.9020537108138882</v>
      </c>
      <c r="AH344" s="12">
        <f t="shared" si="155"/>
        <v>3.3217206013461196</v>
      </c>
      <c r="AI344" s="12">
        <f>'Surv-rate CEA'!AC342*'Unit cost and utilities'!$H$5+'Surv-rate CEA'!AB342*'Unit cost and utilities'!$H$5+('Surv-rate CEA'!AA341-'Surv-rate CEA'!AA342)*'Unit cost and utilities'!$G$14</f>
        <v>6.8329666546632897</v>
      </c>
      <c r="AJ344" s="12">
        <f t="shared" si="156"/>
        <v>3.8456454680376333</v>
      </c>
      <c r="AK344" s="12">
        <f>AI344-'Surv-rate CEA'!AB342*'Unit cost and utilities'!$H$5-('Surv-rate CEA'!AA341-'Surv-rate CEA'!AA342)*'Unit cost and utilities'!$G$14</f>
        <v>5.5502714192412483E-6</v>
      </c>
      <c r="AL344" s="12">
        <f t="shared" si="157"/>
        <v>3.1237348590333059E-6</v>
      </c>
      <c r="AM344" s="12">
        <f>'Surv-rate CEA'!AF342*'Unit cost and utilities'!$H$9+'Surv-rate CEA'!AE342*'Unit cost and utilities'!$H$9+('Surv-rate CEA'!AD341-'Surv-rate CEA'!AD342)*'Unit cost and utilities'!G351</f>
        <v>76.068803174175088</v>
      </c>
      <c r="AN344" s="12">
        <f t="shared" si="158"/>
        <v>42.812099483343438</v>
      </c>
      <c r="AO344" s="12">
        <f>AM344-'Surv-rate CEA'!AE342*'Unit cost and utilities'!$H$9-('Surv-rate CEA'!AD341-'Surv-rate CEA'!AD342)*'Unit cost and utilities'!G351</f>
        <v>4.6257975822247204</v>
      </c>
      <c r="AP344" s="12">
        <f t="shared" si="159"/>
        <v>2.603433970514311</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70.794460890436198</v>
      </c>
      <c r="AV344" s="12">
        <f t="shared" si="162"/>
        <v>39.843659634965569</v>
      </c>
      <c r="AW344" s="12">
        <f>AU344-'Surv-rate CEA'!AK342*'Unit cost and utilities'!$H$8-('Surv-rate CEA'!AJ341-'Surv-rate CEA'!AJ342)*'Unit cost and utilities'!$G$14</f>
        <v>4.2207946112493566E-4</v>
      </c>
      <c r="AX344" s="12">
        <f t="shared" si="163"/>
        <v>2.3754952261022862E-4</v>
      </c>
      <c r="AY344" s="12">
        <f>'Surv-rate CEA'!AO342*'Unit cost and utilities'!$H$5+'Surv-rate CEA'!AN342*'Unit cost and utilities'!$H$5+('Surv-rate CEA'!AM341-'Surv-rate CEA'!AM342)*'Unit cost and utilities'!$G$14</f>
        <v>6.8329666546632897</v>
      </c>
      <c r="AZ344" s="12">
        <f t="shared" si="164"/>
        <v>3.8456454680376333</v>
      </c>
      <c r="BA344" s="12">
        <f>AY344-'Surv-rate CEA'!AN342*'Unit cost and utilities'!$H$5-('Surv-rate CEA'!AM341-'Surv-rate CEA'!AM342)*'Unit cost and utilities'!$G$14</f>
        <v>5.5502714192412483E-6</v>
      </c>
      <c r="BB344" s="12">
        <f t="shared" si="165"/>
        <v>3.1237348590333059E-6</v>
      </c>
    </row>
    <row r="345" spans="1:54">
      <c r="A345" s="12">
        <v>340</v>
      </c>
      <c r="B345" s="12">
        <f t="shared" si="166"/>
        <v>19.504109589041096</v>
      </c>
      <c r="C345" s="12">
        <f>'Surv-rate CEA'!D343*'Unit cost and utilities'!$H$7+'Surv-rate CEA'!E343*'Unit cost and utilities'!$H$7+'Unit cost and utilities'!$G$14*('Surv-rate CEA'!C342-'Surv-rate CEA'!C343)</f>
        <v>68.690437565492545</v>
      </c>
      <c r="D345" s="12">
        <f t="shared" si="140"/>
        <v>38.593809197132842</v>
      </c>
      <c r="E345" s="12">
        <f>C345-'Surv-rate CEA'!E343*'Unit cost and utilities'!$H$7-'Unit cost and utilities'!$G$14*('Surv-rate CEA'!C342-'Surv-rate CEA'!C343)</f>
        <v>4.645833245613896</v>
      </c>
      <c r="F345" s="12">
        <f t="shared" si="141"/>
        <v>2.6102672831566407</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15.240140448682382</v>
      </c>
      <c r="L345" s="12">
        <f t="shared" si="144"/>
        <v>8.5626921804532365</v>
      </c>
      <c r="M345" s="12">
        <f>K345-'Surv-rate CEA'!J343*'Unit cost and utilities'!$H$10-('Surv-rate CEA'!I342-'Surv-rate CEA'!I343)*'Unit cost and utilities'!$G$14</f>
        <v>5.8595978151421582</v>
      </c>
      <c r="N345" s="12">
        <f t="shared" si="145"/>
        <v>3.2922224412083105</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15.240140448682382</v>
      </c>
      <c r="T345" s="12">
        <f t="shared" si="148"/>
        <v>8.5626921804532365</v>
      </c>
      <c r="U345" s="12">
        <f>S345-'Surv-rate CEA'!P343*'Unit cost and utilities'!$H$11-('Surv-rate CEA'!O342-'Surv-rate CEA'!O343)*'Unit cost and utilities'!$G$14</f>
        <v>5.8595978151421582</v>
      </c>
      <c r="V345" s="12">
        <f t="shared" si="149"/>
        <v>3.2922224412083105</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107.66167993293847</v>
      </c>
      <c r="AB345" s="12">
        <f t="shared" si="152"/>
        <v>60.489850995824249</v>
      </c>
      <c r="AC345" s="12">
        <f>AA345-'Surv-rate CEA'!V343*'Unit cost and utilities'!$H$6-('Surv-rate CEA'!U342-'Surv-rate CEA'!U343)*'Unit cost and utilities'!$G$14</f>
        <v>9.1212088567785905</v>
      </c>
      <c r="AD345" s="12">
        <f t="shared" si="153"/>
        <v>5.1247627288744129</v>
      </c>
      <c r="AE345" s="12">
        <f>'Surv-rate CEA'!Z343*'Unit cost and utilities'!$H$12+'Surv-rate CEA'!Y343*'Unit cost and utilities'!$H$12+('Surv-rate CEA'!X342-'Surv-rate CEA'!X343)*'Unit cost and utilities'!$G$14</f>
        <v>15.240140448682382</v>
      </c>
      <c r="AF345" s="12">
        <f t="shared" si="154"/>
        <v>8.5626921804532365</v>
      </c>
      <c r="AG345" s="12">
        <f>AE345-'Surv-rate CEA'!Y343*'Unit cost and utilities'!$H$12-('Surv-rate CEA'!X342-'Surv-rate CEA'!X343)*'Unit cost and utilities'!$G$14</f>
        <v>5.8595978151421582</v>
      </c>
      <c r="AH345" s="12">
        <f t="shared" si="155"/>
        <v>3.2922224412083105</v>
      </c>
      <c r="AI345" s="12">
        <f>'Surv-rate CEA'!AC343*'Unit cost and utilities'!$H$5+'Surv-rate CEA'!AB343*'Unit cost and utilities'!$H$5+('Surv-rate CEA'!AA342-'Surv-rate CEA'!AA343)*'Unit cost and utilities'!$G$14</f>
        <v>6.7722847535076891</v>
      </c>
      <c r="AJ345" s="12">
        <f t="shared" si="156"/>
        <v>3.8050167515140272</v>
      </c>
      <c r="AK345" s="12">
        <f>AI345-'Surv-rate CEA'!AB343*'Unit cost and utilities'!$H$5-('Surv-rate CEA'!AA342-'Surv-rate CEA'!AA343)*'Unit cost and utilities'!$G$14</f>
        <v>5.4075882995885394E-6</v>
      </c>
      <c r="AL345" s="12">
        <f t="shared" si="157"/>
        <v>3.0382603233817619E-6</v>
      </c>
      <c r="AM345" s="12">
        <f>'Surv-rate CEA'!AF343*'Unit cost and utilities'!$H$9+'Surv-rate CEA'!AE343*'Unit cost and utilities'!$H$9+('Surv-rate CEA'!AD342-'Surv-rate CEA'!AD343)*'Unit cost and utilities'!G352</f>
        <v>75.74447051221334</v>
      </c>
      <c r="AN345" s="12">
        <f t="shared" si="158"/>
        <v>42.557126527241024</v>
      </c>
      <c r="AO345" s="12">
        <f>AM345-'Surv-rate CEA'!AE343*'Unit cost and utilities'!$H$9-('Surv-rate CEA'!AD342-'Surv-rate CEA'!AD343)*'Unit cost and utilities'!G352</f>
        <v>4.5911003621191782</v>
      </c>
      <c r="AP345" s="12">
        <f t="shared" si="159"/>
        <v>2.5795155433618544</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70.479150312375751</v>
      </c>
      <c r="AV345" s="12">
        <f t="shared" si="162"/>
        <v>39.598799715585578</v>
      </c>
      <c r="AW345" s="12">
        <f>AU345-'Surv-rate CEA'!AK343*'Unit cost and utilities'!$H$8-('Surv-rate CEA'!AJ342-'Surv-rate CEA'!AJ343)*'Unit cost and utilities'!$G$14</f>
        <v>4.1399008928921788E-4</v>
      </c>
      <c r="AX345" s="12">
        <f t="shared" si="163"/>
        <v>2.326008551088125E-4</v>
      </c>
      <c r="AY345" s="12">
        <f>'Surv-rate CEA'!AO343*'Unit cost and utilities'!$H$5+'Surv-rate CEA'!AN343*'Unit cost and utilities'!$H$5+('Surv-rate CEA'!AM342-'Surv-rate CEA'!AM343)*'Unit cost and utilities'!$G$14</f>
        <v>6.7722847535076891</v>
      </c>
      <c r="AZ345" s="12">
        <f t="shared" si="164"/>
        <v>3.8050167515140272</v>
      </c>
      <c r="BA345" s="12">
        <f>AY345-'Surv-rate CEA'!AN343*'Unit cost and utilities'!$H$5-('Surv-rate CEA'!AM342-'Surv-rate CEA'!AM343)*'Unit cost and utilities'!$G$14</f>
        <v>5.4075882995885394E-6</v>
      </c>
      <c r="BB345" s="12">
        <f t="shared" si="165"/>
        <v>3.0382603233817619E-6</v>
      </c>
    </row>
    <row r="346" spans="1:54">
      <c r="A346" s="12">
        <v>341</v>
      </c>
      <c r="B346" s="12">
        <f t="shared" si="166"/>
        <v>19.561643835616437</v>
      </c>
      <c r="C346" s="12">
        <f>'Surv-rate CEA'!D344*'Unit cost and utilities'!$H$7+'Surv-rate CEA'!E344*'Unit cost and utilities'!$H$7+'Unit cost and utilities'!$G$14*('Surv-rate CEA'!C343-'Surv-rate CEA'!C344)</f>
        <v>68.382718904577644</v>
      </c>
      <c r="D346" s="12">
        <f t="shared" si="140"/>
        <v>38.355632327508843</v>
      </c>
      <c r="E346" s="12">
        <f>C346-'Surv-rate CEA'!E344*'Unit cost and utilities'!$H$7-'Unit cost and utilities'!$G$14*('Surv-rate CEA'!C343-'Surv-rate CEA'!C344)</f>
        <v>4.6111328853924283</v>
      </c>
      <c r="F346" s="12">
        <f t="shared" si="141"/>
        <v>2.5863686088907101</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15.140123981080912</v>
      </c>
      <c r="L346" s="12">
        <f t="shared" si="144"/>
        <v>8.4920435764124811</v>
      </c>
      <c r="M346" s="12">
        <f>K346-'Surv-rate CEA'!J344*'Unit cost and utilities'!$H$10-('Surv-rate CEA'!I343-'Surv-rate CEA'!I344)*'Unit cost and utilities'!$G$14</f>
        <v>5.8175416033563572</v>
      </c>
      <c r="N346" s="12">
        <f t="shared" si="145"/>
        <v>3.2630391181094978</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15.140123981080912</v>
      </c>
      <c r="T346" s="12">
        <f t="shared" si="148"/>
        <v>8.4920435764124811</v>
      </c>
      <c r="U346" s="12">
        <f>S346-'Surv-rate CEA'!P344*'Unit cost and utilities'!$H$11-('Surv-rate CEA'!O343-'Surv-rate CEA'!O344)*'Unit cost and utilities'!$G$14</f>
        <v>5.8175416033563572</v>
      </c>
      <c r="V346" s="12">
        <f t="shared" si="149"/>
        <v>3.2630391181094978</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107.24641334824499</v>
      </c>
      <c r="AB346" s="12">
        <f t="shared" si="152"/>
        <v>60.154145151341105</v>
      </c>
      <c r="AC346" s="12">
        <f>AA346-'Surv-rate CEA'!V344*'Unit cost and utilities'!$H$6-('Surv-rate CEA'!U343-'Surv-rate CEA'!U344)*'Unit cost and utilities'!$G$14</f>
        <v>9.0608197716020218</v>
      </c>
      <c r="AD346" s="12">
        <f t="shared" si="153"/>
        <v>5.0821827109615754</v>
      </c>
      <c r="AE346" s="12">
        <f>'Surv-rate CEA'!Z344*'Unit cost and utilities'!$H$12+'Surv-rate CEA'!Y344*'Unit cost and utilities'!$H$12+('Surv-rate CEA'!X343-'Surv-rate CEA'!X344)*'Unit cost and utilities'!$G$14</f>
        <v>15.140123981080912</v>
      </c>
      <c r="AF346" s="12">
        <f t="shared" si="154"/>
        <v>8.4920435764124811</v>
      </c>
      <c r="AG346" s="12">
        <f>AE346-'Surv-rate CEA'!Y344*'Unit cost and utilities'!$H$12-('Surv-rate CEA'!X343-'Surv-rate CEA'!X344)*'Unit cost and utilities'!$G$14</f>
        <v>5.8175416033563572</v>
      </c>
      <c r="AH346" s="12">
        <f t="shared" si="155"/>
        <v>3.2630391181094978</v>
      </c>
      <c r="AI346" s="12">
        <f>'Surv-rate CEA'!AC344*'Unit cost and utilities'!$H$5+'Surv-rate CEA'!AB344*'Unit cost and utilities'!$H$5+('Surv-rate CEA'!AA343-'Surv-rate CEA'!AA344)*'Unit cost and utilities'!$G$14</f>
        <v>6.7122713145006125</v>
      </c>
      <c r="AJ346" s="12">
        <f t="shared" si="156"/>
        <v>3.7648899421610396</v>
      </c>
      <c r="AK346" s="12">
        <f>AI346-'Surv-rate CEA'!AB344*'Unit cost and utilities'!$H$5-('Surv-rate CEA'!AA343-'Surv-rate CEA'!AA344)*'Unit cost and utilities'!$G$14</f>
        <v>5.2688812254841899E-6</v>
      </c>
      <c r="AL346" s="12">
        <f t="shared" si="157"/>
        <v>2.9552973952964233E-6</v>
      </c>
      <c r="AM346" s="12">
        <f>'Surv-rate CEA'!AF344*'Unit cost and utilities'!$H$9+'Surv-rate CEA'!AE344*'Unit cost and utilities'!$H$9+('Surv-rate CEA'!AD343-'Surv-rate CEA'!AD344)*'Unit cost and utilities'!G353</f>
        <v>75.422213667198136</v>
      </c>
      <c r="AN346" s="12">
        <f t="shared" si="158"/>
        <v>42.304060778610122</v>
      </c>
      <c r="AO346" s="12">
        <f>AM346-'Surv-rate CEA'!AE344*'Unit cost and utilities'!$H$9-('Surv-rate CEA'!AD343-'Surv-rate CEA'!AD344)*'Unit cost and utilities'!G353</f>
        <v>4.5567404150507116</v>
      </c>
      <c r="AP346" s="12">
        <f t="shared" si="159"/>
        <v>2.5558600589641856</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70.165928086023527</v>
      </c>
      <c r="AV346" s="12">
        <f t="shared" si="162"/>
        <v>39.35582823697564</v>
      </c>
      <c r="AW346" s="12">
        <f>AU346-'Surv-rate CEA'!AK344*'Unit cost and utilities'!$H$8-('Surv-rate CEA'!AJ343-'Surv-rate CEA'!AJ344)*'Unit cost and utilities'!$G$14</f>
        <v>4.0607339445086765E-4</v>
      </c>
      <c r="AX346" s="12">
        <f t="shared" si="163"/>
        <v>2.2776517320516077E-4</v>
      </c>
      <c r="AY346" s="12">
        <f>'Surv-rate CEA'!AO344*'Unit cost and utilities'!$H$5+'Surv-rate CEA'!AN344*'Unit cost and utilities'!$H$5+('Surv-rate CEA'!AM343-'Surv-rate CEA'!AM344)*'Unit cost and utilities'!$G$14</f>
        <v>6.7122713145006125</v>
      </c>
      <c r="AZ346" s="12">
        <f t="shared" si="164"/>
        <v>3.7648899421610396</v>
      </c>
      <c r="BA346" s="12">
        <f>AY346-'Surv-rate CEA'!AN344*'Unit cost and utilities'!$H$5-('Surv-rate CEA'!AM343-'Surv-rate CEA'!AM344)*'Unit cost and utilities'!$G$14</f>
        <v>5.2688812254841899E-6</v>
      </c>
      <c r="BB346" s="12">
        <f t="shared" si="165"/>
        <v>2.9552973952964233E-6</v>
      </c>
    </row>
    <row r="347" spans="1:54">
      <c r="A347" s="12">
        <v>342</v>
      </c>
      <c r="B347" s="12">
        <f t="shared" si="166"/>
        <v>19.61917808219178</v>
      </c>
      <c r="C347" s="12">
        <f>'Surv-rate CEA'!D345*'Unit cost and utilities'!$H$7+'Surv-rate CEA'!E345*'Unit cost and utilities'!$H$7+'Unit cost and utilities'!$G$14*('Surv-rate CEA'!C344-'Surv-rate CEA'!C345)</f>
        <v>68.077044433588341</v>
      </c>
      <c r="D347" s="12">
        <f t="shared" si="140"/>
        <v>38.119298077207091</v>
      </c>
      <c r="E347" s="12">
        <f>C347-'Surv-rate CEA'!E345*'Unit cost and utilities'!$H$7-'Unit cost and utilities'!$G$14*('Surv-rate CEA'!C344-'Surv-rate CEA'!C345)</f>
        <v>4.5767685227303669</v>
      </c>
      <c r="F347" s="12">
        <f t="shared" si="141"/>
        <v>2.5627317548800592</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15.040979515777796</v>
      </c>
      <c r="L347" s="12">
        <f t="shared" si="144"/>
        <v>8.4220986134970257</v>
      </c>
      <c r="M347" s="12">
        <f>K347-'Surv-rate CEA'!J345*'Unit cost and utilities'!$H$10-('Surv-rate CEA'!I344-'Surv-rate CEA'!I345)*'Unit cost and utilities'!$G$14</f>
        <v>5.7758803829588432</v>
      </c>
      <c r="N347" s="12">
        <f t="shared" si="145"/>
        <v>3.2341666388159309</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15.040979515777796</v>
      </c>
      <c r="T347" s="12">
        <f t="shared" si="148"/>
        <v>8.4220986134970257</v>
      </c>
      <c r="U347" s="12">
        <f>S347-'Surv-rate CEA'!P345*'Unit cost and utilities'!$H$11-('Surv-rate CEA'!O344-'Surv-rate CEA'!O345)*'Unit cost and utilities'!$G$14</f>
        <v>5.7758803829588432</v>
      </c>
      <c r="V347" s="12">
        <f t="shared" si="149"/>
        <v>3.2341666388159309</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106.83364775319848</v>
      </c>
      <c r="AB347" s="12">
        <f t="shared" si="152"/>
        <v>59.820805930438375</v>
      </c>
      <c r="AC347" s="12">
        <f>AA347-'Surv-rate CEA'!V345*'Unit cost and utilities'!$H$6-('Surv-rate CEA'!U344-'Surv-rate CEA'!U345)*'Unit cost and utilities'!$G$14</f>
        <v>9.0009643605259058</v>
      </c>
      <c r="AD347" s="12">
        <f t="shared" si="153"/>
        <v>5.0400314275676514</v>
      </c>
      <c r="AE347" s="12">
        <f>'Surv-rate CEA'!Z345*'Unit cost and utilities'!$H$12+'Surv-rate CEA'!Y345*'Unit cost and utilities'!$H$12+('Surv-rate CEA'!X344-'Surv-rate CEA'!X345)*'Unit cost and utilities'!$G$14</f>
        <v>15.040979515777796</v>
      </c>
      <c r="AF347" s="12">
        <f t="shared" si="154"/>
        <v>8.4220986134970257</v>
      </c>
      <c r="AG347" s="12">
        <f>AE347-'Surv-rate CEA'!Y345*'Unit cost and utilities'!$H$12-('Surv-rate CEA'!X344-'Surv-rate CEA'!X345)*'Unit cost and utilities'!$G$14</f>
        <v>5.7758803829588432</v>
      </c>
      <c r="AH347" s="12">
        <f t="shared" si="155"/>
        <v>3.2341666388159309</v>
      </c>
      <c r="AI347" s="12">
        <f>'Surv-rate CEA'!AC345*'Unit cost and utilities'!$H$5+'Surv-rate CEA'!AB345*'Unit cost and utilities'!$H$5+('Surv-rate CEA'!AA344-'Surv-rate CEA'!AA345)*'Unit cost and utilities'!$G$14</f>
        <v>6.6529174831934643</v>
      </c>
      <c r="AJ347" s="12">
        <f t="shared" si="156"/>
        <v>3.7252578565204106</v>
      </c>
      <c r="AK347" s="12">
        <f>AI347-'Surv-rate CEA'!AB345*'Unit cost and utilities'!$H$5-('Surv-rate CEA'!AA344-'Surv-rate CEA'!AA345)*'Unit cost and utilities'!$G$14</f>
        <v>5.1340307046510159E-6</v>
      </c>
      <c r="AL347" s="12">
        <f t="shared" si="157"/>
        <v>2.8747670877375367E-6</v>
      </c>
      <c r="AM347" s="12">
        <f>'Surv-rate CEA'!AF345*'Unit cost and utilities'!$H$9+'Surv-rate CEA'!AE345*'Unit cost and utilities'!$H$9+('Surv-rate CEA'!AD344-'Surv-rate CEA'!AD345)*'Unit cost and utilities'!G354</f>
        <v>75.102014565229126</v>
      </c>
      <c r="AN347" s="12">
        <f t="shared" si="158"/>
        <v>42.052884393409869</v>
      </c>
      <c r="AO347" s="12">
        <f>AM347-'Surv-rate CEA'!AE345*'Unit cost and utilities'!$H$9-('Surv-rate CEA'!AD344-'Surv-rate CEA'!AD345)*'Unit cost and utilities'!G354</f>
        <v>4.5227136795327851</v>
      </c>
      <c r="AP347" s="12">
        <f t="shared" si="159"/>
        <v>2.532464097147423</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69.854775496963327</v>
      </c>
      <c r="AV347" s="12">
        <f t="shared" si="162"/>
        <v>39.114727019073236</v>
      </c>
      <c r="AW347" s="12">
        <f>AU347-'Surv-rate CEA'!AK345*'Unit cost and utilities'!$H$8-('Surv-rate CEA'!AJ344-'Surv-rate CEA'!AJ345)*'Unit cost and utilities'!$G$14</f>
        <v>3.9832530721950477E-4</v>
      </c>
      <c r="AX347" s="12">
        <f t="shared" si="163"/>
        <v>2.2303966401490631E-4</v>
      </c>
      <c r="AY347" s="12">
        <f>'Surv-rate CEA'!AO345*'Unit cost and utilities'!$H$5+'Surv-rate CEA'!AN345*'Unit cost and utilities'!$H$5+('Surv-rate CEA'!AM344-'Surv-rate CEA'!AM345)*'Unit cost and utilities'!$G$14</f>
        <v>6.6529174831934643</v>
      </c>
      <c r="AZ347" s="12">
        <f t="shared" si="164"/>
        <v>3.7252578565204106</v>
      </c>
      <c r="BA347" s="12">
        <f>AY347-'Surv-rate CEA'!AN345*'Unit cost and utilities'!$H$5-('Surv-rate CEA'!AM344-'Surv-rate CEA'!AM345)*'Unit cost and utilities'!$G$14</f>
        <v>5.1340307046510159E-6</v>
      </c>
      <c r="BB347" s="12">
        <f t="shared" si="165"/>
        <v>2.8747670877375367E-6</v>
      </c>
    </row>
    <row r="348" spans="1:54">
      <c r="A348" s="12">
        <v>343</v>
      </c>
      <c r="B348" s="12">
        <f t="shared" si="166"/>
        <v>19.676712328767124</v>
      </c>
      <c r="C348" s="12">
        <f>'Surv-rate CEA'!D346*'Unit cost and utilities'!$H$7+'Surv-rate CEA'!E346*'Unit cost and utilities'!$H$7+'Unit cost and utilities'!$G$14*('Surv-rate CEA'!C345-'Surv-rate CEA'!C346)</f>
        <v>67.773395808680519</v>
      </c>
      <c r="D348" s="12">
        <f t="shared" si="140"/>
        <v>37.88478867294149</v>
      </c>
      <c r="E348" s="12">
        <f>C348-'Surv-rate CEA'!E346*'Unit cost and utilities'!$H$7-'Unit cost and utilities'!$G$14*('Surv-rate CEA'!C345-'Surv-rate CEA'!C346)</f>
        <v>4.5427361262090242</v>
      </c>
      <c r="F348" s="12">
        <f t="shared" si="141"/>
        <v>2.5393533271402471</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14.942697461718431</v>
      </c>
      <c r="L348" s="12">
        <f t="shared" si="144"/>
        <v>8.3528489134433332</v>
      </c>
      <c r="M348" s="12">
        <f>K348-'Surv-rate CEA'!J346*'Unit cost and utilities'!$H$10-('Surv-rate CEA'!I345-'Surv-rate CEA'!I346)*'Unit cost and utilities'!$G$14</f>
        <v>5.7346095277980673</v>
      </c>
      <c r="N348" s="12">
        <f t="shared" si="145"/>
        <v>3.2056010694190462</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14.942697461718431</v>
      </c>
      <c r="T348" s="12">
        <f t="shared" si="148"/>
        <v>8.3528489134433332</v>
      </c>
      <c r="U348" s="12">
        <f>S348-'Surv-rate CEA'!P346*'Unit cost and utilities'!$H$11-('Surv-rate CEA'!O345-'Surv-rate CEA'!O346)*'Unit cost and utilities'!$G$14</f>
        <v>5.7346095277980673</v>
      </c>
      <c r="V348" s="12">
        <f t="shared" si="149"/>
        <v>3.2056010694190462</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106.42336220448642</v>
      </c>
      <c r="AB348" s="12">
        <f t="shared" si="152"/>
        <v>59.489812172942266</v>
      </c>
      <c r="AC348" s="12">
        <f>AA348-'Surv-rate CEA'!V346*'Unit cost and utilities'!$H$6-('Surv-rate CEA'!U345-'Surv-rate CEA'!U346)*'Unit cost and utilities'!$G$14</f>
        <v>8.9416366642453031</v>
      </c>
      <c r="AD348" s="12">
        <f t="shared" si="153"/>
        <v>4.998303705652166</v>
      </c>
      <c r="AE348" s="12">
        <f>'Surv-rate CEA'!Z346*'Unit cost and utilities'!$H$12+'Surv-rate CEA'!Y346*'Unit cost and utilities'!$H$12+('Surv-rate CEA'!X345-'Surv-rate CEA'!X346)*'Unit cost and utilities'!$G$14</f>
        <v>14.942697461718431</v>
      </c>
      <c r="AF348" s="12">
        <f t="shared" si="154"/>
        <v>8.3528489134433332</v>
      </c>
      <c r="AG348" s="12">
        <f>AE348-'Surv-rate CEA'!Y346*'Unit cost and utilities'!$H$12-('Surv-rate CEA'!X345-'Surv-rate CEA'!X346)*'Unit cost and utilities'!$G$14</f>
        <v>5.7346095277980673</v>
      </c>
      <c r="AH348" s="12">
        <f t="shared" si="155"/>
        <v>3.2056010694190462</v>
      </c>
      <c r="AI348" s="12">
        <f>'Surv-rate CEA'!AC346*'Unit cost and utilities'!$H$5+'Surv-rate CEA'!AB346*'Unit cost and utilities'!$H$5+('Surv-rate CEA'!AA345-'Surv-rate CEA'!AA346)*'Unit cost and utilities'!$G$14</f>
        <v>6.5942145427942087</v>
      </c>
      <c r="AJ348" s="12">
        <f t="shared" si="156"/>
        <v>3.6861134289776682</v>
      </c>
      <c r="AK348" s="12">
        <f>AI348-'Surv-rate CEA'!AB346*'Unit cost and utilities'!$H$5-('Surv-rate CEA'!AA345-'Surv-rate CEA'!AA346)*'Unit cost and utilities'!$G$14</f>
        <v>5.0029211017821318E-6</v>
      </c>
      <c r="AL348" s="12">
        <f t="shared" si="157"/>
        <v>2.7965930646806959E-6</v>
      </c>
      <c r="AM348" s="12">
        <f>'Surv-rate CEA'!AF346*'Unit cost and utilities'!$H$9+'Surv-rate CEA'!AE346*'Unit cost and utilities'!$H$9+('Surv-rate CEA'!AD345-'Surv-rate CEA'!AD346)*'Unit cost and utilities'!G355</f>
        <v>74.783855333316652</v>
      </c>
      <c r="AN348" s="12">
        <f t="shared" si="158"/>
        <v>41.803579732796166</v>
      </c>
      <c r="AO348" s="12">
        <f>AM348-'Surv-rate CEA'!AE346*'Unit cost and utilities'!$H$9-('Surv-rate CEA'!AD345-'Surv-rate CEA'!AD346)*'Unit cost and utilities'!G355</f>
        <v>4.4890161527018364</v>
      </c>
      <c r="AP348" s="12">
        <f t="shared" si="159"/>
        <v>2.5093242896462287</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69.54567404415846</v>
      </c>
      <c r="AV348" s="12">
        <f t="shared" si="162"/>
        <v>38.875478096417829</v>
      </c>
      <c r="AW348" s="12">
        <f>AU348-'Surv-rate CEA'!AK346*'Unit cost and utilities'!$H$8-('Surv-rate CEA'!AJ345-'Surv-rate CEA'!AJ346)*'Unit cost and utilities'!$G$14</f>
        <v>3.9074186324339344E-4</v>
      </c>
      <c r="AX348" s="12">
        <f t="shared" si="163"/>
        <v>2.1842159062585075E-4</v>
      </c>
      <c r="AY348" s="12">
        <f>'Surv-rate CEA'!AO346*'Unit cost and utilities'!$H$5+'Surv-rate CEA'!AN346*'Unit cost and utilities'!$H$5+('Surv-rate CEA'!AM345-'Surv-rate CEA'!AM346)*'Unit cost and utilities'!$G$14</f>
        <v>6.5942145427942087</v>
      </c>
      <c r="AZ348" s="12">
        <f t="shared" si="164"/>
        <v>3.6861134289776682</v>
      </c>
      <c r="BA348" s="12">
        <f>AY348-'Surv-rate CEA'!AN346*'Unit cost and utilities'!$H$5-('Surv-rate CEA'!AM345-'Surv-rate CEA'!AM346)*'Unit cost and utilities'!$G$14</f>
        <v>5.0029211017821318E-6</v>
      </c>
      <c r="BB348" s="12">
        <f t="shared" si="165"/>
        <v>2.7965930646806959E-6</v>
      </c>
    </row>
    <row r="349" spans="1:54">
      <c r="A349" s="12">
        <v>344</v>
      </c>
      <c r="B349" s="12">
        <f t="shared" si="166"/>
        <v>19.734246575342464</v>
      </c>
      <c r="C349" s="12">
        <f>'Surv-rate CEA'!D347*'Unit cost and utilities'!$H$7+'Surv-rate CEA'!E347*'Unit cost and utilities'!$H$7+'Unit cost and utilities'!$G$14*('Surv-rate CEA'!C346-'Surv-rate CEA'!C347)</f>
        <v>67.471754895240949</v>
      </c>
      <c r="D349" s="12">
        <f t="shared" si="140"/>
        <v>37.652086551418321</v>
      </c>
      <c r="E349" s="12">
        <f>C349-'Surv-rate CEA'!E347*'Unit cost and utilities'!$H$7-'Unit cost and utilities'!$G$14*('Surv-rate CEA'!C346-'Surv-rate CEA'!C347)</f>
        <v>4.50903172239701</v>
      </c>
      <c r="F349" s="12">
        <f t="shared" si="141"/>
        <v>2.5162299830259478</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14.845268356026555</v>
      </c>
      <c r="L349" s="12">
        <f t="shared" si="144"/>
        <v>8.284286215587505</v>
      </c>
      <c r="M349" s="12">
        <f>K349-'Surv-rate CEA'!J347*'Unit cost and utilities'!$H$10-('Surv-rate CEA'!I346-'Surv-rate CEA'!I347)*'Unit cost and utilities'!$G$14</f>
        <v>5.6937244769681872</v>
      </c>
      <c r="N349" s="12">
        <f t="shared" si="145"/>
        <v>3.1773385343184</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14.845268356026555</v>
      </c>
      <c r="T349" s="12">
        <f t="shared" si="148"/>
        <v>8.284286215587505</v>
      </c>
      <c r="U349" s="12">
        <f>S349-'Surv-rate CEA'!P347*'Unit cost and utilities'!$H$11-('Surv-rate CEA'!O346-'Surv-rate CEA'!O347)*'Unit cost and utilities'!$G$14</f>
        <v>5.6937244769681872</v>
      </c>
      <c r="V349" s="12">
        <f t="shared" si="149"/>
        <v>3.1773385343184</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106.01553598566788</v>
      </c>
      <c r="AB349" s="12">
        <f t="shared" si="152"/>
        <v>59.161142954189287</v>
      </c>
      <c r="AC349" s="12">
        <f>AA349-'Surv-rate CEA'!V347*'Unit cost and utilities'!$H$6-('Surv-rate CEA'!U346-'Surv-rate CEA'!U347)*'Unit cost and utilities'!$G$14</f>
        <v>8.8828308043276536</v>
      </c>
      <c r="AD349" s="12">
        <f t="shared" si="153"/>
        <v>4.9569944458305502</v>
      </c>
      <c r="AE349" s="12">
        <f>'Surv-rate CEA'!Z347*'Unit cost and utilities'!$H$12+'Surv-rate CEA'!Y347*'Unit cost and utilities'!$H$12+('Surv-rate CEA'!X346-'Surv-rate CEA'!X347)*'Unit cost and utilities'!$G$14</f>
        <v>14.845268356026555</v>
      </c>
      <c r="AF349" s="12">
        <f t="shared" si="154"/>
        <v>8.284286215587505</v>
      </c>
      <c r="AG349" s="12">
        <f>AE349-'Surv-rate CEA'!Y347*'Unit cost and utilities'!$H$12-('Surv-rate CEA'!X346-'Surv-rate CEA'!X347)*'Unit cost and utilities'!$G$14</f>
        <v>5.6937244769681872</v>
      </c>
      <c r="AH349" s="12">
        <f t="shared" si="155"/>
        <v>3.1773385343184</v>
      </c>
      <c r="AI349" s="12">
        <f>'Surv-rate CEA'!AC347*'Unit cost and utilities'!$H$5+'Surv-rate CEA'!AB347*'Unit cost and utilities'!$H$5+('Surv-rate CEA'!AA346-'Surv-rate CEA'!AA347)*'Unit cost and utilities'!$G$14</f>
        <v>6.5361539117033791</v>
      </c>
      <c r="AJ349" s="12">
        <f t="shared" si="156"/>
        <v>3.6474497095703295</v>
      </c>
      <c r="AK349" s="12">
        <f>AI349-'Surv-rate CEA'!AB347*'Unit cost and utilities'!$H$5-('Surv-rate CEA'!AA346-'Surv-rate CEA'!AA347)*'Unit cost and utilities'!$G$14</f>
        <v>4.875440501067585E-6</v>
      </c>
      <c r="AL349" s="12">
        <f t="shared" si="157"/>
        <v>2.7207015440387629E-6</v>
      </c>
      <c r="AM349" s="12">
        <f>'Surv-rate CEA'!AF347*'Unit cost and utilities'!$H$9+'Surv-rate CEA'!AE347*'Unit cost and utilities'!$H$9+('Surv-rate CEA'!AD346-'Surv-rate CEA'!AD347)*'Unit cost and utilities'!G356</f>
        <v>74.467718296651356</v>
      </c>
      <c r="AN349" s="12">
        <f t="shared" si="158"/>
        <v>41.556129360286171</v>
      </c>
      <c r="AO349" s="12">
        <f>AM349-'Surv-rate CEA'!AE347*'Unit cost and utilities'!$H$9-('Surv-rate CEA'!AD346-'Surv-rate CEA'!AD347)*'Unit cost and utilities'!G356</f>
        <v>4.4556438893281154</v>
      </c>
      <c r="AP349" s="12">
        <f t="shared" si="159"/>
        <v>2.4864373191975986</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69.238605436987797</v>
      </c>
      <c r="AV349" s="12">
        <f t="shared" si="162"/>
        <v>38.638063715115379</v>
      </c>
      <c r="AW349" s="12">
        <f>AU349-'Surv-rate CEA'!AK347*'Unit cost and utilities'!$H$8-('Surv-rate CEA'!AJ346-'Surv-rate CEA'!AJ347)*'Unit cost and utilities'!$G$14</f>
        <v>3.833192003059871E-4</v>
      </c>
      <c r="AX349" s="12">
        <f t="shared" si="163"/>
        <v>2.1390828990812988E-4</v>
      </c>
      <c r="AY349" s="12">
        <f>'Surv-rate CEA'!AO347*'Unit cost and utilities'!$H$5+'Surv-rate CEA'!AN347*'Unit cost and utilities'!$H$5+('Surv-rate CEA'!AM346-'Surv-rate CEA'!AM347)*'Unit cost and utilities'!$G$14</f>
        <v>6.5361539117033791</v>
      </c>
      <c r="AZ349" s="12">
        <f t="shared" si="164"/>
        <v>3.6474497095703295</v>
      </c>
      <c r="BA349" s="12">
        <f>AY349-'Surv-rate CEA'!AN347*'Unit cost and utilities'!$H$5-('Surv-rate CEA'!AM346-'Surv-rate CEA'!AM347)*'Unit cost and utilities'!$G$14</f>
        <v>4.875440501067585E-6</v>
      </c>
      <c r="BB349" s="12">
        <f t="shared" si="165"/>
        <v>2.7207015440387629E-6</v>
      </c>
    </row>
    <row r="350" spans="1:54">
      <c r="A350" s="12">
        <v>345</v>
      </c>
      <c r="B350" s="12">
        <f t="shared" si="166"/>
        <v>19.791780821917808</v>
      </c>
      <c r="C350" s="12">
        <f>'Surv-rate CEA'!D348*'Unit cost and utilities'!$H$7+'Surv-rate CEA'!E348*'Unit cost and utilities'!$H$7+'Unit cost and utilities'!$G$14*('Surv-rate CEA'!C347-'Surv-rate CEA'!C348)</f>
        <v>67.172103764978232</v>
      </c>
      <c r="D350" s="12">
        <f t="shared" si="140"/>
        <v>37.421174356363743</v>
      </c>
      <c r="E350" s="12">
        <f>C350-'Surv-rate CEA'!E348*'Unit cost and utilities'!$H$7-'Unit cost and utilities'!$G$14*('Surv-rate CEA'!C347-'Surv-rate CEA'!C348)</f>
        <v>4.4756513948747845</v>
      </c>
      <c r="F350" s="12">
        <f t="shared" si="141"/>
        <v>2.4933584303374716</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14.748682861979892</v>
      </c>
      <c r="L350" s="12">
        <f t="shared" si="144"/>
        <v>8.2164023749486361</v>
      </c>
      <c r="M350" s="12">
        <f>K350-'Surv-rate CEA'!J348*'Unit cost and utilities'!$H$10-('Surv-rate CEA'!I347-'Surv-rate CEA'!I348)*'Unit cost and utilities'!$G$14</f>
        <v>5.6532207337294995</v>
      </c>
      <c r="N350" s="12">
        <f t="shared" si="145"/>
        <v>3.1493752152243721</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14.748682861979892</v>
      </c>
      <c r="T350" s="12">
        <f t="shared" si="148"/>
        <v>8.2164023749486361</v>
      </c>
      <c r="U350" s="12">
        <f>S350-'Surv-rate CEA'!P348*'Unit cost and utilities'!$H$11-('Surv-rate CEA'!O347-'Surv-rate CEA'!O348)*'Unit cost and utilities'!$G$14</f>
        <v>5.6532207337294995</v>
      </c>
      <c r="V350" s="12">
        <f t="shared" si="149"/>
        <v>3.1493752152243721</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105.61014860414197</v>
      </c>
      <c r="AB350" s="12">
        <f t="shared" si="152"/>
        <v>58.834777581844612</v>
      </c>
      <c r="AC350" s="12">
        <f>AA350-'Surv-rate CEA'!V348*'Unit cost and utilities'!$H$6-('Surv-rate CEA'!U347-'Surv-rate CEA'!U348)*'Unit cost and utilities'!$G$14</f>
        <v>8.8245409819163889</v>
      </c>
      <c r="AD350" s="12">
        <f t="shared" si="153"/>
        <v>4.9160986211561974</v>
      </c>
      <c r="AE350" s="12">
        <f>'Surv-rate CEA'!Z348*'Unit cost and utilities'!$H$12+'Surv-rate CEA'!Y348*'Unit cost and utilities'!$H$12+('Surv-rate CEA'!X347-'Surv-rate CEA'!X348)*'Unit cost and utilities'!$G$14</f>
        <v>14.748682861979892</v>
      </c>
      <c r="AF350" s="12">
        <f t="shared" si="154"/>
        <v>8.2164023749486361</v>
      </c>
      <c r="AG350" s="12">
        <f>AE350-'Surv-rate CEA'!Y348*'Unit cost and utilities'!$H$12-('Surv-rate CEA'!X347-'Surv-rate CEA'!X348)*'Unit cost and utilities'!$G$14</f>
        <v>5.6532207337294995</v>
      </c>
      <c r="AH350" s="12">
        <f t="shared" si="155"/>
        <v>3.1493752152243721</v>
      </c>
      <c r="AI350" s="12">
        <f>'Surv-rate CEA'!AC348*'Unit cost and utilities'!$H$5+'Surv-rate CEA'!AB348*'Unit cost and utilities'!$H$5+('Surv-rate CEA'!AA347-'Surv-rate CEA'!AA348)*'Unit cost and utilities'!$G$14</f>
        <v>6.478727141099947</v>
      </c>
      <c r="AJ350" s="12">
        <f t="shared" si="156"/>
        <v>3.6092598618417813</v>
      </c>
      <c r="AK350" s="12">
        <f>AI350-'Surv-rate CEA'!AB348*'Unit cost and utilities'!$H$5-('Surv-rate CEA'!AA347-'Surv-rate CEA'!AA348)*'Unit cost and utilities'!$G$14</f>
        <v>4.751480584180845E-6</v>
      </c>
      <c r="AL350" s="12">
        <f t="shared" si="157"/>
        <v>2.6470212100787562E-6</v>
      </c>
      <c r="AM350" s="12">
        <f>'Surv-rate CEA'!AF348*'Unit cost and utilities'!$H$9+'Surv-rate CEA'!AE348*'Unit cost and utilities'!$H$9+('Surv-rate CEA'!AD347-'Surv-rate CEA'!AD348)*'Unit cost and utilities'!G357</f>
        <v>74.153585975918233</v>
      </c>
      <c r="AN350" s="12">
        <f t="shared" si="158"/>
        <v>41.310516038969332</v>
      </c>
      <c r="AO350" s="12">
        <f>AM350-'Surv-rate CEA'!AE348*'Unit cost and utilities'!$H$9-('Surv-rate CEA'!AD347-'Surv-rate CEA'!AD348)*'Unit cost and utilities'!G357</f>
        <v>4.4225930008455236</v>
      </c>
      <c r="AP350" s="12">
        <f t="shared" si="159"/>
        <v>2.4637999186525539</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68.933551592324193</v>
      </c>
      <c r="AV350" s="12">
        <f t="shared" si="162"/>
        <v>38.402466329849887</v>
      </c>
      <c r="AW350" s="12">
        <f>AU350-'Surv-rate CEA'!AK348*'Unit cost and utilities'!$H$8-('Surv-rate CEA'!AJ347-'Surv-rate CEA'!AJ348)*'Unit cost and utilities'!$G$14</f>
        <v>3.7605355545222707E-4</v>
      </c>
      <c r="AX350" s="12">
        <f t="shared" si="163"/>
        <v>2.0949717036025379E-4</v>
      </c>
      <c r="AY350" s="12">
        <f>'Surv-rate CEA'!AO348*'Unit cost and utilities'!$H$5+'Surv-rate CEA'!AN348*'Unit cost and utilities'!$H$5+('Surv-rate CEA'!AM347-'Surv-rate CEA'!AM348)*'Unit cost and utilities'!$G$14</f>
        <v>6.478727141099947</v>
      </c>
      <c r="AZ350" s="12">
        <f t="shared" si="164"/>
        <v>3.6092598618417813</v>
      </c>
      <c r="BA350" s="12">
        <f>AY350-'Surv-rate CEA'!AN348*'Unit cost and utilities'!$H$5-('Surv-rate CEA'!AM347-'Surv-rate CEA'!AM348)*'Unit cost and utilities'!$G$14</f>
        <v>4.751480584180845E-6</v>
      </c>
      <c r="BB350" s="12">
        <f t="shared" si="165"/>
        <v>2.6470212100787562E-6</v>
      </c>
    </row>
    <row r="351" spans="1:54">
      <c r="A351" s="12">
        <v>346</v>
      </c>
      <c r="B351" s="12">
        <f t="shared" si="166"/>
        <v>19.849315068493151</v>
      </c>
      <c r="C351" s="12">
        <f>'Surv-rate CEA'!D349*'Unit cost and utilities'!$H$7+'Surv-rate CEA'!E349*'Unit cost and utilities'!$H$7+'Unit cost and utilities'!$G$14*('Surv-rate CEA'!C348-'Surv-rate CEA'!C349)</f>
        <v>66.874424693063219</v>
      </c>
      <c r="D351" s="12">
        <f t="shared" si="140"/>
        <v>37.192034935601434</v>
      </c>
      <c r="E351" s="12">
        <f>C351-'Surv-rate CEA'!E349*'Unit cost and utilities'!$H$7-'Unit cost and utilities'!$G$14*('Surv-rate CEA'!C348-'Surv-rate CEA'!C349)</f>
        <v>4.4425912832783947</v>
      </c>
      <c r="F351" s="12">
        <f t="shared" si="141"/>
        <v>2.4707354264451329</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14.6529317670241</v>
      </c>
      <c r="L351" s="12">
        <f t="shared" si="144"/>
        <v>8.1491893603485988</v>
      </c>
      <c r="M351" s="12">
        <f>K351-'Surv-rate CEA'!J349*'Unit cost and utilities'!$H$10-('Surv-rate CEA'!I348-'Surv-rate CEA'!I349)*'Unit cost and utilities'!$G$14</f>
        <v>5.6130938644495565</v>
      </c>
      <c r="N351" s="12">
        <f t="shared" si="145"/>
        <v>3.1217073501803534</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14.6529317670241</v>
      </c>
      <c r="T351" s="12">
        <f t="shared" si="148"/>
        <v>8.1491893603485988</v>
      </c>
      <c r="U351" s="12">
        <f>S351-'Surv-rate CEA'!P349*'Unit cost and utilities'!$H$11-('Surv-rate CEA'!O348-'Surv-rate CEA'!O349)*'Unit cost and utilities'!$G$14</f>
        <v>5.6130938644495565</v>
      </c>
      <c r="V351" s="12">
        <f t="shared" si="149"/>
        <v>3.1217073501803534</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105.20717978816852</v>
      </c>
      <c r="AB351" s="12">
        <f t="shared" si="152"/>
        <v>58.51069559277331</v>
      </c>
      <c r="AC351" s="12">
        <f>AA351-'Surv-rate CEA'!V349*'Unit cost and utilities'!$H$6-('Surv-rate CEA'!U348-'Surv-rate CEA'!U349)*'Unit cost and utilities'!$G$14</f>
        <v>8.7667614764591164</v>
      </c>
      <c r="AD351" s="12">
        <f t="shared" si="153"/>
        <v>4.875611275925837</v>
      </c>
      <c r="AE351" s="12">
        <f>'Surv-rate CEA'!Z349*'Unit cost and utilities'!$H$12+'Surv-rate CEA'!Y349*'Unit cost and utilities'!$H$12+('Surv-rate CEA'!X348-'Surv-rate CEA'!X349)*'Unit cost and utilities'!$G$14</f>
        <v>14.6529317670241</v>
      </c>
      <c r="AF351" s="12">
        <f t="shared" si="154"/>
        <v>8.1491893603485988</v>
      </c>
      <c r="AG351" s="12">
        <f>AE351-'Surv-rate CEA'!Y349*'Unit cost and utilities'!$H$12-('Surv-rate CEA'!X348-'Surv-rate CEA'!X349)*'Unit cost and utilities'!$G$14</f>
        <v>5.6130938644495565</v>
      </c>
      <c r="AH351" s="12">
        <f t="shared" si="155"/>
        <v>3.1217073501803534</v>
      </c>
      <c r="AI351" s="12">
        <f>'Surv-rate CEA'!AC349*'Unit cost and utilities'!$H$5+'Surv-rate CEA'!AB349*'Unit cost and utilities'!$H$5+('Surv-rate CEA'!AA348-'Surv-rate CEA'!AA349)*'Unit cost and utilities'!$G$14</f>
        <v>6.4219259125763735</v>
      </c>
      <c r="AJ351" s="12">
        <f t="shared" si="156"/>
        <v>3.5715371607400099</v>
      </c>
      <c r="AK351" s="12">
        <f>AI351-'Surv-rate CEA'!AB349*'Unit cost and utilities'!$H$5-('Surv-rate CEA'!AA348-'Surv-rate CEA'!AA349)*'Unit cost and utilities'!$G$14</f>
        <v>4.6309365006047543E-6</v>
      </c>
      <c r="AL351" s="12">
        <f t="shared" si="157"/>
        <v>2.5754831223678466E-6</v>
      </c>
      <c r="AM351" s="12">
        <f>'Surv-rate CEA'!AF349*'Unit cost and utilities'!$H$9+'Surv-rate CEA'!AE349*'Unit cost and utilities'!$H$9+('Surv-rate CEA'!AD348-'Surv-rate CEA'!AD349)*'Unit cost and utilities'!G358</f>
        <v>73.841441084653198</v>
      </c>
      <c r="AN351" s="12">
        <f t="shared" si="158"/>
        <v>41.066722728763118</v>
      </c>
      <c r="AO351" s="12">
        <f>AM351-'Surv-rate CEA'!AE349*'Unit cost and utilities'!$H$9-('Surv-rate CEA'!AD348-'Surv-rate CEA'!AD349)*'Unit cost and utilities'!G358</f>
        <v>4.3898596544002118</v>
      </c>
      <c r="AP351" s="12">
        <f t="shared" si="159"/>
        <v>2.4414088701053966</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68.630494631665201</v>
      </c>
      <c r="AV351" s="12">
        <f t="shared" si="162"/>
        <v>38.168668600946731</v>
      </c>
      <c r="AW351" s="12">
        <f>AU351-'Surv-rate CEA'!AK349*'Unit cost and utilities'!$H$8-('Surv-rate CEA'!AJ348-'Surv-rate CEA'!AJ349)*'Unit cost and utilities'!$G$14</f>
        <v>3.6894126218656176E-4</v>
      </c>
      <c r="AX351" s="12">
        <f t="shared" si="163"/>
        <v>2.0518571001405299E-4</v>
      </c>
      <c r="AY351" s="12">
        <f>'Surv-rate CEA'!AO349*'Unit cost and utilities'!$H$5+'Surv-rate CEA'!AN349*'Unit cost and utilities'!$H$5+('Surv-rate CEA'!AM348-'Surv-rate CEA'!AM349)*'Unit cost and utilities'!$G$14</f>
        <v>6.4219259125763735</v>
      </c>
      <c r="AZ351" s="12">
        <f t="shared" si="164"/>
        <v>3.5715371607400099</v>
      </c>
      <c r="BA351" s="12">
        <f>AY351-'Surv-rate CEA'!AN349*'Unit cost and utilities'!$H$5-('Surv-rate CEA'!AM348-'Surv-rate CEA'!AM349)*'Unit cost and utilities'!$G$14</f>
        <v>4.6309365006047543E-6</v>
      </c>
      <c r="BB351" s="12">
        <f t="shared" si="165"/>
        <v>2.5754831223678466E-6</v>
      </c>
    </row>
    <row r="352" spans="1:54">
      <c r="A352" s="12">
        <v>347</v>
      </c>
      <c r="B352" s="12">
        <f t="shared" si="166"/>
        <v>19.906849315068492</v>
      </c>
      <c r="C352" s="12">
        <f>'Surv-rate CEA'!D350*'Unit cost and utilities'!$H$7+'Surv-rate CEA'!E350*'Unit cost and utilities'!$H$7+'Unit cost and utilities'!$G$14*('Surv-rate CEA'!C349-'Surv-rate CEA'!C350)</f>
        <v>66.578700155313541</v>
      </c>
      <c r="D352" s="12">
        <f t="shared" si="140"/>
        <v>36.964651338177184</v>
      </c>
      <c r="E352" s="12">
        <f>C352-'Surv-rate CEA'!E350*'Unit cost and utilities'!$H$7-'Unit cost and utilities'!$G$14*('Surv-rate CEA'!C349-'Surv-rate CEA'!C350)</f>
        <v>4.4098475823614454</v>
      </c>
      <c r="F352" s="12">
        <f t="shared" si="141"/>
        <v>2.4483577774307896</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14.558005980821727</v>
      </c>
      <c r="L352" s="12">
        <f t="shared" si="144"/>
        <v>8.0826392525662101</v>
      </c>
      <c r="M352" s="12">
        <f>K352-'Surv-rate CEA'!J350*'Unit cost and utilities'!$H$10-('Surv-rate CEA'!I349-'Surv-rate CEA'!I350)*'Unit cost and utilities'!$G$14</f>
        <v>5.5733394975643646</v>
      </c>
      <c r="N352" s="12">
        <f t="shared" si="145"/>
        <v>3.0943312326039227</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14.558005980821727</v>
      </c>
      <c r="T352" s="12">
        <f t="shared" si="148"/>
        <v>8.0826392525662101</v>
      </c>
      <c r="U352" s="12">
        <f>S352-'Surv-rate CEA'!P350*'Unit cost and utilities'!$H$11-('Surv-rate CEA'!O349-'Surv-rate CEA'!O350)*'Unit cost and utilities'!$G$14</f>
        <v>5.5733394975643646</v>
      </c>
      <c r="V352" s="12">
        <f t="shared" si="149"/>
        <v>3.0943312326039227</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104.80660948393191</v>
      </c>
      <c r="AB352" s="12">
        <f t="shared" si="152"/>
        <v>58.18887674995932</v>
      </c>
      <c r="AC352" s="12">
        <f>AA352-'Surv-rate CEA'!V350*'Unit cost and utilities'!$H$6-('Surv-rate CEA'!U349-'Surv-rate CEA'!U350)*'Unit cost and utilities'!$G$14</f>
        <v>8.7094866444591119</v>
      </c>
      <c r="AD352" s="12">
        <f t="shared" si="153"/>
        <v>4.8355275245073708</v>
      </c>
      <c r="AE352" s="12">
        <f>'Surv-rate CEA'!Z350*'Unit cost and utilities'!$H$12+'Surv-rate CEA'!Y350*'Unit cost and utilities'!$H$12+('Surv-rate CEA'!X349-'Surv-rate CEA'!X350)*'Unit cost and utilities'!$G$14</f>
        <v>14.558005980821727</v>
      </c>
      <c r="AF352" s="12">
        <f t="shared" si="154"/>
        <v>8.0826392525662101</v>
      </c>
      <c r="AG352" s="12">
        <f>AE352-'Surv-rate CEA'!Y350*'Unit cost and utilities'!$H$12-('Surv-rate CEA'!X349-'Surv-rate CEA'!X350)*'Unit cost and utilities'!$G$14</f>
        <v>5.5733394975643646</v>
      </c>
      <c r="AH352" s="12">
        <f t="shared" si="155"/>
        <v>3.0943312326039227</v>
      </c>
      <c r="AI352" s="12">
        <f>'Surv-rate CEA'!AC350*'Unit cost and utilities'!$H$5+'Surv-rate CEA'!AB350*'Unit cost and utilities'!$H$5+('Surv-rate CEA'!AA349-'Surv-rate CEA'!AA350)*'Unit cost and utilities'!$G$14</f>
        <v>6.3657420358211141</v>
      </c>
      <c r="AJ352" s="12">
        <f t="shared" si="156"/>
        <v>3.5342749905598176</v>
      </c>
      <c r="AK352" s="12">
        <f>AI352-'Surv-rate CEA'!AB350*'Unit cost and utilities'!$H$5-('Surv-rate CEA'!AA349-'Surv-rate CEA'!AA350)*'Unit cost and utilities'!$G$14</f>
        <v>4.5137067548883802E-6</v>
      </c>
      <c r="AL352" s="12">
        <f t="shared" si="157"/>
        <v>2.506020634947892E-6</v>
      </c>
      <c r="AM352" s="12">
        <f>'Surv-rate CEA'!AF350*'Unit cost and utilities'!$H$9+'Surv-rate CEA'!AE350*'Unit cost and utilities'!$H$9+('Surv-rate CEA'!AD349-'Surv-rate CEA'!AD350)*'Unit cost and utilities'!G359</f>
        <v>73.531266526642582</v>
      </c>
      <c r="AN352" s="12">
        <f t="shared" si="158"/>
        <v>40.824732583713534</v>
      </c>
      <c r="AO352" s="12">
        <f>AM352-'Surv-rate CEA'!AE350*'Unit cost and utilities'!$H$9-('Surv-rate CEA'!AD349-'Surv-rate CEA'!AD350)*'Unit cost and utilities'!G359</f>
        <v>4.3574400719177078</v>
      </c>
      <c r="AP352" s="12">
        <f t="shared" si="159"/>
        <v>2.4192610040402678</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68.329416878310013</v>
      </c>
      <c r="AV352" s="12">
        <f t="shared" si="162"/>
        <v>37.936653391484256</v>
      </c>
      <c r="AW352" s="12">
        <f>AU352-'Surv-rate CEA'!AK350*'Unit cost and utilities'!$H$8-('Surv-rate CEA'!AJ349-'Surv-rate CEA'!AJ350)*'Unit cost and utilities'!$G$14</f>
        <v>3.619787478177372E-4</v>
      </c>
      <c r="AX352" s="12">
        <f t="shared" si="163"/>
        <v>2.0097145443961857E-4</v>
      </c>
      <c r="AY352" s="12">
        <f>'Surv-rate CEA'!AO350*'Unit cost and utilities'!$H$5+'Surv-rate CEA'!AN350*'Unit cost and utilities'!$H$5+('Surv-rate CEA'!AM349-'Surv-rate CEA'!AM350)*'Unit cost and utilities'!$G$14</f>
        <v>6.3657420358211141</v>
      </c>
      <c r="AZ352" s="12">
        <f t="shared" si="164"/>
        <v>3.5342749905598176</v>
      </c>
      <c r="BA352" s="12">
        <f>AY352-'Surv-rate CEA'!AN350*'Unit cost and utilities'!$H$5-('Surv-rate CEA'!AM349-'Surv-rate CEA'!AM350)*'Unit cost and utilities'!$G$14</f>
        <v>4.5137067548883802E-6</v>
      </c>
      <c r="BB352" s="12">
        <f t="shared" si="165"/>
        <v>2.506020634947892E-6</v>
      </c>
    </row>
    <row r="353" spans="1:54">
      <c r="A353" s="12">
        <v>348</v>
      </c>
      <c r="B353" s="12">
        <f t="shared" si="166"/>
        <v>19.964383561643835</v>
      </c>
      <c r="C353" s="12">
        <f>'Surv-rate CEA'!D351*'Unit cost and utilities'!$H$7+'Surv-rate CEA'!E351*'Unit cost and utilities'!$H$7+'Unit cost and utilities'!$G$14*('Surv-rate CEA'!C350-'Surv-rate CEA'!C351)</f>
        <v>66.284912825426645</v>
      </c>
      <c r="D353" s="12">
        <f t="shared" si="140"/>
        <v>36.739006811532178</v>
      </c>
      <c r="E353" s="12">
        <f>C353-'Surv-rate CEA'!E351*'Unit cost and utilities'!$H$7-'Unit cost and utilities'!$G$14*('Surv-rate CEA'!C350-'Surv-rate CEA'!C351)</f>
        <v>4.3774165410750019</v>
      </c>
      <c r="F353" s="12">
        <f t="shared" si="141"/>
        <v>2.4262223372462133</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14.463896533336941</v>
      </c>
      <c r="L353" s="12">
        <f t="shared" si="144"/>
        <v>8.0167442425257835</v>
      </c>
      <c r="M353" s="12">
        <f>K353-'Surv-rate CEA'!J351*'Unit cost and utilities'!$H$10-('Surv-rate CEA'!I350-'Surv-rate CEA'!I351)*'Unit cost and utilities'!$G$14</f>
        <v>5.5339533225591211</v>
      </c>
      <c r="N353" s="12">
        <f t="shared" si="145"/>
        <v>3.0672432103465179</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14.463896533336941</v>
      </c>
      <c r="T353" s="12">
        <f t="shared" si="148"/>
        <v>8.0167442425257835</v>
      </c>
      <c r="U353" s="12">
        <f>S353-'Surv-rate CEA'!P351*'Unit cost and utilities'!$H$11-('Surv-rate CEA'!O350-'Surv-rate CEA'!O351)*'Unit cost and utilities'!$G$14</f>
        <v>5.5339533225591211</v>
      </c>
      <c r="V353" s="12">
        <f t="shared" si="149"/>
        <v>3.0672432103465179</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104.40841785265535</v>
      </c>
      <c r="AB353" s="12">
        <f t="shared" si="152"/>
        <v>57.869301039475467</v>
      </c>
      <c r="AC353" s="12">
        <f>AA353-'Surv-rate CEA'!V351*'Unit cost and utilities'!$H$6-('Surv-rate CEA'!U350-'Surv-rate CEA'!U351)*'Unit cost and utilities'!$G$14</f>
        <v>8.6527109182497135</v>
      </c>
      <c r="AD353" s="12">
        <f t="shared" si="153"/>
        <v>4.7958425501896853</v>
      </c>
      <c r="AE353" s="12">
        <f>'Surv-rate CEA'!Z351*'Unit cost and utilities'!$H$12+'Surv-rate CEA'!Y351*'Unit cost and utilities'!$H$12+('Surv-rate CEA'!X350-'Surv-rate CEA'!X351)*'Unit cost and utilities'!$G$14</f>
        <v>14.463896533336941</v>
      </c>
      <c r="AF353" s="12">
        <f t="shared" si="154"/>
        <v>8.0167442425257835</v>
      </c>
      <c r="AG353" s="12">
        <f>AE353-'Surv-rate CEA'!Y351*'Unit cost and utilities'!$H$12-('Surv-rate CEA'!X350-'Surv-rate CEA'!X351)*'Unit cost and utilities'!$G$14</f>
        <v>5.5339533225591211</v>
      </c>
      <c r="AH353" s="12">
        <f t="shared" si="155"/>
        <v>3.0672432103465179</v>
      </c>
      <c r="AI353" s="12">
        <f>'Surv-rate CEA'!AC351*'Unit cost and utilities'!$H$5+'Surv-rate CEA'!AB351*'Unit cost and utilities'!$H$5+('Surv-rate CEA'!AA350-'Surv-rate CEA'!AA351)*'Unit cost and utilities'!$G$14</f>
        <v>6.3101674463479869</v>
      </c>
      <c r="AJ353" s="12">
        <f t="shared" si="156"/>
        <v>3.4974668429277691</v>
      </c>
      <c r="AK353" s="12">
        <f>AI353-'Surv-rate CEA'!AB351*'Unit cost and utilities'!$H$5-('Surv-rate CEA'!AA350-'Surv-rate CEA'!AA351)*'Unit cost and utilities'!$G$14</f>
        <v>4.3996930844947268E-6</v>
      </c>
      <c r="AL353" s="12">
        <f t="shared" si="157"/>
        <v>2.4385693110227365E-6</v>
      </c>
      <c r="AM353" s="12">
        <f>'Surv-rate CEA'!AF351*'Unit cost and utilities'!$H$9+'Surv-rate CEA'!AE351*'Unit cost and utilities'!$H$9+('Surv-rate CEA'!AD350-'Surv-rate CEA'!AD351)*'Unit cost and utilities'!G360</f>
        <v>73.223045393363606</v>
      </c>
      <c r="AN353" s="12">
        <f t="shared" si="158"/>
        <v>40.584528949338633</v>
      </c>
      <c r="AO353" s="12">
        <f>AM353-'Surv-rate CEA'!AE351*'Unit cost and utilities'!$H$9-('Surv-rate CEA'!AD350-'Surv-rate CEA'!AD351)*'Unit cost and utilities'!G360</f>
        <v>4.3253305291875819</v>
      </c>
      <c r="AP353" s="12">
        <f t="shared" si="159"/>
        <v>2.3973531984942738</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68.03030085458083</v>
      </c>
      <c r="AV353" s="12">
        <f t="shared" si="162"/>
        <v>37.706403764451828</v>
      </c>
      <c r="AW353" s="12">
        <f>AU353-'Surv-rate CEA'!AK351*'Unit cost and utilities'!$H$8-('Surv-rate CEA'!AJ350-'Surv-rate CEA'!AJ351)*'Unit cost and utilities'!$G$14</f>
        <v>3.5516253084000304E-4</v>
      </c>
      <c r="AX353" s="12">
        <f t="shared" si="163"/>
        <v>1.9685201478799553E-4</v>
      </c>
      <c r="AY353" s="12">
        <f>'Surv-rate CEA'!AO351*'Unit cost and utilities'!$H$5+'Surv-rate CEA'!AN351*'Unit cost and utilities'!$H$5+('Surv-rate CEA'!AM350-'Surv-rate CEA'!AM351)*'Unit cost and utilities'!$G$14</f>
        <v>6.3101674463479869</v>
      </c>
      <c r="AZ353" s="12">
        <f t="shared" si="164"/>
        <v>3.4974668429277691</v>
      </c>
      <c r="BA353" s="12">
        <f>AY353-'Surv-rate CEA'!AN351*'Unit cost and utilities'!$H$5-('Surv-rate CEA'!AM350-'Surv-rate CEA'!AM351)*'Unit cost and utilities'!$G$14</f>
        <v>4.3996930844947268E-6</v>
      </c>
      <c r="BB353" s="12">
        <f t="shared" si="165"/>
        <v>2.4385693110227365E-6</v>
      </c>
    </row>
    <row r="354" spans="1:54">
      <c r="A354" s="12">
        <v>349</v>
      </c>
      <c r="B354" s="12">
        <f t="shared" si="166"/>
        <v>20.021917808219179</v>
      </c>
      <c r="C354" s="12">
        <f>'Surv-rate CEA'!D352*'Unit cost and utilities'!$H$7+'Surv-rate CEA'!E352*'Unit cost and utilities'!$H$7+'Unit cost and utilities'!$G$14*('Surv-rate CEA'!C351-'Surv-rate CEA'!C352)</f>
        <v>65.993045572254417</v>
      </c>
      <c r="D354" s="12">
        <f t="shared" si="140"/>
        <v>36.515084798721091</v>
      </c>
      <c r="E354" s="12">
        <f>C354-'Surv-rate CEA'!E352*'Unit cost and utilities'!$H$7-'Unit cost and utilities'!$G$14*('Surv-rate CEA'!C351-'Surv-rate CEA'!C352)</f>
        <v>4.3452944616653486</v>
      </c>
      <c r="F354" s="12">
        <f t="shared" si="141"/>
        <v>2.4043260068881072</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14.370594572954611</v>
      </c>
      <c r="L354" s="12">
        <f t="shared" si="144"/>
        <v>7.9514966295190606</v>
      </c>
      <c r="M354" s="12">
        <f>K354-'Surv-rate CEA'!J352*'Unit cost and utilities'!$H$10-('Surv-rate CEA'!I351-'Surv-rate CEA'!I352)*'Unit cost and utilities'!$G$14</f>
        <v>5.4949310889684053</v>
      </c>
      <c r="N354" s="12">
        <f t="shared" si="145"/>
        <v>3.0404396847714046</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14.370594572954611</v>
      </c>
      <c r="T354" s="12">
        <f t="shared" si="148"/>
        <v>7.9514966295190606</v>
      </c>
      <c r="U354" s="12">
        <f>S354-'Surv-rate CEA'!P352*'Unit cost and utilities'!$H$11-('Surv-rate CEA'!O351-'Surv-rate CEA'!O352)*'Unit cost and utilities'!$G$14</f>
        <v>5.4949310889684053</v>
      </c>
      <c r="V354" s="12">
        <f t="shared" si="149"/>
        <v>3.0404396847714046</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104.01258526775267</v>
      </c>
      <c r="AB354" s="12">
        <f t="shared" si="152"/>
        <v>57.551948667497314</v>
      </c>
      <c r="AC354" s="12">
        <f>AA354-'Surv-rate CEA'!V352*'Unit cost and utilities'!$H$6-('Surv-rate CEA'!U351-'Surv-rate CEA'!U352)*'Unit cost and utilities'!$G$14</f>
        <v>8.5964288047913282</v>
      </c>
      <c r="AD354" s="12">
        <f t="shared" si="153"/>
        <v>4.7565516040541285</v>
      </c>
      <c r="AE354" s="12">
        <f>'Surv-rate CEA'!Z352*'Unit cost and utilities'!$H$12+'Surv-rate CEA'!Y352*'Unit cost and utilities'!$H$12+('Surv-rate CEA'!X351-'Surv-rate CEA'!X352)*'Unit cost and utilities'!$G$14</f>
        <v>14.370594572954611</v>
      </c>
      <c r="AF354" s="12">
        <f t="shared" si="154"/>
        <v>7.9514966295190606</v>
      </c>
      <c r="AG354" s="12">
        <f>AE354-'Surv-rate CEA'!Y352*'Unit cost and utilities'!$H$12-('Surv-rate CEA'!X351-'Surv-rate CEA'!X352)*'Unit cost and utilities'!$G$14</f>
        <v>5.4949310889684053</v>
      </c>
      <c r="AH354" s="12">
        <f t="shared" si="155"/>
        <v>3.0404396847714046</v>
      </c>
      <c r="AI354" s="12">
        <f>'Surv-rate CEA'!AC352*'Unit cost and utilities'!$H$5+'Surv-rate CEA'!AB352*'Unit cost and utilities'!$H$5+('Surv-rate CEA'!AA351-'Surv-rate CEA'!AA352)*'Unit cost and utilities'!$G$14</f>
        <v>6.2551942032708432</v>
      </c>
      <c r="AJ354" s="12">
        <f t="shared" si="156"/>
        <v>3.4611063148286321</v>
      </c>
      <c r="AK354" s="12">
        <f>AI354-'Surv-rate CEA'!AB352*'Unit cost and utilities'!$H$5-('Surv-rate CEA'!AA351-'Surv-rate CEA'!AA352)*'Unit cost and utilities'!$G$14</f>
        <v>4.28880035663326E-6</v>
      </c>
      <c r="AL354" s="12">
        <f t="shared" si="157"/>
        <v>2.3730668489270464E-6</v>
      </c>
      <c r="AM354" s="12">
        <f>'Surv-rate CEA'!AF352*'Unit cost and utilities'!$H$9+'Surv-rate CEA'!AE352*'Unit cost and utilities'!$H$9+('Surv-rate CEA'!AD351-'Surv-rate CEA'!AD352)*'Unit cost and utilities'!G361</f>
        <v>72.916760961466508</v>
      </c>
      <c r="AN354" s="12">
        <f t="shared" si="158"/>
        <v>40.346095360015504</v>
      </c>
      <c r="AO354" s="12">
        <f>AM354-'Surv-rate CEA'!AE352*'Unit cost and utilities'!$H$9-('Surv-rate CEA'!AD351-'Surv-rate CEA'!AD352)*'Unit cost and utilities'!G361</f>
        <v>4.2935273549660167</v>
      </c>
      <c r="AP354" s="12">
        <f t="shared" si="159"/>
        <v>2.3756823782372529</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67.733129279088942</v>
      </c>
      <c r="AV354" s="12">
        <f t="shared" si="162"/>
        <v>37.477902979954564</v>
      </c>
      <c r="AW354" s="12">
        <f>AU354-'Surv-rate CEA'!AK352*'Unit cost and utilities'!$H$8-('Surv-rate CEA'!AJ351-'Surv-rate CEA'!AJ352)*'Unit cost and utilities'!$G$14</f>
        <v>3.4848921835961555E-4</v>
      </c>
      <c r="AX354" s="12">
        <f t="shared" si="163"/>
        <v>1.9282506587620557E-4</v>
      </c>
      <c r="AY354" s="12">
        <f>'Surv-rate CEA'!AO352*'Unit cost and utilities'!$H$5+'Surv-rate CEA'!AN352*'Unit cost and utilities'!$H$5+('Surv-rate CEA'!AM351-'Surv-rate CEA'!AM352)*'Unit cost and utilities'!$G$14</f>
        <v>6.2551942032708432</v>
      </c>
      <c r="AZ354" s="12">
        <f t="shared" si="164"/>
        <v>3.4611063148286321</v>
      </c>
      <c r="BA354" s="12">
        <f>AY354-'Surv-rate CEA'!AN352*'Unit cost and utilities'!$H$5-('Surv-rate CEA'!AM351-'Surv-rate CEA'!AM352)*'Unit cost and utilities'!$G$14</f>
        <v>4.28880035663326E-6</v>
      </c>
      <c r="BB354" s="12">
        <f t="shared" si="165"/>
        <v>2.3730668489270464E-6</v>
      </c>
    </row>
  </sheetData>
  <mergeCells count="49">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 ref="Q3:R3"/>
    <mergeCell ref="AC3:AD3"/>
    <mergeCell ref="AI3:AJ3"/>
    <mergeCell ref="AK3:AL3"/>
    <mergeCell ref="S2:V2"/>
    <mergeCell ref="W2:Z2"/>
    <mergeCell ref="S3:T3"/>
    <mergeCell ref="U3:V3"/>
    <mergeCell ref="W3:X3"/>
    <mergeCell ref="Y3:Z3"/>
    <mergeCell ref="AU1:BB1"/>
    <mergeCell ref="AU2:AX2"/>
    <mergeCell ref="AY2:BB2"/>
    <mergeCell ref="AU3:AV3"/>
    <mergeCell ref="AW3:AX3"/>
    <mergeCell ref="AY3:AZ3"/>
    <mergeCell ref="BA3:BB3"/>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4" t="s">
        <v>163</v>
      </c>
      <c r="B1" s="104"/>
      <c r="C1" s="104" t="s">
        <v>166</v>
      </c>
      <c r="D1" s="104"/>
      <c r="E1" s="104"/>
      <c r="F1" s="104"/>
      <c r="G1" s="104"/>
      <c r="H1" s="104"/>
      <c r="I1" s="104"/>
      <c r="J1" s="104"/>
      <c r="K1" s="104" t="s">
        <v>170</v>
      </c>
      <c r="L1" s="104"/>
      <c r="M1" s="104"/>
      <c r="N1" s="104"/>
      <c r="O1" s="104"/>
      <c r="P1" s="104"/>
      <c r="Q1" s="104"/>
      <c r="R1" s="104"/>
      <c r="S1" s="104" t="s">
        <v>83</v>
      </c>
      <c r="T1" s="104"/>
      <c r="U1" s="104"/>
      <c r="V1" s="104"/>
      <c r="W1" s="104"/>
      <c r="X1" s="104"/>
      <c r="Y1" s="104"/>
      <c r="Z1" s="104"/>
      <c r="AA1" s="104" t="s">
        <v>171</v>
      </c>
      <c r="AB1" s="104"/>
      <c r="AC1" s="104"/>
      <c r="AD1" s="104"/>
      <c r="AE1" s="104"/>
      <c r="AF1" s="104"/>
      <c r="AG1" s="104"/>
      <c r="AH1" s="104"/>
      <c r="AI1" s="104"/>
      <c r="AJ1" s="104"/>
      <c r="AK1" s="104"/>
      <c r="AL1" s="104"/>
      <c r="AM1" s="104" t="s">
        <v>84</v>
      </c>
      <c r="AN1" s="104"/>
      <c r="AO1" s="104"/>
      <c r="AP1" s="104"/>
      <c r="AQ1" s="104"/>
      <c r="AR1" s="104"/>
      <c r="AS1" s="104"/>
      <c r="AT1" s="104"/>
      <c r="AU1" s="104" t="s">
        <v>178</v>
      </c>
      <c r="AV1" s="104"/>
      <c r="AW1" s="104"/>
      <c r="AX1" s="104"/>
      <c r="AY1" s="104"/>
      <c r="AZ1" s="104"/>
      <c r="BA1" s="104"/>
      <c r="BB1" s="104"/>
    </row>
    <row r="2" spans="1:88">
      <c r="A2" s="104"/>
      <c r="B2" s="104"/>
      <c r="C2" s="104" t="s">
        <v>167</v>
      </c>
      <c r="D2" s="104"/>
      <c r="E2" s="104"/>
      <c r="F2" s="104"/>
      <c r="G2" s="104" t="s">
        <v>168</v>
      </c>
      <c r="H2" s="104"/>
      <c r="I2" s="104"/>
      <c r="J2" s="104"/>
      <c r="K2" s="104" t="s">
        <v>167</v>
      </c>
      <c r="L2" s="104"/>
      <c r="M2" s="104"/>
      <c r="N2" s="104"/>
      <c r="O2" s="104" t="s">
        <v>168</v>
      </c>
      <c r="P2" s="104"/>
      <c r="Q2" s="104"/>
      <c r="R2" s="104"/>
      <c r="S2" s="104" t="s">
        <v>167</v>
      </c>
      <c r="T2" s="104"/>
      <c r="U2" s="104"/>
      <c r="V2" s="104"/>
      <c r="W2" s="104" t="s">
        <v>168</v>
      </c>
      <c r="X2" s="104"/>
      <c r="Y2" s="104"/>
      <c r="Z2" s="104"/>
      <c r="AA2" s="104" t="s">
        <v>173</v>
      </c>
      <c r="AB2" s="104"/>
      <c r="AC2" s="104"/>
      <c r="AD2" s="104"/>
      <c r="AE2" s="104" t="s">
        <v>175</v>
      </c>
      <c r="AF2" s="104"/>
      <c r="AG2" s="104"/>
      <c r="AH2" s="104"/>
      <c r="AI2" s="104" t="s">
        <v>177</v>
      </c>
      <c r="AJ2" s="104"/>
      <c r="AK2" s="104"/>
      <c r="AL2" s="104"/>
      <c r="AM2" s="104" t="s">
        <v>167</v>
      </c>
      <c r="AN2" s="104"/>
      <c r="AO2" s="104"/>
      <c r="AP2" s="104"/>
      <c r="AQ2" s="104" t="s">
        <v>168</v>
      </c>
      <c r="AR2" s="104"/>
      <c r="AS2" s="104"/>
      <c r="AT2" s="104"/>
      <c r="AU2" s="104" t="s">
        <v>167</v>
      </c>
      <c r="AV2" s="104"/>
      <c r="AW2" s="104"/>
      <c r="AX2" s="104"/>
      <c r="AY2" s="104" t="s">
        <v>168</v>
      </c>
      <c r="AZ2" s="104"/>
      <c r="BA2" s="104"/>
      <c r="BB2" s="104"/>
    </row>
    <row r="3" spans="1:88">
      <c r="A3" s="104" t="s">
        <v>165</v>
      </c>
      <c r="B3" s="104" t="s">
        <v>164</v>
      </c>
      <c r="C3" s="104" t="s">
        <v>169</v>
      </c>
      <c r="D3" s="104"/>
      <c r="E3" s="104" t="s">
        <v>60</v>
      </c>
      <c r="F3" s="104"/>
      <c r="G3" s="104" t="s">
        <v>169</v>
      </c>
      <c r="H3" s="104"/>
      <c r="I3" s="104" t="s">
        <v>60</v>
      </c>
      <c r="J3" s="104"/>
      <c r="K3" s="104" t="s">
        <v>169</v>
      </c>
      <c r="L3" s="104"/>
      <c r="M3" s="104" t="s">
        <v>60</v>
      </c>
      <c r="N3" s="104"/>
      <c r="O3" s="104" t="s">
        <v>169</v>
      </c>
      <c r="P3" s="104"/>
      <c r="Q3" s="104" t="s">
        <v>60</v>
      </c>
      <c r="R3" s="104"/>
      <c r="S3" s="104" t="s">
        <v>169</v>
      </c>
      <c r="T3" s="104"/>
      <c r="U3" s="104" t="s">
        <v>60</v>
      </c>
      <c r="V3" s="104"/>
      <c r="W3" s="104" t="s">
        <v>169</v>
      </c>
      <c r="X3" s="104"/>
      <c r="Y3" s="104" t="s">
        <v>60</v>
      </c>
      <c r="Z3" s="104"/>
      <c r="AA3" s="104" t="s">
        <v>169</v>
      </c>
      <c r="AB3" s="104"/>
      <c r="AC3" s="104" t="s">
        <v>60</v>
      </c>
      <c r="AD3" s="104"/>
      <c r="AE3" s="104" t="s">
        <v>169</v>
      </c>
      <c r="AF3" s="104"/>
      <c r="AG3" s="104" t="s">
        <v>60</v>
      </c>
      <c r="AH3" s="104"/>
      <c r="AI3" s="104" t="s">
        <v>169</v>
      </c>
      <c r="AJ3" s="104"/>
      <c r="AK3" s="104" t="s">
        <v>60</v>
      </c>
      <c r="AL3" s="104"/>
      <c r="AM3" s="104" t="s">
        <v>169</v>
      </c>
      <c r="AN3" s="104"/>
      <c r="AO3" s="104" t="s">
        <v>60</v>
      </c>
      <c r="AP3" s="104"/>
      <c r="AQ3" s="104" t="s">
        <v>169</v>
      </c>
      <c r="AR3" s="104"/>
      <c r="AS3" s="104" t="s">
        <v>60</v>
      </c>
      <c r="AT3" s="104"/>
      <c r="AU3" s="104" t="s">
        <v>169</v>
      </c>
      <c r="AV3" s="104"/>
      <c r="AW3" s="104" t="s">
        <v>60</v>
      </c>
      <c r="AX3" s="104"/>
      <c r="AY3" s="104" t="s">
        <v>169</v>
      </c>
      <c r="AZ3" s="104"/>
      <c r="BA3" s="104" t="s">
        <v>60</v>
      </c>
      <c r="BB3" s="104"/>
    </row>
    <row r="4" spans="1:88">
      <c r="A4" s="104"/>
      <c r="B4" s="104"/>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0" t="s">
        <v>82</v>
      </c>
      <c r="B5" s="140"/>
      <c r="C5" s="84">
        <f>SUM(C6:C354)/365*21</f>
        <v>2.025128244095372</v>
      </c>
      <c r="D5" s="84">
        <f t="shared" ref="D5:BB5" si="0">SUM(D6:D354)/365*21</f>
        <v>1.7632739163323927</v>
      </c>
      <c r="E5" s="84">
        <f t="shared" si="0"/>
        <v>0.6023487630976545</v>
      </c>
      <c r="F5" s="84">
        <f t="shared" si="0"/>
        <v>0.58052345970462815</v>
      </c>
      <c r="G5" s="84">
        <f t="shared" si="0"/>
        <v>1.323895201094403</v>
      </c>
      <c r="H5" s="84">
        <f t="shared" si="0"/>
        <v>1.2201102814619571</v>
      </c>
      <c r="I5" s="84">
        <f t="shared" si="0"/>
        <v>0.45222628432481426</v>
      </c>
      <c r="J5" s="84">
        <f t="shared" si="0"/>
        <v>0.44304112616202534</v>
      </c>
      <c r="K5" s="84">
        <f t="shared" si="0"/>
        <v>1.8643937789908955</v>
      </c>
      <c r="L5" s="84">
        <f t="shared" si="0"/>
        <v>1.6780248637594468</v>
      </c>
      <c r="M5" s="84">
        <f t="shared" si="0"/>
        <v>0.81834014895383189</v>
      </c>
      <c r="N5" s="84">
        <f t="shared" si="0"/>
        <v>0.78028906921106422</v>
      </c>
      <c r="O5" s="84">
        <f t="shared" si="0"/>
        <v>1.7520597033233321</v>
      </c>
      <c r="P5" s="84">
        <f t="shared" si="0"/>
        <v>1.6396070992274094</v>
      </c>
      <c r="Q5" s="84">
        <f t="shared" si="0"/>
        <v>0.45222628432481426</v>
      </c>
      <c r="R5" s="84">
        <f t="shared" si="0"/>
        <v>0.44304112616202534</v>
      </c>
      <c r="S5" s="84">
        <f t="shared" si="0"/>
        <v>1.8643937789908955</v>
      </c>
      <c r="T5" s="84">
        <f t="shared" si="0"/>
        <v>1.6780248637594468</v>
      </c>
      <c r="U5" s="84">
        <f t="shared" si="0"/>
        <v>0.81834014895383189</v>
      </c>
      <c r="V5" s="84">
        <f t="shared" si="0"/>
        <v>0.78028906921106422</v>
      </c>
      <c r="W5" s="84">
        <f t="shared" si="0"/>
        <v>1.323895201094403</v>
      </c>
      <c r="X5" s="84">
        <f t="shared" si="0"/>
        <v>1.2201102814619571</v>
      </c>
      <c r="Y5" s="84">
        <f t="shared" si="0"/>
        <v>0.45222628432481426</v>
      </c>
      <c r="Z5" s="84">
        <f t="shared" si="0"/>
        <v>0.44304112616202534</v>
      </c>
      <c r="AA5" s="84">
        <f t="shared" si="0"/>
        <v>2.4197686704970383</v>
      </c>
      <c r="AB5" s="84">
        <f t="shared" si="0"/>
        <v>2.0480199269661958</v>
      </c>
      <c r="AC5" s="84">
        <f t="shared" si="0"/>
        <v>1.3649201956320138</v>
      </c>
      <c r="AD5" s="84">
        <f t="shared" si="0"/>
        <v>1.2362763482989345</v>
      </c>
      <c r="AE5" s="84">
        <f t="shared" si="0"/>
        <v>1.8643937789908955</v>
      </c>
      <c r="AF5" s="84">
        <f t="shared" si="0"/>
        <v>1.6780248637594468</v>
      </c>
      <c r="AG5" s="84">
        <f t="shared" si="0"/>
        <v>0.81834014895383189</v>
      </c>
      <c r="AH5" s="84">
        <f t="shared" si="0"/>
        <v>0.78028906921106422</v>
      </c>
      <c r="AI5" s="84">
        <f t="shared" si="0"/>
        <v>1.7615709088339129</v>
      </c>
      <c r="AJ5" s="84">
        <f t="shared" si="0"/>
        <v>1.5977856552868597</v>
      </c>
      <c r="AK5" s="84">
        <f t="shared" si="0"/>
        <v>0.96293418068035819</v>
      </c>
      <c r="AL5" s="84">
        <f t="shared" si="0"/>
        <v>0.9186444548536824</v>
      </c>
      <c r="AM5" s="84">
        <f t="shared" si="0"/>
        <v>3.5475371791906736</v>
      </c>
      <c r="AN5" s="84">
        <f t="shared" si="0"/>
        <v>2.9837713241646817</v>
      </c>
      <c r="AO5" s="84">
        <f t="shared" si="0"/>
        <v>1.1117061390100251</v>
      </c>
      <c r="AP5" s="84">
        <f t="shared" si="0"/>
        <v>1.0445468821462323</v>
      </c>
      <c r="AQ5" s="84">
        <f t="shared" si="0"/>
        <v>1.323895201094403</v>
      </c>
      <c r="AR5" s="84">
        <f t="shared" si="0"/>
        <v>1.2201102814619571</v>
      </c>
      <c r="AS5" s="84">
        <f t="shared" si="0"/>
        <v>0.45222628432481426</v>
      </c>
      <c r="AT5" s="84">
        <f t="shared" si="0"/>
        <v>0.44304112616202534</v>
      </c>
      <c r="AU5" s="84">
        <f t="shared" si="0"/>
        <v>3.2672952635452464</v>
      </c>
      <c r="AV5" s="84">
        <f t="shared" si="0"/>
        <v>2.7885338178166545</v>
      </c>
      <c r="AW5" s="84">
        <f t="shared" si="0"/>
        <v>1.9779979340981115</v>
      </c>
      <c r="AX5" s="84">
        <f t="shared" si="0"/>
        <v>1.8149265584641097</v>
      </c>
      <c r="AY5" s="84">
        <f t="shared" si="0"/>
        <v>1.7615709088339129</v>
      </c>
      <c r="AZ5" s="84">
        <f t="shared" si="0"/>
        <v>1.5977856552868597</v>
      </c>
      <c r="BA5" s="84">
        <f t="shared" si="0"/>
        <v>0.96293418068035819</v>
      </c>
      <c r="BB5" s="84">
        <f t="shared" si="0"/>
        <v>0.9186444548536824</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0.69598427440657218</v>
      </c>
      <c r="D7" s="12">
        <f t="shared" si="1"/>
        <v>0.69480165922061399</v>
      </c>
      <c r="E7" s="12">
        <f>C7-'Surv-rate CEA'!E5*Parameter!$D$58</f>
        <v>0.68672265254765219</v>
      </c>
      <c r="F7" s="12">
        <f t="shared" si="2"/>
        <v>0.68555577469234885</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0.69867854055726697</v>
      </c>
      <c r="L7" s="12">
        <f t="shared" si="5"/>
        <v>0.69749134727927131</v>
      </c>
      <c r="M7" s="12">
        <f>K7-'Surv-rate CEA'!J5*Parameter!$D$58</f>
        <v>0.69252679678426721</v>
      </c>
      <c r="N7" s="12">
        <f t="shared" si="6"/>
        <v>0.69135005653786097</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0.69867854055726697</v>
      </c>
      <c r="T7" s="12">
        <f t="shared" si="9"/>
        <v>0.69749134727927131</v>
      </c>
      <c r="U7" s="12">
        <f>S7-'Surv-rate CEA'!P5*Parameter!$D$58</f>
        <v>0.69252679678426721</v>
      </c>
      <c r="V7" s="12">
        <f t="shared" si="10"/>
        <v>0.69135005653786097</v>
      </c>
      <c r="W7" s="12">
        <f>'Surv-rate CEA'!T5*UPFS+'Surv-rate CEA'!S5*UPD</f>
        <v>0.6945922008159271</v>
      </c>
      <c r="X7" s="12">
        <f t="shared" si="11"/>
        <v>0.69341195103882769</v>
      </c>
      <c r="Y7" s="12">
        <f>W7-'Surv-rate CEA'!S5*UPD</f>
        <v>0.68108431413831583</v>
      </c>
      <c r="Z7" s="12">
        <f t="shared" si="12"/>
        <v>0.67992701693716184</v>
      </c>
      <c r="AA7" s="12">
        <f>'Surv-rate CEA'!W5*UPFS+'Surv-rate CEA'!V5*UPD</f>
        <v>0.69587325619450935</v>
      </c>
      <c r="AB7" s="12">
        <f t="shared" si="13"/>
        <v>0.69469082965049078</v>
      </c>
      <c r="AC7" s="12">
        <f>AA7-'Surv-rate CEA'!V5*UPD</f>
        <v>0.69587325619450935</v>
      </c>
      <c r="AD7" s="12">
        <f t="shared" si="14"/>
        <v>0.69469082965049078</v>
      </c>
      <c r="AE7" s="12">
        <f>'Surv-rate CEA'!Z5*UPFS+'Surv-rate CEA'!Y5*UPD</f>
        <v>0.69867854055726697</v>
      </c>
      <c r="AF7" s="12">
        <f t="shared" si="15"/>
        <v>0.69749134727927131</v>
      </c>
      <c r="AG7" s="12">
        <f>AE7-'Surv-rate CEA'!Y5*UPD</f>
        <v>0.69252679678426721</v>
      </c>
      <c r="AH7" s="12">
        <f t="shared" si="16"/>
        <v>0.69135005653786097</v>
      </c>
      <c r="AI7" s="12">
        <f>'Surv-rate CEA'!AC5*UPFS+'Surv-rate CEA'!AB5*UPD</f>
        <v>0.69841294783493568</v>
      </c>
      <c r="AJ7" s="12">
        <f t="shared" si="17"/>
        <v>0.69722620585160033</v>
      </c>
      <c r="AK7" s="12">
        <f>AI7-'Surv-rate CEA'!AB5*UPD</f>
        <v>0.69561928853620592</v>
      </c>
      <c r="AL7" s="12">
        <f t="shared" si="18"/>
        <v>0.69443729353356043</v>
      </c>
      <c r="AM7" s="12">
        <f>'Surv-rate CEA'!AF5*UPFS+'Surv-rate CEA'!AE5*UPD</f>
        <v>0.70144073913145699</v>
      </c>
      <c r="AN7" s="12">
        <f t="shared" si="19"/>
        <v>0.70024885233077616</v>
      </c>
      <c r="AO7" s="12">
        <f>AM7-'Surv-rate CEA'!AE5*UPD</f>
        <v>0.69659554993028105</v>
      </c>
      <c r="AP7" s="12">
        <f t="shared" si="20"/>
        <v>0.69541189606608866</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0.7035854603695153</v>
      </c>
      <c r="AV7" s="12">
        <f t="shared" si="23"/>
        <v>0.70238992926249155</v>
      </c>
      <c r="AW7" s="12">
        <f>AU7-'Surv-rate CEA'!AK5*UPD</f>
        <v>0.7035854603695153</v>
      </c>
      <c r="AX7" s="12">
        <f t="shared" si="24"/>
        <v>0.70238992926249155</v>
      </c>
      <c r="AY7" s="12">
        <f>'Surv-rate CEA'!AO5*UPFS+'Surv-rate CEA'!AN5*UPD</f>
        <v>0.69841294783493568</v>
      </c>
      <c r="AZ7" s="12">
        <f t="shared" si="25"/>
        <v>0.69722620585160033</v>
      </c>
      <c r="BA7" s="12">
        <f>AY7-'Surv-rate CEA'!AN5*UPD</f>
        <v>0.69561928853620592</v>
      </c>
      <c r="BB7" s="12">
        <f t="shared" si="26"/>
        <v>0.69443729353356043</v>
      </c>
    </row>
    <row r="8" spans="1:88">
      <c r="A8" s="12">
        <v>3</v>
      </c>
      <c r="B8" s="12">
        <f t="shared" si="27"/>
        <v>0.11506849315068493</v>
      </c>
      <c r="C8" s="12">
        <f>'Surv-rate CEA'!D6*Parameter!$D$57+'Surv-rate CEA'!E6*Parameter!$D$58</f>
        <v>0.67234304978144599</v>
      </c>
      <c r="D8" s="12">
        <f t="shared" si="1"/>
        <v>0.67006010289827223</v>
      </c>
      <c r="E8" s="12">
        <f>C8-'Surv-rate CEA'!E6*Parameter!$D$58</f>
        <v>0.6406378842115581</v>
      </c>
      <c r="F8" s="12">
        <f t="shared" si="2"/>
        <v>0.63846259250373238</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0.67949766642700959</v>
      </c>
      <c r="L8" s="12">
        <f t="shared" si="5"/>
        <v>0.6771904259785545</v>
      </c>
      <c r="M8" s="12">
        <f>K8-'Surv-rate CEA'!J6*Parameter!$D$58</f>
        <v>0.65748366052958518</v>
      </c>
      <c r="N8" s="12">
        <f t="shared" si="6"/>
        <v>0.65525116883649537</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0.67949766642700959</v>
      </c>
      <c r="T8" s="12">
        <f t="shared" si="9"/>
        <v>0.6771904259785545</v>
      </c>
      <c r="U8" s="12">
        <f>S8-'Surv-rate CEA'!P6*Parameter!$D$58</f>
        <v>0.65748366052958518</v>
      </c>
      <c r="V8" s="12">
        <f t="shared" si="10"/>
        <v>0.65525116883649537</v>
      </c>
      <c r="W8" s="12">
        <f>'Surv-rate CEA'!T6*UPFS+'Surv-rate CEA'!S6*UPD</f>
        <v>0.66863299002123244</v>
      </c>
      <c r="X8" s="12">
        <f t="shared" si="11"/>
        <v>0.6663626406794011</v>
      </c>
      <c r="Y8" s="12">
        <f>W8-'Surv-rate CEA'!S6*UPD</f>
        <v>0.62455498867117409</v>
      </c>
      <c r="Z8" s="12">
        <f t="shared" si="12"/>
        <v>0.62243430658005861</v>
      </c>
      <c r="AA8" s="12">
        <f>'Surv-rate CEA'!W6*UPFS+'Surv-rate CEA'!V6*UPD</f>
        <v>0.67064996098533047</v>
      </c>
      <c r="AB8" s="12">
        <f t="shared" si="13"/>
        <v>0.66837276300041815</v>
      </c>
      <c r="AC8" s="12">
        <f>AA8-'Surv-rate CEA'!V6*UPD</f>
        <v>0.66733104820471523</v>
      </c>
      <c r="AD8" s="12">
        <f t="shared" si="14"/>
        <v>0.66506511961805204</v>
      </c>
      <c r="AE8" s="12">
        <f>'Surv-rate CEA'!Z6*UPFS+'Surv-rate CEA'!Y6*UPD</f>
        <v>0.67949766642700959</v>
      </c>
      <c r="AF8" s="12">
        <f t="shared" si="15"/>
        <v>0.6771904259785545</v>
      </c>
      <c r="AG8" s="12">
        <f>AE8-'Surv-rate CEA'!Y6*UPD</f>
        <v>0.65748366052958518</v>
      </c>
      <c r="AH8" s="12">
        <f t="shared" si="16"/>
        <v>0.65525116883649537</v>
      </c>
      <c r="AI8" s="12">
        <f>'Surv-rate CEA'!AC6*UPFS+'Surv-rate CEA'!AB6*UPD</f>
        <v>0.67885434462826588</v>
      </c>
      <c r="AJ8" s="12">
        <f t="shared" si="17"/>
        <v>0.67654928858477459</v>
      </c>
      <c r="AK8" s="12">
        <f>AI8-'Surv-rate CEA'!AB6*UPD</f>
        <v>0.66658024425156026</v>
      </c>
      <c r="AL8" s="12">
        <f t="shared" si="18"/>
        <v>0.66431686502648457</v>
      </c>
      <c r="AM8" s="12">
        <f>'Surv-rate CEA'!AF6*UPFS+'Surv-rate CEA'!AE6*UPD</f>
        <v>0.68685490283571127</v>
      </c>
      <c r="AN8" s="12">
        <f t="shared" si="19"/>
        <v>0.68452268082474355</v>
      </c>
      <c r="AO8" s="12">
        <f>AM8-'Surv-rate CEA'!AE6*UPD</f>
        <v>0.6694694867025448</v>
      </c>
      <c r="AP8" s="12">
        <f t="shared" si="20"/>
        <v>0.66719629702869543</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0.69040372951527862</v>
      </c>
      <c r="AV8" s="12">
        <f t="shared" si="23"/>
        <v>0.68805945743134644</v>
      </c>
      <c r="AW8" s="12">
        <f>AU8-'Surv-rate CEA'!AK6*UPD</f>
        <v>0.69040372951527862</v>
      </c>
      <c r="AX8" s="12">
        <f t="shared" si="24"/>
        <v>0.68805945743134644</v>
      </c>
      <c r="AY8" s="12">
        <f>'Surv-rate CEA'!AO6*UPFS+'Surv-rate CEA'!AN6*UPD</f>
        <v>0.67885434462826588</v>
      </c>
      <c r="AZ8" s="12">
        <f t="shared" si="25"/>
        <v>0.67654928858477459</v>
      </c>
      <c r="BA8" s="12">
        <f>AY8-'Surv-rate CEA'!AN6*UPD</f>
        <v>0.66658024425156026</v>
      </c>
      <c r="BB8" s="12">
        <f t="shared" si="26"/>
        <v>0.66431686502648457</v>
      </c>
    </row>
    <row r="9" spans="1:88">
      <c r="A9" s="12">
        <v>4</v>
      </c>
      <c r="B9" s="12">
        <f t="shared" si="27"/>
        <v>0.17260273972602741</v>
      </c>
      <c r="C9" s="12">
        <f>'Surv-rate CEA'!D7*Parameter!$D$57+'Surv-rate CEA'!E7*Parameter!$D$58</f>
        <v>0.645073785385884</v>
      </c>
      <c r="D9" s="12">
        <f t="shared" si="1"/>
        <v>0.64179104520324315</v>
      </c>
      <c r="E9" s="12">
        <f>C9-'Surv-rate CEA'!E7*Parameter!$D$58</f>
        <v>0.58734402299213051</v>
      </c>
      <c r="F9" s="12">
        <f t="shared" si="2"/>
        <v>0.58435506596273146</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0.65719491541603159</v>
      </c>
      <c r="L9" s="12">
        <f t="shared" si="5"/>
        <v>0.65385049156012665</v>
      </c>
      <c r="M9" s="12">
        <f>K9-'Surv-rate CEA'!J7*Parameter!$D$58</f>
        <v>0.61615308251014234</v>
      </c>
      <c r="N9" s="12">
        <f t="shared" si="6"/>
        <v>0.61301751797715776</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0.65719491541603159</v>
      </c>
      <c r="T9" s="12">
        <f t="shared" si="9"/>
        <v>0.65385049156012665</v>
      </c>
      <c r="U9" s="12">
        <f>S9-'Surv-rate CEA'!P7*Parameter!$D$58</f>
        <v>0.61615308251014234</v>
      </c>
      <c r="V9" s="12">
        <f t="shared" si="10"/>
        <v>0.61301751797715776</v>
      </c>
      <c r="W9" s="12">
        <f>'Surv-rate CEA'!T7*UPFS+'Surv-rate CEA'!S7*UPD</f>
        <v>0.63883912310727808</v>
      </c>
      <c r="X9" s="12">
        <f t="shared" si="11"/>
        <v>0.6355881107313639</v>
      </c>
      <c r="Y9" s="12">
        <f>W9-'Surv-rate CEA'!S7*UPD</f>
        <v>0.56043024184347145</v>
      </c>
      <c r="Z9" s="12">
        <f t="shared" si="12"/>
        <v>0.5575782473644737</v>
      </c>
      <c r="AA9" s="12">
        <f>'Surv-rate CEA'!W7*UPFS+'Surv-rate CEA'!V7*UPD</f>
        <v>0.64228368773482913</v>
      </c>
      <c r="AB9" s="12">
        <f t="shared" si="13"/>
        <v>0.63901514618477895</v>
      </c>
      <c r="AC9" s="12">
        <f>AA9-'Surv-rate CEA'!V7*UPD</f>
        <v>0.63328589541900204</v>
      </c>
      <c r="AD9" s="12">
        <f t="shared" si="14"/>
        <v>0.63006314307176781</v>
      </c>
      <c r="AE9" s="12">
        <f>'Surv-rate CEA'!Z7*UPFS+'Surv-rate CEA'!Y7*UPD</f>
        <v>0.65719491541603159</v>
      </c>
      <c r="AF9" s="12">
        <f t="shared" si="15"/>
        <v>0.65385049156012665</v>
      </c>
      <c r="AG9" s="12">
        <f>AE9-'Surv-rate CEA'!Y7*UPD</f>
        <v>0.61615308251014234</v>
      </c>
      <c r="AH9" s="12">
        <f t="shared" si="16"/>
        <v>0.61301751797715776</v>
      </c>
      <c r="AI9" s="12">
        <f>'Surv-rate CEA'!AC7*UPFS+'Surv-rate CEA'!AB7*UPD</f>
        <v>0.65612501428635972</v>
      </c>
      <c r="AJ9" s="12">
        <f t="shared" si="17"/>
        <v>0.65278603509044464</v>
      </c>
      <c r="AK9" s="12">
        <f>AI9-'Surv-rate CEA'!AB7*UPD</f>
        <v>0.63197204623778103</v>
      </c>
      <c r="AL9" s="12">
        <f t="shared" si="18"/>
        <v>0.62875597998692645</v>
      </c>
      <c r="AM9" s="12">
        <f>'Surv-rate CEA'!AF7*UPFS+'Surv-rate CEA'!AE7*UPD</f>
        <v>0.66976101723816128</v>
      </c>
      <c r="AN9" s="12">
        <f t="shared" si="19"/>
        <v>0.66635264527534943</v>
      </c>
      <c r="AO9" s="12">
        <f>AM9-'Surv-rate CEA'!AE7*UPD</f>
        <v>0.63703484503468211</v>
      </c>
      <c r="AP9" s="12">
        <f t="shared" si="20"/>
        <v>0.63379301451712855</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0.67426945618756073</v>
      </c>
      <c r="AV9" s="12">
        <f t="shared" si="23"/>
        <v>0.67083814106067141</v>
      </c>
      <c r="AW9" s="12">
        <f>AU9-'Surv-rate CEA'!AK7*UPD</f>
        <v>0.67426945618756073</v>
      </c>
      <c r="AX9" s="12">
        <f t="shared" si="24"/>
        <v>0.67083814106067141</v>
      </c>
      <c r="AY9" s="12">
        <f>'Surv-rate CEA'!AO7*UPFS+'Surv-rate CEA'!AN7*UPD</f>
        <v>0.65612501428635972</v>
      </c>
      <c r="AZ9" s="12">
        <f t="shared" si="25"/>
        <v>0.65278603509044464</v>
      </c>
      <c r="BA9" s="12">
        <f>AY9-'Surv-rate CEA'!AN7*UPD</f>
        <v>0.63197204623778103</v>
      </c>
      <c r="BB9" s="12">
        <f t="shared" si="26"/>
        <v>0.62875597998692645</v>
      </c>
    </row>
    <row r="10" spans="1:88">
      <c r="A10" s="12">
        <v>5</v>
      </c>
      <c r="B10" s="12">
        <f t="shared" si="27"/>
        <v>0.23013698630136986</v>
      </c>
      <c r="C10" s="12">
        <f>'Surv-rate CEA'!D8*Parameter!$D$57+'Surv-rate CEA'!E8*Parameter!$D$58</f>
        <v>0.61701036423307409</v>
      </c>
      <c r="D10" s="12">
        <f t="shared" si="1"/>
        <v>0.61282734954089224</v>
      </c>
      <c r="E10" s="12">
        <f>C10-'Surv-rate CEA'!E8*Parameter!$D$58</f>
        <v>0.53445695420450978</v>
      </c>
      <c r="F10" s="12">
        <f t="shared" si="2"/>
        <v>0.53083360940939428</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0.6340269345564512</v>
      </c>
      <c r="L10" s="12">
        <f t="shared" si="5"/>
        <v>0.62972855622080504</v>
      </c>
      <c r="M10" s="12">
        <f>K10-'Surv-rate CEA'!J8*Parameter!$D$58</f>
        <v>0.57418992338735719</v>
      </c>
      <c r="N10" s="12">
        <f t="shared" si="6"/>
        <v>0.57029720938308359</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0.6340269345564512</v>
      </c>
      <c r="T10" s="12">
        <f t="shared" si="9"/>
        <v>0.62972855622080504</v>
      </c>
      <c r="U10" s="12">
        <f>S10-'Surv-rate CEA'!P8*Parameter!$D$58</f>
        <v>0.57418992338735719</v>
      </c>
      <c r="V10" s="12">
        <f t="shared" si="10"/>
        <v>0.57029720938308359</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0.61307916654684103</v>
      </c>
      <c r="AB10" s="12">
        <f t="shared" si="13"/>
        <v>0.60892280336431392</v>
      </c>
      <c r="AC10" s="12">
        <f>AA10-'Surv-rate CEA'!V8*UPD</f>
        <v>0.59826415670452615</v>
      </c>
      <c r="AD10" s="12">
        <f t="shared" si="14"/>
        <v>0.59420823171141623</v>
      </c>
      <c r="AE10" s="12">
        <f>'Surv-rate CEA'!Z8*UPFS+'Surv-rate CEA'!Y8*UPD</f>
        <v>0.6340269345564512</v>
      </c>
      <c r="AF10" s="12">
        <f t="shared" si="15"/>
        <v>0.62972855622080504</v>
      </c>
      <c r="AG10" s="12">
        <f>AE10-'Surv-rate CEA'!Y8*UPD</f>
        <v>0.57418992338735719</v>
      </c>
      <c r="AH10" s="12">
        <f t="shared" si="16"/>
        <v>0.57029720938308359</v>
      </c>
      <c r="AI10" s="12">
        <f>'Surv-rate CEA'!AC8*UPFS+'Surv-rate CEA'!AB8*UPD</f>
        <v>0.63250910928399995</v>
      </c>
      <c r="AJ10" s="12">
        <f t="shared" si="17"/>
        <v>0.62822102102739108</v>
      </c>
      <c r="AK10" s="12">
        <f>AI10-'Surv-rate CEA'!AB8*UPD</f>
        <v>0.59640638976623939</v>
      </c>
      <c r="AL10" s="12">
        <f t="shared" si="18"/>
        <v>0.592363059482794</v>
      </c>
      <c r="AM10" s="12">
        <f>'Surv-rate CEA'!AF8*UPFS+'Surv-rate CEA'!AE8*UPD</f>
        <v>0.65184636637427429</v>
      </c>
      <c r="AN10" s="12">
        <f t="shared" si="19"/>
        <v>0.64742718140486444</v>
      </c>
      <c r="AO10" s="12">
        <f>AM10-'Surv-rate CEA'!AE8*UPD</f>
        <v>0.60357566743282498</v>
      </c>
      <c r="AP10" s="12">
        <f t="shared" si="20"/>
        <v>0.5994837331136128</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0.65716790572278827</v>
      </c>
      <c r="AV10" s="12">
        <f t="shared" si="23"/>
        <v>0.65271264343836033</v>
      </c>
      <c r="AW10" s="12">
        <f>AU10-'Surv-rate CEA'!AK8*UPD</f>
        <v>0.65716790572278827</v>
      </c>
      <c r="AX10" s="12">
        <f t="shared" si="24"/>
        <v>0.65271264343836033</v>
      </c>
      <c r="AY10" s="12">
        <f>'Surv-rate CEA'!AO8*UPFS+'Surv-rate CEA'!AN8*UPD</f>
        <v>0.63250910928399995</v>
      </c>
      <c r="AZ10" s="12">
        <f t="shared" si="25"/>
        <v>0.62822102102739108</v>
      </c>
      <c r="BA10" s="12">
        <f>AY10-'Surv-rate CEA'!AN8*UPD</f>
        <v>0.59640638976623939</v>
      </c>
      <c r="BB10" s="12">
        <f t="shared" si="26"/>
        <v>0.592363059482794</v>
      </c>
    </row>
    <row r="11" spans="1:88">
      <c r="A11" s="12">
        <v>6</v>
      </c>
      <c r="B11" s="12">
        <f t="shared" si="27"/>
        <v>0.28767123287671231</v>
      </c>
      <c r="C11" s="12">
        <f>'Surv-rate CEA'!D9*Parameter!$D$57+'Surv-rate CEA'!E9*Parameter!$D$58</f>
        <v>0.5894652255257089</v>
      </c>
      <c r="D11" s="12">
        <f t="shared" si="1"/>
        <v>0.58447412502887941</v>
      </c>
      <c r="E11" s="12">
        <f>C11-'Surv-rate CEA'!E9*Parameter!$D$58</f>
        <v>0.48504557432765183</v>
      </c>
      <c r="F11" s="12">
        <f t="shared" si="2"/>
        <v>0.48093861245411196</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0.61106333193228601</v>
      </c>
      <c r="L11" s="12">
        <f t="shared" si="5"/>
        <v>0.60588935666193566</v>
      </c>
      <c r="M11" s="12">
        <f>K11-'Surv-rate CEA'!J9*Parameter!$D$58</f>
        <v>0.53402623383390668</v>
      </c>
      <c r="N11" s="12">
        <f t="shared" si="6"/>
        <v>0.52950454453725426</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0.61106333193228601</v>
      </c>
      <c r="T11" s="12">
        <f t="shared" si="9"/>
        <v>0.60588935666193566</v>
      </c>
      <c r="U11" s="12">
        <f>S11-'Surv-rate CEA'!P9*Parameter!$D$58</f>
        <v>0.53402623383390668</v>
      </c>
      <c r="V11" s="12">
        <f t="shared" si="10"/>
        <v>0.52950454453725426</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0.58439406336762689</v>
      </c>
      <c r="AB11" s="12">
        <f t="shared" si="13"/>
        <v>0.57944590124760187</v>
      </c>
      <c r="AC11" s="12">
        <f>AA11-'Surv-rate CEA'!V9*UPD</f>
        <v>0.56427732001591402</v>
      </c>
      <c r="AD11" s="12">
        <f t="shared" si="14"/>
        <v>0.55949948972105779</v>
      </c>
      <c r="AE11" s="12">
        <f>'Surv-rate CEA'!Z9*UPFS+'Surv-rate CEA'!Y9*UPD</f>
        <v>0.61106333193228601</v>
      </c>
      <c r="AF11" s="12">
        <f t="shared" si="15"/>
        <v>0.60588935666193566</v>
      </c>
      <c r="AG11" s="12">
        <f>AE11-'Surv-rate CEA'!Y9*UPD</f>
        <v>0.53402623383390668</v>
      </c>
      <c r="AH11" s="12">
        <f t="shared" si="16"/>
        <v>0.52950454453725426</v>
      </c>
      <c r="AI11" s="12">
        <f>'Surv-rate CEA'!AC9*UPFS+'Surv-rate CEA'!AB9*UPD</f>
        <v>0.60909324875640292</v>
      </c>
      <c r="AJ11" s="12">
        <f t="shared" si="17"/>
        <v>0.60393595450927862</v>
      </c>
      <c r="AK11" s="12">
        <f>AI11-'Surv-rate CEA'!AB9*UPD</f>
        <v>0.56192784363506754</v>
      </c>
      <c r="AL11" s="12">
        <f t="shared" si="18"/>
        <v>0.55716990674905698</v>
      </c>
      <c r="AM11" s="12">
        <f>'Surv-rate CEA'!AF9*UPFS+'Surv-rate CEA'!AE9*UPD</f>
        <v>0.63392512867684159</v>
      </c>
      <c r="AN11" s="12">
        <f t="shared" si="19"/>
        <v>0.62855757875586038</v>
      </c>
      <c r="AO11" s="12">
        <f>AM11-'Surv-rate CEA'!AE9*UPD</f>
        <v>0.57100840640854955</v>
      </c>
      <c r="AP11" s="12">
        <f t="shared" si="20"/>
        <v>0.56617358288121122</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0.64003836403439107</v>
      </c>
      <c r="AV11" s="12">
        <f t="shared" si="23"/>
        <v>0.63461905232881421</v>
      </c>
      <c r="AW11" s="12">
        <f>AU11-'Surv-rate CEA'!AK9*UPD</f>
        <v>0.64003836403439107</v>
      </c>
      <c r="AX11" s="12">
        <f t="shared" si="24"/>
        <v>0.63461905232881421</v>
      </c>
      <c r="AY11" s="12">
        <f>'Surv-rate CEA'!AO9*UPFS+'Surv-rate CEA'!AN9*UPD</f>
        <v>0.60909324875640292</v>
      </c>
      <c r="AZ11" s="12">
        <f t="shared" si="25"/>
        <v>0.60393595450927862</v>
      </c>
      <c r="BA11" s="12">
        <f>AY11-'Surv-rate CEA'!AN9*UPD</f>
        <v>0.56192784363506754</v>
      </c>
      <c r="BB11" s="12">
        <f t="shared" si="26"/>
        <v>0.55716990674905698</v>
      </c>
    </row>
    <row r="12" spans="1:88">
      <c r="A12" s="12">
        <v>7</v>
      </c>
      <c r="B12" s="12">
        <f t="shared" si="27"/>
        <v>0.34520547945205482</v>
      </c>
      <c r="C12" s="12">
        <f>'Surv-rate CEA'!D10*Parameter!$D$57+'Surv-rate CEA'!E10*Parameter!$D$58</f>
        <v>0.56303646283926856</v>
      </c>
      <c r="D12" s="12">
        <f t="shared" si="1"/>
        <v>0.55732052920543551</v>
      </c>
      <c r="E12" s="12">
        <f>C12-'Surv-rate CEA'!E10*Parameter!$D$58</f>
        <v>0.4401189199647435</v>
      </c>
      <c r="F12" s="12">
        <f t="shared" si="2"/>
        <v>0.43565084248921615</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0.5888131056094259</v>
      </c>
      <c r="L12" s="12">
        <f t="shared" si="5"/>
        <v>0.58283548807214858</v>
      </c>
      <c r="M12" s="12">
        <f>K12-'Surv-rate CEA'!J10*Parameter!$D$58</f>
        <v>0.49660156140826117</v>
      </c>
      <c r="N12" s="12">
        <f t="shared" si="6"/>
        <v>0.49156007341447594</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0.5888131056094259</v>
      </c>
      <c r="T12" s="12">
        <f t="shared" si="9"/>
        <v>0.58283548807214858</v>
      </c>
      <c r="U12" s="12">
        <f>S12-'Surv-rate CEA'!P10*Parameter!$D$58</f>
        <v>0.49660156140826117</v>
      </c>
      <c r="V12" s="12">
        <f t="shared" si="10"/>
        <v>0.49156007341447594</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0.55685683135423458</v>
      </c>
      <c r="AB12" s="12">
        <f t="shared" si="13"/>
        <v>0.55120363320163823</v>
      </c>
      <c r="AC12" s="12">
        <f>AA12-'Surv-rate CEA'!V10*UPD</f>
        <v>0.53216042451172885</v>
      </c>
      <c r="AD12" s="12">
        <f t="shared" si="14"/>
        <v>0.52675794373149243</v>
      </c>
      <c r="AE12" s="12">
        <f>'Surv-rate CEA'!Z10*UPFS+'Surv-rate CEA'!Y10*UPD</f>
        <v>0.5888131056094259</v>
      </c>
      <c r="AF12" s="12">
        <f t="shared" si="15"/>
        <v>0.58283548807214858</v>
      </c>
      <c r="AG12" s="12">
        <f>AE12-'Surv-rate CEA'!Y10*UPD</f>
        <v>0.49660156140826117</v>
      </c>
      <c r="AH12" s="12">
        <f t="shared" si="16"/>
        <v>0.49156007341447594</v>
      </c>
      <c r="AI12" s="12">
        <f>'Surv-rate CEA'!AC10*UPFS+'Surv-rate CEA'!AB10*UPD</f>
        <v>0.58639761602929008</v>
      </c>
      <c r="AJ12" s="12">
        <f t="shared" si="17"/>
        <v>0.58044452048844553</v>
      </c>
      <c r="AK12" s="12">
        <f>AI12-'Surv-rate CEA'!AB10*UPD</f>
        <v>0.52938091812257904</v>
      </c>
      <c r="AL12" s="12">
        <f t="shared" si="18"/>
        <v>0.52400665482931508</v>
      </c>
      <c r="AM12" s="12">
        <f>'Surv-rate CEA'!AF10*UPFS+'Surv-rate CEA'!AE10*UPD</f>
        <v>0.61639785744406506</v>
      </c>
      <c r="AN12" s="12">
        <f t="shared" si="19"/>
        <v>0.61014020012038128</v>
      </c>
      <c r="AO12" s="12">
        <f>AM12-'Surv-rate CEA'!AE10*UPD</f>
        <v>0.54013983908236463</v>
      </c>
      <c r="AP12" s="12">
        <f t="shared" si="20"/>
        <v>0.53465635146308155</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0.62332314683897627</v>
      </c>
      <c r="AV12" s="12">
        <f t="shared" si="23"/>
        <v>0.61699518413155807</v>
      </c>
      <c r="AW12" s="12">
        <f>AU12-'Surv-rate CEA'!AK10*UPD</f>
        <v>0.62332314683897627</v>
      </c>
      <c r="AX12" s="12">
        <f t="shared" si="24"/>
        <v>0.61699518413155807</v>
      </c>
      <c r="AY12" s="12">
        <f>'Surv-rate CEA'!AO10*UPFS+'Surv-rate CEA'!AN10*UPD</f>
        <v>0.58639761602929008</v>
      </c>
      <c r="AZ12" s="12">
        <f t="shared" si="25"/>
        <v>0.58044452048844553</v>
      </c>
      <c r="BA12" s="12">
        <f>AY12-'Surv-rate CEA'!AN10*UPD</f>
        <v>0.52938091812257904</v>
      </c>
      <c r="BB12" s="12">
        <f t="shared" si="26"/>
        <v>0.52400665482931508</v>
      </c>
    </row>
    <row r="13" spans="1:88">
      <c r="A13" s="12">
        <v>8</v>
      </c>
      <c r="B13" s="12">
        <f t="shared" si="27"/>
        <v>0.40273972602739727</v>
      </c>
      <c r="C13" s="12">
        <f>'Surv-rate CEA'!D11*Parameter!$D$57+'Surv-rate CEA'!E11*Parameter!$D$58</f>
        <v>0.53797391074378931</v>
      </c>
      <c r="D13" s="12">
        <f t="shared" si="1"/>
        <v>0.53160756748040205</v>
      </c>
      <c r="E13" s="12">
        <f>C13-'Surv-rate CEA'!E11*Parameter!$D$58</f>
        <v>0.39978766202180044</v>
      </c>
      <c r="F13" s="12">
        <f t="shared" si="2"/>
        <v>0.3950566045521568</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0.56750803231037217</v>
      </c>
      <c r="L13" s="12">
        <f t="shared" si="5"/>
        <v>0.56079218444811785</v>
      </c>
      <c r="M13" s="12">
        <f>K13-'Surv-rate CEA'!J11*Parameter!$D$58</f>
        <v>0.46217482914548014</v>
      </c>
      <c r="N13" s="12">
        <f t="shared" si="6"/>
        <v>0.45670548657834814</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0.56750803231037217</v>
      </c>
      <c r="T13" s="12">
        <f t="shared" si="9"/>
        <v>0.56079218444811785</v>
      </c>
      <c r="U13" s="12">
        <f>S13-'Surv-rate CEA'!P11*Parameter!$D$58</f>
        <v>0.46217482914548014</v>
      </c>
      <c r="V13" s="12">
        <f t="shared" si="10"/>
        <v>0.45670548657834814</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0.53073668354195513</v>
      </c>
      <c r="AB13" s="12">
        <f t="shared" si="13"/>
        <v>0.52445598508721358</v>
      </c>
      <c r="AC13" s="12">
        <f>AA13-'Surv-rate CEA'!V11*UPD</f>
        <v>0.5022003791132279</v>
      </c>
      <c r="AD13" s="12">
        <f t="shared" si="14"/>
        <v>0.49625737716352802</v>
      </c>
      <c r="AE13" s="12">
        <f>'Surv-rate CEA'!Z11*UPFS+'Surv-rate CEA'!Y11*UPD</f>
        <v>0.56750803231037217</v>
      </c>
      <c r="AF13" s="12">
        <f t="shared" si="15"/>
        <v>0.56079218444811785</v>
      </c>
      <c r="AG13" s="12">
        <f>AE13-'Surv-rate CEA'!Y11*UPD</f>
        <v>0.46217482914548014</v>
      </c>
      <c r="AH13" s="12">
        <f t="shared" si="16"/>
        <v>0.45670548657834814</v>
      </c>
      <c r="AI13" s="12">
        <f>'Surv-rate CEA'!AC11*UPFS+'Surv-rate CEA'!AB11*UPD</f>
        <v>0.56466121763391097</v>
      </c>
      <c r="AJ13" s="12">
        <f t="shared" si="17"/>
        <v>0.55797905876488785</v>
      </c>
      <c r="AK13" s="12">
        <f>AI13-'Surv-rate CEA'!AB11*UPD</f>
        <v>0.49905184325421237</v>
      </c>
      <c r="AL13" s="12">
        <f t="shared" si="18"/>
        <v>0.49314610084378618</v>
      </c>
      <c r="AM13" s="12">
        <f>'Surv-rate CEA'!AF11*UPFS+'Surv-rate CEA'!AE11*UPD</f>
        <v>0.59945863546105971</v>
      </c>
      <c r="AN13" s="12">
        <f t="shared" si="19"/>
        <v>0.59236468653652841</v>
      </c>
      <c r="AO13" s="12">
        <f>AM13-'Surv-rate CEA'!AE11*UPD</f>
        <v>0.51125753021276599</v>
      </c>
      <c r="AP13" s="12">
        <f t="shared" si="20"/>
        <v>0.50520734661031963</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0.60722405813233604</v>
      </c>
      <c r="AV13" s="12">
        <f t="shared" si="23"/>
        <v>0.60003821377324307</v>
      </c>
      <c r="AW13" s="12">
        <f>AU13-'Surv-rate CEA'!AK11*UPD</f>
        <v>0.60722405813233604</v>
      </c>
      <c r="AX13" s="12">
        <f t="shared" si="24"/>
        <v>0.60003821377324307</v>
      </c>
      <c r="AY13" s="12">
        <f>'Surv-rate CEA'!AO11*UPFS+'Surv-rate CEA'!AN11*UPD</f>
        <v>0.56466121763391097</v>
      </c>
      <c r="AZ13" s="12">
        <f t="shared" si="25"/>
        <v>0.55797905876488785</v>
      </c>
      <c r="BA13" s="12">
        <f>AY13-'Surv-rate CEA'!AN11*UPD</f>
        <v>0.49905184325421237</v>
      </c>
      <c r="BB13" s="12">
        <f t="shared" si="26"/>
        <v>0.49314610084378618</v>
      </c>
    </row>
    <row r="14" spans="1:88">
      <c r="A14" s="12">
        <v>9</v>
      </c>
      <c r="B14" s="12">
        <f t="shared" si="27"/>
        <v>0.46027397260273972</v>
      </c>
      <c r="C14" s="12">
        <f>'Surv-rate CEA'!D12*Parameter!$D$57+'Surv-rate CEA'!E12*Parameter!$D$58</f>
        <v>0.51435258106439297</v>
      </c>
      <c r="D14" s="12">
        <f t="shared" si="1"/>
        <v>0.50740212660676742</v>
      </c>
      <c r="E14" s="12">
        <f>C14-'Surv-rate CEA'!E12*Parameter!$D$58</f>
        <v>0.36378790453611987</v>
      </c>
      <c r="F14" s="12">
        <f t="shared" si="2"/>
        <v>0.35887203290292824</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0.54723752478277254</v>
      </c>
      <c r="L14" s="12">
        <f t="shared" si="5"/>
        <v>0.53984269556730446</v>
      </c>
      <c r="M14" s="12">
        <f>K14-'Surv-rate CEA'!J12*Parameter!$D$58</f>
        <v>0.43069740073693979</v>
      </c>
      <c r="N14" s="12">
        <f t="shared" si="6"/>
        <v>0.42487738003704356</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0.54723752478277254</v>
      </c>
      <c r="T14" s="12">
        <f t="shared" si="9"/>
        <v>0.53984269556730446</v>
      </c>
      <c r="U14" s="12">
        <f>S14-'Surv-rate CEA'!P12*Parameter!$D$58</f>
        <v>0.43069740073693979</v>
      </c>
      <c r="V14" s="12">
        <f t="shared" si="10"/>
        <v>0.42487738003704356</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0.50612005819224737</v>
      </c>
      <c r="AB14" s="12">
        <f t="shared" si="13"/>
        <v>0.49928084994471333</v>
      </c>
      <c r="AC14" s="12">
        <f>AA14-'Surv-rate CEA'!V12*UPD</f>
        <v>0.47442701919649932</v>
      </c>
      <c r="AD14" s="12">
        <f t="shared" si="14"/>
        <v>0.46801607947968371</v>
      </c>
      <c r="AE14" s="12">
        <f>'Surv-rate CEA'!Z12*UPFS+'Surv-rate CEA'!Y12*UPD</f>
        <v>0.54723752478277254</v>
      </c>
      <c r="AF14" s="12">
        <f t="shared" si="15"/>
        <v>0.53984269556730446</v>
      </c>
      <c r="AG14" s="12">
        <f>AE14-'Surv-rate CEA'!Y12*UPD</f>
        <v>0.43069740073693979</v>
      </c>
      <c r="AH14" s="12">
        <f t="shared" si="16"/>
        <v>0.42487738003704356</v>
      </c>
      <c r="AI14" s="12">
        <f>'Surv-rate CEA'!AC12*UPFS+'Surv-rate CEA'!AB12*UPD</f>
        <v>0.54397794141587053</v>
      </c>
      <c r="AJ14" s="12">
        <f t="shared" si="17"/>
        <v>0.53662715900132563</v>
      </c>
      <c r="AK14" s="12">
        <f>AI14-'Surv-rate CEA'!AB12*UPD</f>
        <v>0.47096569942844718</v>
      </c>
      <c r="AL14" s="12">
        <f t="shared" si="18"/>
        <v>0.46460153257969294</v>
      </c>
      <c r="AM14" s="12">
        <f>'Surv-rate CEA'!AF12*UPFS+'Surv-rate CEA'!AE12*UPD</f>
        <v>0.58319379633190604</v>
      </c>
      <c r="AN14" s="12">
        <f t="shared" si="19"/>
        <v>0.57531308945767101</v>
      </c>
      <c r="AO14" s="12">
        <f>AM14-'Surv-rate CEA'!AE12*UPD</f>
        <v>0.48440375745792785</v>
      </c>
      <c r="AP14" s="12">
        <f t="shared" si="20"/>
        <v>0.4778580019212359</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0.5918224992392217</v>
      </c>
      <c r="AV14" s="12">
        <f t="shared" si="23"/>
        <v>0.583825192567895</v>
      </c>
      <c r="AW14" s="12">
        <f>AU14-'Surv-rate CEA'!AK12*UPD</f>
        <v>0.5918224992392217</v>
      </c>
      <c r="AX14" s="12">
        <f t="shared" si="24"/>
        <v>0.583825192567895</v>
      </c>
      <c r="AY14" s="12">
        <f>'Surv-rate CEA'!AO12*UPFS+'Surv-rate CEA'!AN12*UPD</f>
        <v>0.54397794141587053</v>
      </c>
      <c r="AZ14" s="12">
        <f t="shared" si="25"/>
        <v>0.53662715900132563</v>
      </c>
      <c r="BA14" s="12">
        <f>AY14-'Surv-rate CEA'!AN12*UPD</f>
        <v>0.47096569942844718</v>
      </c>
      <c r="BB14" s="12">
        <f t="shared" si="26"/>
        <v>0.46460153257969294</v>
      </c>
    </row>
    <row r="15" spans="1:88">
      <c r="A15" s="12">
        <v>10</v>
      </c>
      <c r="B15" s="12">
        <f t="shared" si="27"/>
        <v>0.51780821917808217</v>
      </c>
      <c r="C15" s="12">
        <f>'Surv-rate CEA'!D13*Parameter!$D$57+'Surv-rate CEA'!E13*Parameter!$D$58</f>
        <v>0.49215889957023484</v>
      </c>
      <c r="D15" s="12">
        <f t="shared" si="1"/>
        <v>0.48468337379309623</v>
      </c>
      <c r="E15" s="12">
        <f>C15-'Surv-rate CEA'!E13*Parameter!$D$58</f>
        <v>0.33171879997515819</v>
      </c>
      <c r="F15" s="12">
        <f t="shared" si="2"/>
        <v>0.32668023937584528</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0.52801635010931114</v>
      </c>
      <c r="L15" s="12">
        <f t="shared" si="5"/>
        <v>0.51999617646328022</v>
      </c>
      <c r="M15" s="12">
        <f>K15-'Surv-rate CEA'!J13*Parameter!$D$58</f>
        <v>0.40198809419775017</v>
      </c>
      <c r="N15" s="12">
        <f t="shared" si="6"/>
        <v>0.39588219554814291</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0.52801635010931114</v>
      </c>
      <c r="T15" s="12">
        <f t="shared" si="9"/>
        <v>0.51999617646328022</v>
      </c>
      <c r="U15" s="12">
        <f>S15-'Surv-rate CEA'!P13*Parameter!$D$58</f>
        <v>0.40198809419775017</v>
      </c>
      <c r="V15" s="12">
        <f t="shared" si="10"/>
        <v>0.39588219554814291</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0.48299924973456254</v>
      </c>
      <c r="AB15" s="12">
        <f t="shared" si="13"/>
        <v>0.47566285219124421</v>
      </c>
      <c r="AC15" s="12">
        <f>AA15-'Surv-rate CEA'!V13*UPD</f>
        <v>0.44875178712230823</v>
      </c>
      <c r="AD15" s="12">
        <f t="shared" si="14"/>
        <v>0.44193558293480051</v>
      </c>
      <c r="AE15" s="12">
        <f>'Surv-rate CEA'!Z13*UPFS+'Surv-rate CEA'!Y13*UPD</f>
        <v>0.52801635010931114</v>
      </c>
      <c r="AF15" s="12">
        <f t="shared" si="15"/>
        <v>0.51999617646328022</v>
      </c>
      <c r="AG15" s="12">
        <f>AE15-'Surv-rate CEA'!Y13*UPD</f>
        <v>0.40198809419775017</v>
      </c>
      <c r="AH15" s="12">
        <f t="shared" si="16"/>
        <v>0.39588219554814291</v>
      </c>
      <c r="AI15" s="12">
        <f>'Surv-rate CEA'!AC13*UPFS+'Surv-rate CEA'!AB13*UPD</f>
        <v>0.52436512484889342</v>
      </c>
      <c r="AJ15" s="12">
        <f t="shared" si="17"/>
        <v>0.51640041058513964</v>
      </c>
      <c r="AK15" s="12">
        <f>AI15-'Surv-rate CEA'!AB13*UPD</f>
        <v>0.44502783849218502</v>
      </c>
      <c r="AL15" s="12">
        <f t="shared" si="18"/>
        <v>0.43826819830057684</v>
      </c>
      <c r="AM15" s="12">
        <f>'Surv-rate CEA'!AF13*UPFS+'Surv-rate CEA'!AE13*UPD</f>
        <v>0.56763177389169739</v>
      </c>
      <c r="AN15" s="12">
        <f t="shared" si="19"/>
        <v>0.55900987157243487</v>
      </c>
      <c r="AO15" s="12">
        <f>AM15-'Surv-rate CEA'!AE13*UPD</f>
        <v>0.45950642159618127</v>
      </c>
      <c r="AP15" s="12">
        <f t="shared" si="20"/>
        <v>0.45252686255051017</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0.57713819031278357</v>
      </c>
      <c r="AV15" s="12">
        <f t="shared" si="23"/>
        <v>0.56837189263448951</v>
      </c>
      <c r="AW15" s="12">
        <f>AU15-'Surv-rate CEA'!AK13*UPD</f>
        <v>0.57713819031278357</v>
      </c>
      <c r="AX15" s="12">
        <f t="shared" si="24"/>
        <v>0.56837189263448951</v>
      </c>
      <c r="AY15" s="12">
        <f>'Surv-rate CEA'!AO13*UPFS+'Surv-rate CEA'!AN13*UPD</f>
        <v>0.52436512484889342</v>
      </c>
      <c r="AZ15" s="12">
        <f t="shared" si="25"/>
        <v>0.51640041058513964</v>
      </c>
      <c r="BA15" s="12">
        <f>AY15-'Surv-rate CEA'!AN13*UPD</f>
        <v>0.44502783849218502</v>
      </c>
      <c r="BB15" s="12">
        <f t="shared" si="26"/>
        <v>0.43826819830057684</v>
      </c>
    </row>
    <row r="16" spans="1:88">
      <c r="A16" s="12">
        <v>11</v>
      </c>
      <c r="B16" s="12">
        <f t="shared" si="27"/>
        <v>0.57534246575342463</v>
      </c>
      <c r="C16" s="12">
        <f>'Surv-rate CEA'!D14*Parameter!$D$57+'Surv-rate CEA'!E14*Parameter!$D$58</f>
        <v>0.47133528404585845</v>
      </c>
      <c r="D16" s="12">
        <f t="shared" si="1"/>
        <v>0.46338732633454471</v>
      </c>
      <c r="E16" s="12">
        <f>C16-'Surv-rate CEA'!E14*Parameter!$D$58</f>
        <v>0.30315015765736297</v>
      </c>
      <c r="F16" s="12">
        <f t="shared" si="2"/>
        <v>0.2980382453630897</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0.50982015962947425</v>
      </c>
      <c r="L16" s="12">
        <f t="shared" si="5"/>
        <v>0.50122324527515649</v>
      </c>
      <c r="M16" s="12">
        <f>K16-'Surv-rate CEA'!J14*Parameter!$D$58</f>
        <v>0.37581675887033561</v>
      </c>
      <c r="N16" s="12">
        <f t="shared" si="6"/>
        <v>0.36947949576313782</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0.50982015962947425</v>
      </c>
      <c r="T16" s="12">
        <f t="shared" si="9"/>
        <v>0.50122324527515649</v>
      </c>
      <c r="U16" s="12">
        <f>S16-'Surv-rate CEA'!P14*Parameter!$D$58</f>
        <v>0.37581675887033561</v>
      </c>
      <c r="V16" s="12">
        <f t="shared" si="10"/>
        <v>0.36947949576313782</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0.4613187728700866</v>
      </c>
      <c r="AB16" s="12">
        <f t="shared" si="13"/>
        <v>0.45353971999135101</v>
      </c>
      <c r="AC16" s="12">
        <f>AA16-'Surv-rate CEA'!V14*UPD</f>
        <v>0.42503559350687448</v>
      </c>
      <c r="AD16" s="12">
        <f t="shared" si="14"/>
        <v>0.41786837085806661</v>
      </c>
      <c r="AE16" s="12">
        <f>'Surv-rate CEA'!Z14*UPFS+'Surv-rate CEA'!Y14*UPD</f>
        <v>0.50982015962947425</v>
      </c>
      <c r="AF16" s="12">
        <f t="shared" si="15"/>
        <v>0.50122324527515649</v>
      </c>
      <c r="AG16" s="12">
        <f>AE16-'Surv-rate CEA'!Y14*UPD</f>
        <v>0.37581675887033561</v>
      </c>
      <c r="AH16" s="12">
        <f t="shared" si="16"/>
        <v>0.36947949576313782</v>
      </c>
      <c r="AI16" s="12">
        <f>'Surv-rate CEA'!AC14*UPFS+'Surv-rate CEA'!AB14*UPD</f>
        <v>0.50579968718421331</v>
      </c>
      <c r="AJ16" s="12">
        <f t="shared" si="17"/>
        <v>0.49727056861361058</v>
      </c>
      <c r="AK16" s="12">
        <f>AI16-'Surv-rate CEA'!AB14*UPD</f>
        <v>0.42109296802285057</v>
      </c>
      <c r="AL16" s="12">
        <f t="shared" si="18"/>
        <v>0.4139922284523932</v>
      </c>
      <c r="AM16" s="12">
        <f>'Surv-rate CEA'!AF14*UPFS+'Surv-rate CEA'!AE14*UPD</f>
        <v>0.55276950738251962</v>
      </c>
      <c r="AN16" s="12">
        <f t="shared" si="19"/>
        <v>0.54344835359350574</v>
      </c>
      <c r="AO16" s="12">
        <f>AM16-'Surv-rate CEA'!AE14*UPD</f>
        <v>0.4364434092831429</v>
      </c>
      <c r="AP16" s="12">
        <f t="shared" si="20"/>
        <v>0.42908382073168083</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0.56315912514820876</v>
      </c>
      <c r="AV16" s="12">
        <f t="shared" si="23"/>
        <v>0.55366277496411576</v>
      </c>
      <c r="AW16" s="12">
        <f>AU16-'Surv-rate CEA'!AK14*UPD</f>
        <v>0.56315912514820876</v>
      </c>
      <c r="AX16" s="12">
        <f t="shared" si="24"/>
        <v>0.55366277496411576</v>
      </c>
      <c r="AY16" s="12">
        <f>'Surv-rate CEA'!AO14*UPFS+'Surv-rate CEA'!AN14*UPD</f>
        <v>0.50579968718421331</v>
      </c>
      <c r="AZ16" s="12">
        <f t="shared" si="25"/>
        <v>0.49727056861361058</v>
      </c>
      <c r="BA16" s="12">
        <f>AY16-'Surv-rate CEA'!AN14*UPD</f>
        <v>0.42109296802285057</v>
      </c>
      <c r="BB16" s="12">
        <f t="shared" si="26"/>
        <v>0.4139922284523932</v>
      </c>
    </row>
    <row r="17" spans="1:54">
      <c r="A17" s="12">
        <v>12</v>
      </c>
      <c r="B17" s="12">
        <f t="shared" si="27"/>
        <v>0.63287671232876708</v>
      </c>
      <c r="C17" s="12">
        <f>'Surv-rate CEA'!D15*Parameter!$D$57+'Surv-rate CEA'!E15*Parameter!$D$58</f>
        <v>0.45180382210257175</v>
      </c>
      <c r="D17" s="12">
        <f t="shared" si="1"/>
        <v>0.44343045772881606</v>
      </c>
      <c r="E17" s="12">
        <f>C17-'Surv-rate CEA'!E15*Parameter!$D$58</f>
        <v>0.27766969341541492</v>
      </c>
      <c r="F17" s="12">
        <f t="shared" si="2"/>
        <v>0.27252358927734843</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0.49260475103290785</v>
      </c>
      <c r="L17" s="12">
        <f t="shared" si="5"/>
        <v>0.48347521544499217</v>
      </c>
      <c r="M17" s="12">
        <f>K17-'Surv-rate CEA'!J15*Parameter!$D$58</f>
        <v>0.35194425473750734</v>
      </c>
      <c r="N17" s="12">
        <f t="shared" si="6"/>
        <v>0.34542160632242153</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0.49260475103290785</v>
      </c>
      <c r="T17" s="12">
        <f t="shared" si="9"/>
        <v>0.48347521544499217</v>
      </c>
      <c r="U17" s="12">
        <f>S17-'Surv-rate CEA'!P15*Parameter!$D$58</f>
        <v>0.35194425473750734</v>
      </c>
      <c r="V17" s="12">
        <f t="shared" si="10"/>
        <v>0.34542160632242153</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0.44100032087639723</v>
      </c>
      <c r="AB17" s="12">
        <f t="shared" si="13"/>
        <v>0.43282717980278557</v>
      </c>
      <c r="AC17" s="12">
        <f>AA17-'Surv-rate CEA'!V15*UPD</f>
        <v>0.40312250530878124</v>
      </c>
      <c r="AD17" s="12">
        <f t="shared" si="14"/>
        <v>0.39565136084501135</v>
      </c>
      <c r="AE17" s="12">
        <f>'Surv-rate CEA'!Z15*UPFS+'Surv-rate CEA'!Y15*UPD</f>
        <v>0.49260475103290785</v>
      </c>
      <c r="AF17" s="12">
        <f t="shared" si="15"/>
        <v>0.48347521544499217</v>
      </c>
      <c r="AG17" s="12">
        <f>AE17-'Surv-rate CEA'!Y15*UPD</f>
        <v>0.35194425473750734</v>
      </c>
      <c r="AH17" s="12">
        <f t="shared" si="16"/>
        <v>0.34542160632242153</v>
      </c>
      <c r="AI17" s="12">
        <f>'Surv-rate CEA'!AC15*UPFS+'Surv-rate CEA'!AB15*UPD</f>
        <v>0.48823781407099692</v>
      </c>
      <c r="AJ17" s="12">
        <f t="shared" si="17"/>
        <v>0.47918921173904427</v>
      </c>
      <c r="AK17" s="12">
        <f>AI17-'Surv-rate CEA'!AB15*UPD</f>
        <v>0.3989993588709414</v>
      </c>
      <c r="AL17" s="12">
        <f t="shared" si="18"/>
        <v>0.39160462944795121</v>
      </c>
      <c r="AM17" s="12">
        <f>'Surv-rate CEA'!AF15*UPFS+'Surv-rate CEA'!AE15*UPD</f>
        <v>0.53858695637906862</v>
      </c>
      <c r="AN17" s="12">
        <f t="shared" si="19"/>
        <v>0.52860522401627741</v>
      </c>
      <c r="AO17" s="12">
        <f>AM17-'Surv-rate CEA'!AE15*UPD</f>
        <v>0.41507477107688606</v>
      </c>
      <c r="AP17" s="12">
        <f t="shared" si="20"/>
        <v>0.40738211304578387</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0.54985738273122797</v>
      </c>
      <c r="AV17" s="12">
        <f t="shared" si="23"/>
        <v>0.53966677345797809</v>
      </c>
      <c r="AW17" s="12">
        <f>AU17-'Surv-rate CEA'!AK15*UPD</f>
        <v>0.54985738273122797</v>
      </c>
      <c r="AX17" s="12">
        <f t="shared" si="24"/>
        <v>0.53966677345797809</v>
      </c>
      <c r="AY17" s="12">
        <f>'Surv-rate CEA'!AO15*UPFS+'Surv-rate CEA'!AN15*UPD</f>
        <v>0.48823781407099692</v>
      </c>
      <c r="AZ17" s="12">
        <f t="shared" si="25"/>
        <v>0.47918921173904427</v>
      </c>
      <c r="BA17" s="12">
        <f>AY17-'Surv-rate CEA'!AN15*UPD</f>
        <v>0.3989993588709414</v>
      </c>
      <c r="BB17" s="12">
        <f t="shared" si="26"/>
        <v>0.39160462944795121</v>
      </c>
    </row>
    <row r="18" spans="1:54">
      <c r="A18" s="12">
        <v>13</v>
      </c>
      <c r="B18" s="12">
        <f t="shared" si="27"/>
        <v>0.69041095890410964</v>
      </c>
      <c r="C18" s="12">
        <f>'Surv-rate CEA'!D16*Parameter!$D$57+'Surv-rate CEA'!E16*Parameter!$D$58</f>
        <v>0.43347903124571757</v>
      </c>
      <c r="D18" s="12">
        <f t="shared" si="1"/>
        <v>0.42472236779802125</v>
      </c>
      <c r="E18" s="12">
        <f>C18-'Surv-rate CEA'!E16*Parameter!$D$58</f>
        <v>0.25490184314144171</v>
      </c>
      <c r="F18" s="12">
        <f t="shared" si="2"/>
        <v>0.24975259832982399</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0.47631674081774422</v>
      </c>
      <c r="L18" s="12">
        <f t="shared" si="5"/>
        <v>0.46669471739054808</v>
      </c>
      <c r="M18" s="12">
        <f>K18-'Surv-rate CEA'!J16*Parameter!$D$58</f>
        <v>0.33014107228259448</v>
      </c>
      <c r="N18" s="12">
        <f t="shared" si="6"/>
        <v>0.32347192786762152</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0.47631674081774422</v>
      </c>
      <c r="T18" s="12">
        <f t="shared" si="9"/>
        <v>0.46669471739054808</v>
      </c>
      <c r="U18" s="12">
        <f>S18-'Surv-rate CEA'!P16*Parameter!$D$58</f>
        <v>0.33014107228259448</v>
      </c>
      <c r="V18" s="12">
        <f t="shared" si="10"/>
        <v>0.32347192786762152</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0.42195642227042879</v>
      </c>
      <c r="AB18" s="12">
        <f t="shared" si="13"/>
        <v>0.41343252581159012</v>
      </c>
      <c r="AC18" s="12">
        <f>AA18-'Surv-rate CEA'!V16*UPD</f>
        <v>0.38285639203895622</v>
      </c>
      <c r="AD18" s="12">
        <f t="shared" si="14"/>
        <v>0.3751223510998824</v>
      </c>
      <c r="AE18" s="12">
        <f>'Surv-rate CEA'!Z16*UPFS+'Surv-rate CEA'!Y16*UPD</f>
        <v>0.47631674081774422</v>
      </c>
      <c r="AF18" s="12">
        <f t="shared" si="15"/>
        <v>0.46669471739054808</v>
      </c>
      <c r="AG18" s="12">
        <f>AE18-'Surv-rate CEA'!Y16*UPD</f>
        <v>0.33014107228259448</v>
      </c>
      <c r="AH18" s="12">
        <f t="shared" si="16"/>
        <v>0.32347192786762152</v>
      </c>
      <c r="AI18" s="12">
        <f>'Surv-rate CEA'!AC16*UPFS+'Surv-rate CEA'!AB16*UPD</f>
        <v>0.47162592443081341</v>
      </c>
      <c r="AJ18" s="12">
        <f t="shared" si="17"/>
        <v>0.46209865968266395</v>
      </c>
      <c r="AK18" s="12">
        <f>AI18-'Surv-rate CEA'!AB16*UPD</f>
        <v>0.3785856814013096</v>
      </c>
      <c r="AL18" s="12">
        <f t="shared" si="18"/>
        <v>0.37093791263007031</v>
      </c>
      <c r="AM18" s="12">
        <f>'Surv-rate CEA'!AF16*UPFS+'Surv-rate CEA'!AE16*UPD</f>
        <v>0.5250552983278689</v>
      </c>
      <c r="AN18" s="12">
        <f t="shared" si="19"/>
        <v>0.51444871252445845</v>
      </c>
      <c r="AO18" s="12">
        <f>AM18-'Surv-rate CEA'!AE16*UPD</f>
        <v>0.39525879441092887</v>
      </c>
      <c r="AP18" s="12">
        <f t="shared" si="20"/>
        <v>0.38727421387089173</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0.53719767595715062</v>
      </c>
      <c r="AV18" s="12">
        <f t="shared" si="23"/>
        <v>0.52634580328473313</v>
      </c>
      <c r="AW18" s="12">
        <f>AU18-'Surv-rate CEA'!AK16*UPD</f>
        <v>0.53719767595715062</v>
      </c>
      <c r="AX18" s="12">
        <f t="shared" si="24"/>
        <v>0.52634580328473313</v>
      </c>
      <c r="AY18" s="12">
        <f>'Surv-rate CEA'!AO16*UPFS+'Surv-rate CEA'!AN16*UPD</f>
        <v>0.47162592443081341</v>
      </c>
      <c r="AZ18" s="12">
        <f t="shared" si="25"/>
        <v>0.46209865968266395</v>
      </c>
      <c r="BA18" s="12">
        <f>AY18-'Surv-rate CEA'!AN16*UPD</f>
        <v>0.3785856814013096</v>
      </c>
      <c r="BB18" s="12">
        <f t="shared" si="26"/>
        <v>0.37093791263007031</v>
      </c>
    </row>
    <row r="19" spans="1:54">
      <c r="A19" s="12">
        <v>14</v>
      </c>
      <c r="B19" s="12">
        <f t="shared" si="27"/>
        <v>0.74794520547945209</v>
      </c>
      <c r="C19" s="12">
        <f>'Surv-rate CEA'!D17*Parameter!$D$57+'Surv-rate CEA'!E17*Parameter!$D$58</f>
        <v>0.4162747316968618</v>
      </c>
      <c r="D19" s="12">
        <f t="shared" si="1"/>
        <v>0.40717256597281243</v>
      </c>
      <c r="E19" s="12">
        <f>C19-'Surv-rate CEA'!E17*Parameter!$D$58</f>
        <v>0.23451318559258288</v>
      </c>
      <c r="F19" s="12">
        <f t="shared" si="2"/>
        <v>0.2293853752375386</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0.46089953857855281</v>
      </c>
      <c r="L19" s="12">
        <f t="shared" si="5"/>
        <v>0.45082161728561476</v>
      </c>
      <c r="M19" s="12">
        <f>K19-'Surv-rate CEA'!J17*Parameter!$D$58</f>
        <v>0.31019530621765778</v>
      </c>
      <c r="N19" s="12">
        <f t="shared" si="6"/>
        <v>0.30341264835008525</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0.46089953857855281</v>
      </c>
      <c r="T19" s="12">
        <f t="shared" si="9"/>
        <v>0.45082161728561476</v>
      </c>
      <c r="U19" s="12">
        <f>S19-'Surv-rate CEA'!P17*Parameter!$D$58</f>
        <v>0.31019530621765778</v>
      </c>
      <c r="V19" s="12">
        <f t="shared" si="10"/>
        <v>0.30341264835008525</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0.40409793213990619</v>
      </c>
      <c r="AB19" s="12">
        <f t="shared" si="13"/>
        <v>0.39526202146118261</v>
      </c>
      <c r="AC19" s="12">
        <f>AA19-'Surv-rate CEA'!V17*UPD</f>
        <v>0.36408886255125894</v>
      </c>
      <c r="AD19" s="12">
        <f t="shared" si="14"/>
        <v>0.35612778081153057</v>
      </c>
      <c r="AE19" s="12">
        <f>'Surv-rate CEA'!Z17*UPFS+'Surv-rate CEA'!Y17*UPD</f>
        <v>0.46089953857855281</v>
      </c>
      <c r="AF19" s="12">
        <f t="shared" si="15"/>
        <v>0.45082161728561476</v>
      </c>
      <c r="AG19" s="12">
        <f>AE19-'Surv-rate CEA'!Y17*UPD</f>
        <v>0.31019530621765778</v>
      </c>
      <c r="AH19" s="12">
        <f t="shared" si="16"/>
        <v>0.30341264835008525</v>
      </c>
      <c r="AI19" s="12">
        <f>'Surv-rate CEA'!AC17*UPFS+'Surv-rate CEA'!AB17*UPD</f>
        <v>0.45590684909993828</v>
      </c>
      <c r="AJ19" s="12">
        <f t="shared" si="17"/>
        <v>0.44593809678503982</v>
      </c>
      <c r="AK19" s="12">
        <f>AI19-'Surv-rate CEA'!AB17*UPD</f>
        <v>0.35969897931606643</v>
      </c>
      <c r="AL19" s="12">
        <f t="shared" si="18"/>
        <v>0.35183388573433427</v>
      </c>
      <c r="AM19" s="12">
        <f>'Surv-rate CEA'!AF17*UPFS+'Surv-rate CEA'!AE17*UPD</f>
        <v>0.51214163963180581</v>
      </c>
      <c r="AN19" s="12">
        <f t="shared" si="19"/>
        <v>0.50094327056647003</v>
      </c>
      <c r="AO19" s="12">
        <f>AM19-'Surv-rate CEA'!AE17*UPD</f>
        <v>0.37685980646804762</v>
      </c>
      <c r="AP19" s="12">
        <f t="shared" si="20"/>
        <v>0.36861947826166658</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0.52514203216877564</v>
      </c>
      <c r="AV19" s="12">
        <f t="shared" si="23"/>
        <v>0.51365939956703244</v>
      </c>
      <c r="AW19" s="12">
        <f>AU19-'Surv-rate CEA'!AK17*UPD</f>
        <v>0.52514203216877564</v>
      </c>
      <c r="AX19" s="12">
        <f t="shared" si="24"/>
        <v>0.51365939956703244</v>
      </c>
      <c r="AY19" s="12">
        <f>'Surv-rate CEA'!AO17*UPFS+'Surv-rate CEA'!AN17*UPD</f>
        <v>0.45590684909993828</v>
      </c>
      <c r="AZ19" s="12">
        <f t="shared" si="25"/>
        <v>0.44593809678503982</v>
      </c>
      <c r="BA19" s="12">
        <f>AY19-'Surv-rate CEA'!AN17*UPD</f>
        <v>0.35969897931606643</v>
      </c>
      <c r="BB19" s="12">
        <f t="shared" si="26"/>
        <v>0.35183388573433427</v>
      </c>
    </row>
    <row r="20" spans="1:54">
      <c r="A20" s="12">
        <v>15</v>
      </c>
      <c r="B20" s="12">
        <f t="shared" si="27"/>
        <v>0.80547945205479454</v>
      </c>
      <c r="C20" s="12">
        <f>'Surv-rate CEA'!D18*Parameter!$D$57+'Surv-rate CEA'!E18*Parameter!$D$58</f>
        <v>0.40010766891427185</v>
      </c>
      <c r="D20" s="12">
        <f t="shared" si="1"/>
        <v>0.39069401189613556</v>
      </c>
      <c r="E20" s="12">
        <f>C20-'Surv-rate CEA'!E18*Parameter!$D$58</f>
        <v>0.21621172003317549</v>
      </c>
      <c r="F20" s="12">
        <f t="shared" si="2"/>
        <v>0.2111247318701725</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0.44629667983914001</v>
      </c>
      <c r="L20" s="12">
        <f t="shared" si="5"/>
        <v>0.43579629657045837</v>
      </c>
      <c r="M20" s="12">
        <f>K20-'Surv-rate CEA'!J18*Parameter!$D$58</f>
        <v>0.29191530332772475</v>
      </c>
      <c r="N20" s="12">
        <f t="shared" si="6"/>
        <v>0.28504717567766163</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0.44629667983914001</v>
      </c>
      <c r="T20" s="12">
        <f t="shared" si="9"/>
        <v>0.43579629657045837</v>
      </c>
      <c r="U20" s="12">
        <f>S20-'Surv-rate CEA'!P18*Parameter!$D$58</f>
        <v>0.29191530332772475</v>
      </c>
      <c r="V20" s="12">
        <f t="shared" si="10"/>
        <v>0.28504717567766163</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0.38733807659979103</v>
      </c>
      <c r="AB20" s="12">
        <f t="shared" si="13"/>
        <v>0.37822486011716394</v>
      </c>
      <c r="AC20" s="12">
        <f>AA20-'Surv-rate CEA'!V18*UPD</f>
        <v>0.34668268743949626</v>
      </c>
      <c r="AD20" s="12">
        <f t="shared" si="14"/>
        <v>0.33852600320863135</v>
      </c>
      <c r="AE20" s="12">
        <f>'Surv-rate CEA'!Z18*UPFS+'Surv-rate CEA'!Y18*UPD</f>
        <v>0.44629667983914001</v>
      </c>
      <c r="AF20" s="12">
        <f t="shared" si="15"/>
        <v>0.43579629657045837</v>
      </c>
      <c r="AG20" s="12">
        <f>AE20-'Surv-rate CEA'!Y18*UPD</f>
        <v>0.29191530332772475</v>
      </c>
      <c r="AH20" s="12">
        <f t="shared" si="16"/>
        <v>0.28504717567766163</v>
      </c>
      <c r="AI20" s="12">
        <f>'Surv-rate CEA'!AC18*UPFS+'Surv-rate CEA'!AB18*UPD</f>
        <v>0.44102330514774823</v>
      </c>
      <c r="AJ20" s="12">
        <f t="shared" si="17"/>
        <v>0.4306469928342862</v>
      </c>
      <c r="AK20" s="12">
        <f>AI20-'Surv-rate CEA'!AB18*UPD</f>
        <v>0.34219806085762638</v>
      </c>
      <c r="AL20" s="12">
        <f t="shared" si="18"/>
        <v>0.334146890066708</v>
      </c>
      <c r="AM20" s="12">
        <f>'Surv-rate CEA'!AF18*UPFS+'Surv-rate CEA'!AE18*UPD</f>
        <v>0.49981174291756436</v>
      </c>
      <c r="AN20" s="12">
        <f t="shared" si="19"/>
        <v>0.48805226743880026</v>
      </c>
      <c r="AO20" s="12">
        <f>AM20-'Surv-rate CEA'!AE18*UPD</f>
        <v>0.35975166180869023</v>
      </c>
      <c r="AP20" s="12">
        <f t="shared" si="20"/>
        <v>0.35128749323836178</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0.51365235246425789</v>
      </c>
      <c r="AV20" s="12">
        <f t="shared" si="23"/>
        <v>0.501567237760562</v>
      </c>
      <c r="AW20" s="12">
        <f>AU20-'Surv-rate CEA'!AK18*UPD</f>
        <v>0.51365235246425789</v>
      </c>
      <c r="AX20" s="12">
        <f t="shared" si="24"/>
        <v>0.501567237760562</v>
      </c>
      <c r="AY20" s="12">
        <f>'Surv-rate CEA'!AO18*UPFS+'Surv-rate CEA'!AN18*UPD</f>
        <v>0.44102330514774823</v>
      </c>
      <c r="AZ20" s="12">
        <f t="shared" si="25"/>
        <v>0.4306469928342862</v>
      </c>
      <c r="BA20" s="12">
        <f>AY20-'Surv-rate CEA'!AN18*UPD</f>
        <v>0.34219806085762638</v>
      </c>
      <c r="BB20" s="12">
        <f t="shared" si="26"/>
        <v>0.334146890066708</v>
      </c>
    </row>
    <row r="21" spans="1:54">
      <c r="A21" s="12">
        <v>16</v>
      </c>
      <c r="B21" s="12">
        <f t="shared" si="27"/>
        <v>0.86301369863013699</v>
      </c>
      <c r="C21" s="12">
        <f>'Surv-rate CEA'!D19*Parameter!$D$57+'Surv-rate CEA'!E19*Parameter!$D$58</f>
        <v>0.38489931384550119</v>
      </c>
      <c r="D21" s="12">
        <f t="shared" si="1"/>
        <v>0.37520484357209988</v>
      </c>
      <c r="E21" s="12">
        <f>C21-'Surv-rate CEA'!E19*Parameter!$D$58</f>
        <v>0.19974352968577669</v>
      </c>
      <c r="F21" s="12">
        <f t="shared" si="2"/>
        <v>0.19471258356249965</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0.43245364318472124</v>
      </c>
      <c r="L21" s="12">
        <f t="shared" si="5"/>
        <v>0.42156142062762619</v>
      </c>
      <c r="M21" s="12">
        <f>K21-'Surv-rate CEA'!J19*Parameter!$D$58</f>
        <v>0.27512968825454232</v>
      </c>
      <c r="N21" s="12">
        <f t="shared" si="6"/>
        <v>0.26819998875088336</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0.43245364318472124</v>
      </c>
      <c r="T21" s="12">
        <f t="shared" si="9"/>
        <v>0.42156142062762619</v>
      </c>
      <c r="U21" s="12">
        <f>S21-'Surv-rate CEA'!P19*Parameter!$D$58</f>
        <v>0.27512968825454232</v>
      </c>
      <c r="V21" s="12">
        <f t="shared" si="10"/>
        <v>0.26819998875088336</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0.37159453778489882</v>
      </c>
      <c r="AB21" s="12">
        <f t="shared" si="13"/>
        <v>0.36223517529520621</v>
      </c>
      <c r="AC21" s="12">
        <f>AA21-'Surv-rate CEA'!V19*UPD</f>
        <v>0.33051287887365649</v>
      </c>
      <c r="AD21" s="12">
        <f t="shared" si="14"/>
        <v>0.32218824132830848</v>
      </c>
      <c r="AE21" s="12">
        <f>'Surv-rate CEA'!Z19*UPFS+'Surv-rate CEA'!Y19*UPD</f>
        <v>0.43245364318472124</v>
      </c>
      <c r="AF21" s="12">
        <f t="shared" si="15"/>
        <v>0.42156142062762619</v>
      </c>
      <c r="AG21" s="12">
        <f>AE21-'Surv-rate CEA'!Y19*UPD</f>
        <v>0.27512968825454232</v>
      </c>
      <c r="AH21" s="12">
        <f t="shared" si="16"/>
        <v>0.26819998875088336</v>
      </c>
      <c r="AI21" s="12">
        <f>'Surv-rate CEA'!AC19*UPFS+'Surv-rate CEA'!AB19*UPD</f>
        <v>0.42691981070509061</v>
      </c>
      <c r="AJ21" s="12">
        <f t="shared" si="17"/>
        <v>0.41616696894848532</v>
      </c>
      <c r="AK21" s="12">
        <f>AI21-'Surv-rate CEA'!AB19*UPD</f>
        <v>0.32595452028105776</v>
      </c>
      <c r="AL21" s="12">
        <f t="shared" si="18"/>
        <v>0.31774469424688118</v>
      </c>
      <c r="AM21" s="12">
        <f>'Surv-rate CEA'!AF19*UPFS+'Surv-rate CEA'!AE19*UPD</f>
        <v>0.48803159811003838</v>
      </c>
      <c r="AN21" s="12">
        <f t="shared" si="19"/>
        <v>0.47573953197697838</v>
      </c>
      <c r="AO21" s="12">
        <f>AM21-'Surv-rate CEA'!AE19*UPD</f>
        <v>0.34381896948433832</v>
      </c>
      <c r="AP21" s="12">
        <f t="shared" si="20"/>
        <v>0.33515919104567027</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0.50269178186892416</v>
      </c>
      <c r="AV21" s="12">
        <f t="shared" si="23"/>
        <v>0.49003046925882277</v>
      </c>
      <c r="AW21" s="12">
        <f>AU21-'Surv-rate CEA'!AK19*UPD</f>
        <v>0.50269178186892416</v>
      </c>
      <c r="AX21" s="12">
        <f t="shared" si="24"/>
        <v>0.49003046925882277</v>
      </c>
      <c r="AY21" s="12">
        <f>'Surv-rate CEA'!AO19*UPFS+'Surv-rate CEA'!AN19*UPD</f>
        <v>0.42691981070509061</v>
      </c>
      <c r="AZ21" s="12">
        <f t="shared" si="25"/>
        <v>0.41616696894848532</v>
      </c>
      <c r="BA21" s="12">
        <f>AY21-'Surv-rate CEA'!AN19*UPD</f>
        <v>0.32595452028105776</v>
      </c>
      <c r="BB21" s="12">
        <f t="shared" si="26"/>
        <v>0.31774469424688118</v>
      </c>
    </row>
    <row r="22" spans="1:54">
      <c r="A22" s="12">
        <v>17</v>
      </c>
      <c r="B22" s="12">
        <f t="shared" si="27"/>
        <v>0.92054794520547945</v>
      </c>
      <c r="C22" s="12">
        <f>'Surv-rate CEA'!D20*Parameter!$D$57+'Surv-rate CEA'!E20*Parameter!$D$58</f>
        <v>0.37057663493256843</v>
      </c>
      <c r="D22" s="12">
        <f t="shared" si="1"/>
        <v>0.36062908710962227</v>
      </c>
      <c r="E22" s="12">
        <f>C22-'Surv-rate CEA'!E20*Parameter!$D$58</f>
        <v>0.18488854899698495</v>
      </c>
      <c r="F22" s="12">
        <f t="shared" si="2"/>
        <v>0.17992550624228645</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0.41931878599563577</v>
      </c>
      <c r="L22" s="12">
        <f t="shared" si="5"/>
        <v>0.40806283167053287</v>
      </c>
      <c r="M22" s="12">
        <f>K22-'Surv-rate CEA'!J20*Parameter!$D$58</f>
        <v>0.25968616161987179</v>
      </c>
      <c r="N22" s="12">
        <f t="shared" si="6"/>
        <v>0.25271529441411539</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0.41931878599563577</v>
      </c>
      <c r="T22" s="12">
        <f t="shared" si="9"/>
        <v>0.40806283167053287</v>
      </c>
      <c r="U22" s="12">
        <f>S22-'Surv-rate CEA'!P20*Parameter!$D$58</f>
        <v>0.25968616161987179</v>
      </c>
      <c r="V22" s="12">
        <f t="shared" si="10"/>
        <v>0.25271529441411539</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0.35679041548610513</v>
      </c>
      <c r="AB22" s="12">
        <f t="shared" si="13"/>
        <v>0.34721293707475659</v>
      </c>
      <c r="AC22" s="12">
        <f>AA22-'Surv-rate CEA'!V20*UPD</f>
        <v>0.31546657594682587</v>
      </c>
      <c r="AD22" s="12">
        <f t="shared" si="14"/>
        <v>0.30699837111425959</v>
      </c>
      <c r="AE22" s="12">
        <f>'Surv-rate CEA'!Z20*UPFS+'Surv-rate CEA'!Y20*UPD</f>
        <v>0.41931878599563577</v>
      </c>
      <c r="AF22" s="12">
        <f t="shared" si="15"/>
        <v>0.40806283167053287</v>
      </c>
      <c r="AG22" s="12">
        <f>AE22-'Surv-rate CEA'!Y20*UPD</f>
        <v>0.25968616161987179</v>
      </c>
      <c r="AH22" s="12">
        <f t="shared" si="16"/>
        <v>0.25271529441411539</v>
      </c>
      <c r="AI22" s="12">
        <f>'Surv-rate CEA'!AC20*UPFS+'Surv-rate CEA'!AB20*UPD</f>
        <v>0.41354368787857398</v>
      </c>
      <c r="AJ22" s="12">
        <f t="shared" si="17"/>
        <v>0.40244275699339233</v>
      </c>
      <c r="AK22" s="12">
        <f>AI22-'Surv-rate CEA'!AB20*UPD</f>
        <v>0.31085255739243134</v>
      </c>
      <c r="AL22" s="12">
        <f t="shared" si="18"/>
        <v>0.30250820864224909</v>
      </c>
      <c r="AM22" s="12">
        <f>'Surv-rate CEA'!AF20*UPFS+'Surv-rate CEA'!AE20*UPD</f>
        <v>0.4767683075033935</v>
      </c>
      <c r="AN22" s="12">
        <f t="shared" si="19"/>
        <v>0.46397021099032515</v>
      </c>
      <c r="AO22" s="12">
        <f>AM22-'Surv-rate CEA'!AE20*UPD</f>
        <v>0.32895715087961996</v>
      </c>
      <c r="AP22" s="12">
        <f t="shared" si="20"/>
        <v>0.32012681274815469</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0.49222540301838386</v>
      </c>
      <c r="AV22" s="12">
        <f t="shared" si="23"/>
        <v>0.47901238504954913</v>
      </c>
      <c r="AW22" s="12">
        <f>AU22-'Surv-rate CEA'!AK20*UPD</f>
        <v>0.49222540301838386</v>
      </c>
      <c r="AX22" s="12">
        <f t="shared" si="24"/>
        <v>0.47901238504954913</v>
      </c>
      <c r="AY22" s="12">
        <f>'Surv-rate CEA'!AO20*UPFS+'Surv-rate CEA'!AN20*UPD</f>
        <v>0.41354368787857398</v>
      </c>
      <c r="AZ22" s="12">
        <f t="shared" si="25"/>
        <v>0.40244275699339233</v>
      </c>
      <c r="BA22" s="12">
        <f>AY22-'Surv-rate CEA'!AN20*UPD</f>
        <v>0.31085255739243134</v>
      </c>
      <c r="BB22" s="12">
        <f t="shared" si="26"/>
        <v>0.30250820864224909</v>
      </c>
    </row>
    <row r="23" spans="1:54">
      <c r="A23" s="12">
        <v>18</v>
      </c>
      <c r="B23" s="12">
        <f t="shared" si="27"/>
        <v>0.9780821917808219</v>
      </c>
      <c r="C23" s="12">
        <f>'Surv-rate CEA'!D21*Parameter!$D$57+'Surv-rate CEA'!E21*Parameter!$D$58</f>
        <v>0.35707229256493045</v>
      </c>
      <c r="D23" s="12">
        <f t="shared" si="1"/>
        <v>0.34689679792053807</v>
      </c>
      <c r="E23" s="12">
        <f>C23-'Surv-rate CEA'!E21*Parameter!$D$58</f>
        <v>0.17145625228483377</v>
      </c>
      <c r="F23" s="12">
        <f t="shared" si="2"/>
        <v>0.16657026081139942</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0.40684376471506495</v>
      </c>
      <c r="L23" s="12">
        <f t="shared" si="5"/>
        <v>0.39524993165894851</v>
      </c>
      <c r="M23" s="12">
        <f>K23-'Surv-rate CEA'!J21*Parameter!$D$58</f>
        <v>0.24544979274299805</v>
      </c>
      <c r="N23" s="12">
        <f t="shared" si="6"/>
        <v>0.23845520620260041</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0.40684376471506495</v>
      </c>
      <c r="T23" s="12">
        <f t="shared" si="9"/>
        <v>0.39524993165894851</v>
      </c>
      <c r="U23" s="12">
        <f>S23-'Surv-rate CEA'!P21*Parameter!$D$58</f>
        <v>0.24544979274299805</v>
      </c>
      <c r="V23" s="12">
        <f t="shared" si="10"/>
        <v>0.23845520620260041</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0.34285454556381795</v>
      </c>
      <c r="AB23" s="12">
        <f t="shared" si="13"/>
        <v>0.33308421427563539</v>
      </c>
      <c r="AC23" s="12">
        <f>AA23-'Surv-rate CEA'!V21*UPD</f>
        <v>0.30144235042296763</v>
      </c>
      <c r="AD23" s="12">
        <f t="shared" si="14"/>
        <v>0.29285214310027491</v>
      </c>
      <c r="AE23" s="12">
        <f>'Surv-rate CEA'!Z21*UPFS+'Surv-rate CEA'!Y21*UPD</f>
        <v>0.40684376471506495</v>
      </c>
      <c r="AF23" s="12">
        <f t="shared" si="15"/>
        <v>0.39524993165894851</v>
      </c>
      <c r="AG23" s="12">
        <f>AE23-'Surv-rate CEA'!Y21*UPD</f>
        <v>0.24544979274299805</v>
      </c>
      <c r="AH23" s="12">
        <f t="shared" si="16"/>
        <v>0.23845520620260041</v>
      </c>
      <c r="AI23" s="12">
        <f>'Surv-rate CEA'!AC21*UPFS+'Surv-rate CEA'!AB21*UPD</f>
        <v>0.40084552889641839</v>
      </c>
      <c r="AJ23" s="12">
        <f t="shared" si="17"/>
        <v>0.38942262765920621</v>
      </c>
      <c r="AK23" s="12">
        <f>AI23-'Surv-rate CEA'!AB21*UPD</f>
        <v>0.29678821920151266</v>
      </c>
      <c r="AL23" s="12">
        <f t="shared" si="18"/>
        <v>0.28833064072822751</v>
      </c>
      <c r="AM23" s="12">
        <f>'Surv-rate CEA'!AF21*UPFS+'Surv-rate CEA'!AE21*UPD</f>
        <v>0.4659905589431666</v>
      </c>
      <c r="AN23" s="12">
        <f t="shared" si="19"/>
        <v>0.45271121877705345</v>
      </c>
      <c r="AO23" s="12">
        <f>AM23-'Surv-rate CEA'!AE21*UPD</f>
        <v>0.31507191635672827</v>
      </c>
      <c r="AP23" s="12">
        <f t="shared" si="20"/>
        <v>0.30609330708279997</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0.4822205424313859</v>
      </c>
      <c r="AV23" s="12">
        <f t="shared" si="23"/>
        <v>0.46847869617476467</v>
      </c>
      <c r="AW23" s="12">
        <f>AU23-'Surv-rate CEA'!AK21*UPD</f>
        <v>0.4822205424313859</v>
      </c>
      <c r="AX23" s="12">
        <f t="shared" si="24"/>
        <v>0.46847869617476467</v>
      </c>
      <c r="AY23" s="12">
        <f>'Surv-rate CEA'!AO21*UPFS+'Surv-rate CEA'!AN21*UPD</f>
        <v>0.40084552889641839</v>
      </c>
      <c r="AZ23" s="12">
        <f t="shared" si="25"/>
        <v>0.38942262765920621</v>
      </c>
      <c r="BA23" s="12">
        <f>AY23-'Surv-rate CEA'!AN21*UPD</f>
        <v>0.29678821920151266</v>
      </c>
      <c r="BB23" s="12">
        <f t="shared" si="26"/>
        <v>0.28833064072822751</v>
      </c>
    </row>
    <row r="24" spans="1:54">
      <c r="A24" s="12">
        <v>19</v>
      </c>
      <c r="B24" s="12">
        <f t="shared" si="27"/>
        <v>1.0356164383561643</v>
      </c>
      <c r="C24" s="12">
        <f>'Surv-rate CEA'!D22*Parameter!$D$57+'Surv-rate CEA'!E22*Parameter!$D$58</f>
        <v>0.34432451567228584</v>
      </c>
      <c r="D24" s="12">
        <f t="shared" si="1"/>
        <v>0.3339438919536728</v>
      </c>
      <c r="E24" s="12">
        <f>C24-'Surv-rate CEA'!E22*Parameter!$D$58</f>
        <v>0.15928163013698204</v>
      </c>
      <c r="F24" s="12">
        <f t="shared" si="2"/>
        <v>0.15447964075637988</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0.3949836547399499</v>
      </c>
      <c r="L24" s="12">
        <f t="shared" si="5"/>
        <v>0.38307576985742131</v>
      </c>
      <c r="M24" s="12">
        <f>K24-'Surv-rate CEA'!J22*Parameter!$D$58</f>
        <v>0.23230117748110546</v>
      </c>
      <c r="N24" s="12">
        <f t="shared" si="6"/>
        <v>0.22529781000924876</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0.3949836547399499</v>
      </c>
      <c r="T24" s="12">
        <f t="shared" si="9"/>
        <v>0.38307576985742131</v>
      </c>
      <c r="U24" s="12">
        <f>S24-'Surv-rate CEA'!P22*Parameter!$D$58</f>
        <v>0.23230117748110546</v>
      </c>
      <c r="V24" s="12">
        <f t="shared" si="10"/>
        <v>0.22529781000924876</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0.32972145530010261</v>
      </c>
      <c r="AB24" s="12">
        <f t="shared" si="13"/>
        <v>0.31978108160135194</v>
      </c>
      <c r="AC24" s="12">
        <f>AA24-'Surv-rate CEA'!V22*UPD</f>
        <v>0.28834926351836465</v>
      </c>
      <c r="AD24" s="12">
        <f t="shared" si="14"/>
        <v>0.27965617003276405</v>
      </c>
      <c r="AE24" s="12">
        <f>'Surv-rate CEA'!Z22*UPFS+'Surv-rate CEA'!Y22*UPD</f>
        <v>0.3949836547399499</v>
      </c>
      <c r="AF24" s="12">
        <f t="shared" si="15"/>
        <v>0.38307576985742131</v>
      </c>
      <c r="AG24" s="12">
        <f>AE24-'Surv-rate CEA'!Y22*UPD</f>
        <v>0.23230117748110546</v>
      </c>
      <c r="AH24" s="12">
        <f t="shared" si="16"/>
        <v>0.22529781000924876</v>
      </c>
      <c r="AI24" s="12">
        <f>'Surv-rate CEA'!AC22*UPFS+'Surv-rate CEA'!AB22*UPD</f>
        <v>0.38877934697731148</v>
      </c>
      <c r="AJ24" s="12">
        <f t="shared" si="17"/>
        <v>0.37705850827182513</v>
      </c>
      <c r="AK24" s="12">
        <f>AI24-'Surv-rate CEA'!AB22*UPD</f>
        <v>0.28366839821638962</v>
      </c>
      <c r="AL24" s="12">
        <f t="shared" si="18"/>
        <v>0.27511642248211277</v>
      </c>
      <c r="AM24" s="12">
        <f>'Surv-rate CEA'!AF22*UPFS+'Surv-rate CEA'!AE22*UPD</f>
        <v>0.45566885035886578</v>
      </c>
      <c r="AN24" s="12">
        <f t="shared" si="19"/>
        <v>0.44193144084960412</v>
      </c>
      <c r="AO24" s="12">
        <f>AM24-'Surv-rate CEA'!AE22*UPD</f>
        <v>0.30207847957207834</v>
      </c>
      <c r="AP24" s="12">
        <f t="shared" si="20"/>
        <v>0.29297148054296196</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0.4726468556507919</v>
      </c>
      <c r="AV24" s="12">
        <f t="shared" si="23"/>
        <v>0.45839759677732217</v>
      </c>
      <c r="AW24" s="12">
        <f>AU24-'Surv-rate CEA'!AK22*UPD</f>
        <v>0.4726468556507919</v>
      </c>
      <c r="AX24" s="12">
        <f t="shared" si="24"/>
        <v>0.45839759677732217</v>
      </c>
      <c r="AY24" s="12">
        <f>'Surv-rate CEA'!AO22*UPFS+'Surv-rate CEA'!AN22*UPD</f>
        <v>0.38877934697731148</v>
      </c>
      <c r="AZ24" s="12">
        <f t="shared" si="25"/>
        <v>0.37705850827182513</v>
      </c>
      <c r="BA24" s="12">
        <f>AY24-'Surv-rate CEA'!AN22*UPD</f>
        <v>0.28366839821638962</v>
      </c>
      <c r="BB24" s="12">
        <f t="shared" si="26"/>
        <v>0.27511642248211277</v>
      </c>
    </row>
    <row r="25" spans="1:54">
      <c r="A25" s="12">
        <v>20</v>
      </c>
      <c r="B25" s="12">
        <f t="shared" si="27"/>
        <v>1.0931506849315069</v>
      </c>
      <c r="C25" s="12">
        <f>'Surv-rate CEA'!D23*Parameter!$D$57+'Surv-rate CEA'!E23*Parameter!$D$58</f>
        <v>0.33227681147050819</v>
      </c>
      <c r="D25" s="12">
        <f t="shared" si="1"/>
        <v>0.32171181685387695</v>
      </c>
      <c r="E25" s="12">
        <f>C25-'Surv-rate CEA'!E23*Parameter!$D$58</f>
        <v>0.14822159438608232</v>
      </c>
      <c r="F25" s="12">
        <f t="shared" si="2"/>
        <v>0.14350877575806184</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0.38369689813478058</v>
      </c>
      <c r="L25" s="12">
        <f t="shared" si="5"/>
        <v>0.37149696264944843</v>
      </c>
      <c r="M25" s="12">
        <f>K25-'Surv-rate CEA'!J23*Parameter!$D$58</f>
        <v>0.22013464533991942</v>
      </c>
      <c r="N25" s="12">
        <f t="shared" si="6"/>
        <v>0.21313529641557624</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0.38369689813478058</v>
      </c>
      <c r="T25" s="12">
        <f t="shared" si="9"/>
        <v>0.37149696264944843</v>
      </c>
      <c r="U25" s="12">
        <f>S25-'Surv-rate CEA'!P23*Parameter!$D$58</f>
        <v>0.22013464533991942</v>
      </c>
      <c r="V25" s="12">
        <f t="shared" si="10"/>
        <v>0.21313529641557624</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0.31733112090584387</v>
      </c>
      <c r="AB25" s="12">
        <f t="shared" si="13"/>
        <v>0.30724133591837305</v>
      </c>
      <c r="AC25" s="12">
        <f>AA25-'Surv-rate CEA'!V23*UPD</f>
        <v>0.27610585006362909</v>
      </c>
      <c r="AD25" s="12">
        <f t="shared" si="14"/>
        <v>0.26732685400118028</v>
      </c>
      <c r="AE25" s="12">
        <f>'Surv-rate CEA'!Z23*UPFS+'Surv-rate CEA'!Y23*UPD</f>
        <v>0.38369689813478058</v>
      </c>
      <c r="AF25" s="12">
        <f t="shared" si="15"/>
        <v>0.37149696264944843</v>
      </c>
      <c r="AG25" s="12">
        <f>AE25-'Surv-rate CEA'!Y23*UPD</f>
        <v>0.22013464533991942</v>
      </c>
      <c r="AH25" s="12">
        <f t="shared" si="16"/>
        <v>0.21313529641557624</v>
      </c>
      <c r="AI25" s="12">
        <f>'Surv-rate CEA'!AC23*UPFS+'Surv-rate CEA'!AB23*UPD</f>
        <v>0.37730254458443374</v>
      </c>
      <c r="AJ25" s="12">
        <f t="shared" si="17"/>
        <v>0.36530592244660026</v>
      </c>
      <c r="AK25" s="12">
        <f>AI25-'Surv-rate CEA'!AB23*UPD</f>
        <v>0.27140976502061998</v>
      </c>
      <c r="AL25" s="12">
        <f t="shared" si="18"/>
        <v>0.26278008456337115</v>
      </c>
      <c r="AM25" s="12">
        <f>'Surv-rate CEA'!AF23*UPFS+'Surv-rate CEA'!AE23*UPD</f>
        <v>0.44577556453347855</v>
      </c>
      <c r="AN25" s="12">
        <f t="shared" si="19"/>
        <v>0.43160179050850428</v>
      </c>
      <c r="AO25" s="12">
        <f>AM25-'Surv-rate CEA'!AE23*UPD</f>
        <v>0.2899006815646058</v>
      </c>
      <c r="AP25" s="12">
        <f t="shared" si="20"/>
        <v>0.28068306831457723</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0.4634762883257596</v>
      </c>
      <c r="AV25" s="12">
        <f t="shared" si="23"/>
        <v>0.44873970628915094</v>
      </c>
      <c r="AW25" s="12">
        <f>AU25-'Surv-rate CEA'!AK23*UPD</f>
        <v>0.4634762883257596</v>
      </c>
      <c r="AX25" s="12">
        <f t="shared" si="24"/>
        <v>0.44873970628915094</v>
      </c>
      <c r="AY25" s="12">
        <f>'Surv-rate CEA'!AO23*UPFS+'Surv-rate CEA'!AN23*UPD</f>
        <v>0.37730254458443374</v>
      </c>
      <c r="AZ25" s="12">
        <f t="shared" si="25"/>
        <v>0.36530592244660026</v>
      </c>
      <c r="BA25" s="12">
        <f>AY25-'Surv-rate CEA'!AN23*UPD</f>
        <v>0.27140976502061998</v>
      </c>
      <c r="BB25" s="12">
        <f t="shared" si="26"/>
        <v>0.26278008456337115</v>
      </c>
    </row>
    <row r="26" spans="1:54">
      <c r="A26" s="12">
        <v>21</v>
      </c>
      <c r="B26" s="12">
        <f t="shared" si="27"/>
        <v>1.1506849315068493</v>
      </c>
      <c r="C26" s="12">
        <f>'Surv-rate CEA'!D24*Parameter!$D$57+'Surv-rate CEA'!E24*Parameter!$D$58</f>
        <v>0.32087759639383434</v>
      </c>
      <c r="D26" s="12">
        <f t="shared" si="1"/>
        <v>0.31014715004845173</v>
      </c>
      <c r="E26" s="12">
        <f>C26-'Surv-rate CEA'!E24*Parameter!$D$58</f>
        <v>0.13815184188179366</v>
      </c>
      <c r="F26" s="12">
        <f t="shared" si="2"/>
        <v>0.13353191533195474</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0.37294515627388358</v>
      </c>
      <c r="L26" s="12">
        <f t="shared" si="5"/>
        <v>0.3604735221238462</v>
      </c>
      <c r="M26" s="12">
        <f>K26-'Surv-rate CEA'!J24*Parameter!$D$58</f>
        <v>0.20885660077108342</v>
      </c>
      <c r="N26" s="12">
        <f t="shared" si="6"/>
        <v>0.20187224108489818</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0.37294515627388358</v>
      </c>
      <c r="T26" s="12">
        <f t="shared" si="9"/>
        <v>0.3604735221238462</v>
      </c>
      <c r="U26" s="12">
        <f>S26-'Surv-rate CEA'!P24*Parameter!$D$58</f>
        <v>0.20885660077108342</v>
      </c>
      <c r="V26" s="12">
        <f t="shared" si="10"/>
        <v>0.20187224108489818</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0.30562862506920341</v>
      </c>
      <c r="AB26" s="12">
        <f t="shared" si="13"/>
        <v>0.29540811855901078</v>
      </c>
      <c r="AC26" s="12">
        <f>AA26-'Surv-rate CEA'!V24*UPD</f>
        <v>0.26463912163256975</v>
      </c>
      <c r="AD26" s="12">
        <f t="shared" si="14"/>
        <v>0.2557893423787943</v>
      </c>
      <c r="AE26" s="12">
        <f>'Surv-rate CEA'!Z24*UPFS+'Surv-rate CEA'!Y24*UPD</f>
        <v>0.37294515627388358</v>
      </c>
      <c r="AF26" s="12">
        <f t="shared" si="15"/>
        <v>0.3604735221238462</v>
      </c>
      <c r="AG26" s="12">
        <f>AE26-'Surv-rate CEA'!Y24*UPD</f>
        <v>0.20885660077108342</v>
      </c>
      <c r="AH26" s="12">
        <f t="shared" si="16"/>
        <v>0.20187224108489818</v>
      </c>
      <c r="AI26" s="12">
        <f>'Surv-rate CEA'!AC24*UPFS+'Surv-rate CEA'!AB24*UPD</f>
        <v>0.366375779292892</v>
      </c>
      <c r="AJ26" s="12">
        <f t="shared" si="17"/>
        <v>0.35412383124125896</v>
      </c>
      <c r="AK26" s="12">
        <f>AI26-'Surv-rate CEA'!AB24*UPD</f>
        <v>0.2599377267641016</v>
      </c>
      <c r="AL26" s="12">
        <f t="shared" si="18"/>
        <v>0.25124516654322693</v>
      </c>
      <c r="AM26" s="12">
        <f>'Surv-rate CEA'!AF24*UPFS+'Surv-rate CEA'!AE24*UPD</f>
        <v>0.43628495480116924</v>
      </c>
      <c r="AN26" s="12">
        <f t="shared" si="19"/>
        <v>0.42169517866408524</v>
      </c>
      <c r="AO26" s="12">
        <f>AM26-'Surv-rate CEA'!AE24*UPD</f>
        <v>0.27847011562013968</v>
      </c>
      <c r="AP26" s="12">
        <f t="shared" si="20"/>
        <v>0.26915781501693115</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0.45468297045203626</v>
      </c>
      <c r="AV26" s="12">
        <f t="shared" si="23"/>
        <v>0.43947794749802949</v>
      </c>
      <c r="AW26" s="12">
        <f>AU26-'Surv-rate CEA'!AK24*UPD</f>
        <v>0.45468297045203626</v>
      </c>
      <c r="AX26" s="12">
        <f t="shared" si="24"/>
        <v>0.43947794749802949</v>
      </c>
      <c r="AY26" s="12">
        <f>'Surv-rate CEA'!AO24*UPFS+'Surv-rate CEA'!AN24*UPD</f>
        <v>0.366375779292892</v>
      </c>
      <c r="AZ26" s="12">
        <f t="shared" si="25"/>
        <v>0.35412383124125896</v>
      </c>
      <c r="BA26" s="12">
        <f>AY26-'Surv-rate CEA'!AN24*UPD</f>
        <v>0.2599377267641016</v>
      </c>
      <c r="BB26" s="12">
        <f t="shared" si="26"/>
        <v>0.25124516654322693</v>
      </c>
    </row>
    <row r="27" spans="1:54">
      <c r="A27" s="12">
        <v>22</v>
      </c>
      <c r="B27" s="12">
        <f t="shared" si="27"/>
        <v>1.2082191780821918</v>
      </c>
      <c r="C27" s="12">
        <f>'Surv-rate CEA'!D25*Parameter!$D$57+'Surv-rate CEA'!E25*Parameter!$D$58</f>
        <v>0.31007979922389151</v>
      </c>
      <c r="D27" s="12">
        <f t="shared" si="1"/>
        <v>0.29920117387003703</v>
      </c>
      <c r="E27" s="12">
        <f>C27-'Surv-rate CEA'!E25*Parameter!$D$58</f>
        <v>0.12896415560325741</v>
      </c>
      <c r="F27" s="12">
        <f t="shared" si="2"/>
        <v>0.12443966630600062</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0.36269311395571929</v>
      </c>
      <c r="L27" s="12">
        <f t="shared" si="5"/>
        <v>0.34996863943328121</v>
      </c>
      <c r="M27" s="12">
        <f>K27-'Surv-rate CEA'!J25*Parameter!$D$58</f>
        <v>0.19838403103224719</v>
      </c>
      <c r="N27" s="12">
        <f t="shared" si="6"/>
        <v>0.19142406280732913</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0.36269311395571929</v>
      </c>
      <c r="T27" s="12">
        <f t="shared" si="9"/>
        <v>0.34996863943328121</v>
      </c>
      <c r="U27" s="12">
        <f>S27-'Surv-rate CEA'!P25*Parameter!$D$58</f>
        <v>0.19838403103224719</v>
      </c>
      <c r="V27" s="12">
        <f t="shared" si="10"/>
        <v>0.19142406280732913</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0.29456377239488019</v>
      </c>
      <c r="AB27" s="12">
        <f t="shared" si="13"/>
        <v>0.28422950060186919</v>
      </c>
      <c r="AC27" s="12">
        <f>AA27-'Surv-rate CEA'!V25*UPD</f>
        <v>0.25388363340390302</v>
      </c>
      <c r="AD27" s="12">
        <f t="shared" si="14"/>
        <v>0.24497655548980071</v>
      </c>
      <c r="AE27" s="12">
        <f>'Surv-rate CEA'!Z25*UPFS+'Surv-rate CEA'!Y25*UPD</f>
        <v>0.36269311395571929</v>
      </c>
      <c r="AF27" s="12">
        <f t="shared" si="15"/>
        <v>0.34996863943328121</v>
      </c>
      <c r="AG27" s="12">
        <f>AE27-'Surv-rate CEA'!Y25*UPD</f>
        <v>0.19838403103224719</v>
      </c>
      <c r="AH27" s="12">
        <f t="shared" si="16"/>
        <v>0.19142406280732913</v>
      </c>
      <c r="AI27" s="12">
        <f>'Surv-rate CEA'!AC25*UPFS+'Surv-rate CEA'!AB25*UPD</f>
        <v>0.35596277600811266</v>
      </c>
      <c r="AJ27" s="12">
        <f t="shared" si="17"/>
        <v>0.34347442401032824</v>
      </c>
      <c r="AK27" s="12">
        <f>AI27-'Surv-rate CEA'!AB25*UPD</f>
        <v>0.24918545581926177</v>
      </c>
      <c r="AL27" s="12">
        <f t="shared" si="18"/>
        <v>0.24044320552023504</v>
      </c>
      <c r="AM27" s="12">
        <f>'Surv-rate CEA'!AF25*UPFS+'Surv-rate CEA'!AE25*UPD</f>
        <v>0.42717307925959808</v>
      </c>
      <c r="AN27" s="12">
        <f t="shared" si="19"/>
        <v>0.41218643420194251</v>
      </c>
      <c r="AO27" s="12">
        <f>AM27-'Surv-rate CEA'!AE25*UPD</f>
        <v>0.26772529878472034</v>
      </c>
      <c r="AP27" s="12">
        <f t="shared" si="20"/>
        <v>0.25833260944953157</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0.44624307761826698</v>
      </c>
      <c r="AV27" s="12">
        <f t="shared" si="23"/>
        <v>0.43058739391906875</v>
      </c>
      <c r="AW27" s="12">
        <f>AU27-'Surv-rate CEA'!AK25*UPD</f>
        <v>0.44624307761826698</v>
      </c>
      <c r="AX27" s="12">
        <f t="shared" si="24"/>
        <v>0.43058739391906875</v>
      </c>
      <c r="AY27" s="12">
        <f>'Surv-rate CEA'!AO25*UPFS+'Surv-rate CEA'!AN25*UPD</f>
        <v>0.35596277600811266</v>
      </c>
      <c r="AZ27" s="12">
        <f t="shared" si="25"/>
        <v>0.34347442401032824</v>
      </c>
      <c r="BA27" s="12">
        <f>AY27-'Surv-rate CEA'!AN25*UPD</f>
        <v>0.24918545581926177</v>
      </c>
      <c r="BB27" s="12">
        <f t="shared" si="26"/>
        <v>0.24044320552023504</v>
      </c>
    </row>
    <row r="28" spans="1:54">
      <c r="A28" s="12">
        <v>23</v>
      </c>
      <c r="B28" s="12">
        <f t="shared" si="27"/>
        <v>1.2657534246575342</v>
      </c>
      <c r="C28" s="12">
        <f>'Surv-rate CEA'!D26*Parameter!$D$57+'Surv-rate CEA'!E26*Parameter!$D$58</f>
        <v>0.29984046544003484</v>
      </c>
      <c r="D28" s="12">
        <f t="shared" si="1"/>
        <v>0.28882945597114379</v>
      </c>
      <c r="E28" s="12">
        <f>C28-'Surv-rate CEA'!E26*Parameter!$D$58</f>
        <v>0.12056410011156057</v>
      </c>
      <c r="F28" s="12">
        <f t="shared" si="2"/>
        <v>0.1161366375074438</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0.35290826300027794</v>
      </c>
      <c r="L28" s="12">
        <f t="shared" si="5"/>
        <v>0.33994845045515271</v>
      </c>
      <c r="M28" s="12">
        <f>K28-'Surv-rate CEA'!J26*Parameter!$D$58</f>
        <v>0.18864318573690181</v>
      </c>
      <c r="N28" s="12">
        <f t="shared" si="6"/>
        <v>0.18171566212416179</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0.35290826300027794</v>
      </c>
      <c r="T28" s="12">
        <f t="shared" si="9"/>
        <v>0.33994845045515271</v>
      </c>
      <c r="U28" s="12">
        <f>S28-'Surv-rate CEA'!P26*Parameter!$D$58</f>
        <v>0.18864318573690181</v>
      </c>
      <c r="V28" s="12">
        <f t="shared" si="10"/>
        <v>0.18171566212416179</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0.28409069650749214</v>
      </c>
      <c r="AB28" s="12">
        <f t="shared" si="13"/>
        <v>0.27365806412521138</v>
      </c>
      <c r="AC28" s="12">
        <f>AA28-'Surv-rate CEA'!V26*UPD</f>
        <v>0.24378063373320019</v>
      </c>
      <c r="AD28" s="12">
        <f t="shared" si="14"/>
        <v>0.23482830349175265</v>
      </c>
      <c r="AE28" s="12">
        <f>'Surv-rate CEA'!Z26*UPFS+'Surv-rate CEA'!Y26*UPD</f>
        <v>0.35290826300027794</v>
      </c>
      <c r="AF28" s="12">
        <f t="shared" si="15"/>
        <v>0.33994845045515271</v>
      </c>
      <c r="AG28" s="12">
        <f>AE28-'Surv-rate CEA'!Y26*UPD</f>
        <v>0.18864318573690181</v>
      </c>
      <c r="AH28" s="12">
        <f t="shared" si="16"/>
        <v>0.18171566212416179</v>
      </c>
      <c r="AI28" s="12">
        <f>'Surv-rate CEA'!AC26*UPFS+'Surv-rate CEA'!AB26*UPD</f>
        <v>0.34603011509388604</v>
      </c>
      <c r="AJ28" s="12">
        <f t="shared" si="17"/>
        <v>0.33332288804156468</v>
      </c>
      <c r="AK28" s="12">
        <f>AI28-'Surv-rate CEA'!AB26*UPD</f>
        <v>0.23909300685516574</v>
      </c>
      <c r="AL28" s="12">
        <f t="shared" si="18"/>
        <v>0.23031281983616456</v>
      </c>
      <c r="AM28" s="12">
        <f>'Surv-rate CEA'!AF26*UPFS+'Surv-rate CEA'!AE26*UPD</f>
        <v>0.41841770688179808</v>
      </c>
      <c r="AN28" s="12">
        <f t="shared" si="19"/>
        <v>0.40305219800805148</v>
      </c>
      <c r="AO28" s="12">
        <f>AM28-'Surv-rate CEA'!AE26*UPD</f>
        <v>0.25761091078927301</v>
      </c>
      <c r="AP28" s="12">
        <f t="shared" si="20"/>
        <v>0.24815069275690199</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0.43813467920686966</v>
      </c>
      <c r="AV28" s="12">
        <f t="shared" si="23"/>
        <v>0.42204510605897444</v>
      </c>
      <c r="AW28" s="12">
        <f>AU28-'Surv-rate CEA'!AK26*UPD</f>
        <v>0.43813467920686966</v>
      </c>
      <c r="AX28" s="12">
        <f t="shared" si="24"/>
        <v>0.42204510605897444</v>
      </c>
      <c r="AY28" s="12">
        <f>'Surv-rate CEA'!AO26*UPFS+'Surv-rate CEA'!AN26*UPD</f>
        <v>0.34603011509388604</v>
      </c>
      <c r="AZ28" s="12">
        <f t="shared" si="25"/>
        <v>0.33332288804156468</v>
      </c>
      <c r="BA28" s="12">
        <f>AY28-'Surv-rate CEA'!AN26*UPD</f>
        <v>0.23909300685516574</v>
      </c>
      <c r="BB28" s="12">
        <f t="shared" si="26"/>
        <v>0.23031281983616456</v>
      </c>
    </row>
    <row r="29" spans="1:54">
      <c r="A29" s="12">
        <v>24</v>
      </c>
      <c r="B29" s="12">
        <f t="shared" si="27"/>
        <v>1.3232876712328767</v>
      </c>
      <c r="C29" s="12">
        <f>'Surv-rate CEA'!D27*Parameter!$D$57+'Surv-rate CEA'!E27*Parameter!$D$58</f>
        <v>0.29012037868426022</v>
      </c>
      <c r="D29" s="12">
        <f t="shared" si="1"/>
        <v>0.27899145027589289</v>
      </c>
      <c r="E29" s="12">
        <f>C29-'Surv-rate CEA'!E27*Parameter!$D$58</f>
        <v>0.11286906195112331</v>
      </c>
      <c r="F29" s="12">
        <f t="shared" si="2"/>
        <v>0.10853943948313163</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0.34356068198695888</v>
      </c>
      <c r="L29" s="12">
        <f t="shared" si="5"/>
        <v>0.33038179999630835</v>
      </c>
      <c r="M29" s="12">
        <f>K29-'Surv-rate CEA'!J27*Parameter!$D$58</f>
        <v>0.17956841973971463</v>
      </c>
      <c r="N29" s="12">
        <f t="shared" si="6"/>
        <v>0.17268023044136199</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0.34356068198695888</v>
      </c>
      <c r="T29" s="12">
        <f t="shared" si="9"/>
        <v>0.33038179999630835</v>
      </c>
      <c r="U29" s="12">
        <f>S29-'Surv-rate CEA'!P27*Parameter!$D$58</f>
        <v>0.17956841973971463</v>
      </c>
      <c r="V29" s="12">
        <f t="shared" si="10"/>
        <v>0.17268023044136199</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0.27416747800906638</v>
      </c>
      <c r="AB29" s="12">
        <f t="shared" si="13"/>
        <v>0.26365049795925694</v>
      </c>
      <c r="AC29" s="12">
        <f>AA29-'Surv-rate CEA'!V27*UPD</f>
        <v>0.23427730141418396</v>
      </c>
      <c r="AD29" s="12">
        <f t="shared" si="14"/>
        <v>0.22529049625775804</v>
      </c>
      <c r="AE29" s="12">
        <f>'Surv-rate CEA'!Z27*UPFS+'Surv-rate CEA'!Y27*UPD</f>
        <v>0.34356068198695888</v>
      </c>
      <c r="AF29" s="12">
        <f t="shared" si="15"/>
        <v>0.33038179999630835</v>
      </c>
      <c r="AG29" s="12">
        <f>AE29-'Surv-rate CEA'!Y27*UPD</f>
        <v>0.17956841973971463</v>
      </c>
      <c r="AH29" s="12">
        <f t="shared" si="16"/>
        <v>0.17268023044136199</v>
      </c>
      <c r="AI29" s="12">
        <f>'Surv-rate CEA'!AC27*UPFS+'Surv-rate CEA'!AB27*UPD</f>
        <v>0.33654701416273947</v>
      </c>
      <c r="AJ29" s="12">
        <f t="shared" si="17"/>
        <v>0.32363717431056188</v>
      </c>
      <c r="AK29" s="12">
        <f>AI29-'Surv-rate CEA'!AB27*UPD</f>
        <v>0.22960652654573477</v>
      </c>
      <c r="AL29" s="12">
        <f t="shared" si="18"/>
        <v>0.22079889087529367</v>
      </c>
      <c r="AM29" s="12">
        <f>'Surv-rate CEA'!AF27*UPFS+'Surv-rate CEA'!AE27*UPD</f>
        <v>0.40999821006855164</v>
      </c>
      <c r="AN29" s="12">
        <f t="shared" si="19"/>
        <v>0.39427080495449235</v>
      </c>
      <c r="AO29" s="12">
        <f>AM29-'Surv-rate CEA'!AE27*UPD</f>
        <v>0.24807710732122559</v>
      </c>
      <c r="AP29" s="12">
        <f t="shared" si="20"/>
        <v>0.23856094585868523</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0.4303375851427616</v>
      </c>
      <c r="AV29" s="12">
        <f t="shared" si="23"/>
        <v>0.41382996786264087</v>
      </c>
      <c r="AW29" s="12">
        <f>AU29-'Surv-rate CEA'!AK27*UPD</f>
        <v>0.4303375851427616</v>
      </c>
      <c r="AX29" s="12">
        <f t="shared" si="24"/>
        <v>0.41382996786264087</v>
      </c>
      <c r="AY29" s="12">
        <f>'Surv-rate CEA'!AO27*UPFS+'Surv-rate CEA'!AN27*UPD</f>
        <v>0.33654701416273947</v>
      </c>
      <c r="AZ29" s="12">
        <f t="shared" si="25"/>
        <v>0.32363717431056188</v>
      </c>
      <c r="BA29" s="12">
        <f>AY29-'Surv-rate CEA'!AN27*UPD</f>
        <v>0.22960652654573477</v>
      </c>
      <c r="BB29" s="12">
        <f t="shared" si="26"/>
        <v>0.22079889087529367</v>
      </c>
    </row>
    <row r="30" spans="1:54">
      <c r="A30" s="12">
        <v>25</v>
      </c>
      <c r="B30" s="12">
        <f t="shared" si="27"/>
        <v>1.3808219178082193</v>
      </c>
      <c r="C30" s="12">
        <f>'Surv-rate CEA'!D28*Parameter!$D$57+'Surv-rate CEA'!E28*Parameter!$D$58</f>
        <v>0.28088370738787943</v>
      </c>
      <c r="D30" s="12">
        <f t="shared" si="1"/>
        <v>0.26965012597468102</v>
      </c>
      <c r="E30" s="12">
        <f>C30-'Surv-rate CEA'!E28*Parameter!$D$58</f>
        <v>0.10580658654329614</v>
      </c>
      <c r="F30" s="12">
        <f t="shared" si="2"/>
        <v>0.10157498865162708</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0.3346228217878755</v>
      </c>
      <c r="L30" s="12">
        <f t="shared" si="5"/>
        <v>0.32124001384139189</v>
      </c>
      <c r="M30" s="12">
        <f>K30-'Surv-rate CEA'!J28*Parameter!$D$58</f>
        <v>0.17110118499540378</v>
      </c>
      <c r="N30" s="12">
        <f t="shared" si="6"/>
        <v>0.16425821389745274</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0.3346228217878755</v>
      </c>
      <c r="T30" s="12">
        <f t="shared" si="9"/>
        <v>0.32124001384139189</v>
      </c>
      <c r="U30" s="12">
        <f>S30-'Surv-rate CEA'!P28*Parameter!$D$58</f>
        <v>0.17110118499540378</v>
      </c>
      <c r="V30" s="12">
        <f t="shared" si="10"/>
        <v>0.16425821389745274</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0.2647557836231309</v>
      </c>
      <c r="AB30" s="12">
        <f t="shared" si="13"/>
        <v>0.25416721770877371</v>
      </c>
      <c r="AC30" s="12">
        <f>AA30-'Surv-rate CEA'!V28*UPD</f>
        <v>0.22532606826130339</v>
      </c>
      <c r="AD30" s="12">
        <f t="shared" si="14"/>
        <v>0.21631444293113131</v>
      </c>
      <c r="AE30" s="12">
        <f>'Surv-rate CEA'!Z28*UPFS+'Surv-rate CEA'!Y28*UPD</f>
        <v>0.3346228217878755</v>
      </c>
      <c r="AF30" s="12">
        <f t="shared" si="15"/>
        <v>0.32124001384139189</v>
      </c>
      <c r="AG30" s="12">
        <f>AE30-'Surv-rate CEA'!Y28*UPD</f>
        <v>0.17110118499540378</v>
      </c>
      <c r="AH30" s="12">
        <f t="shared" si="16"/>
        <v>0.16425821389745274</v>
      </c>
      <c r="AI30" s="12">
        <f>'Surv-rate CEA'!AC28*UPFS+'Surv-rate CEA'!AB28*UPD</f>
        <v>0.32748511396074037</v>
      </c>
      <c r="AJ30" s="12">
        <f t="shared" si="17"/>
        <v>0.31438776942801405</v>
      </c>
      <c r="AK30" s="12">
        <f>AI30-'Surv-rate CEA'!AB28*UPD</f>
        <v>0.22067755282338239</v>
      </c>
      <c r="AL30" s="12">
        <f t="shared" si="18"/>
        <v>0.21185183886951625</v>
      </c>
      <c r="AM30" s="12">
        <f>'Surv-rate CEA'!AF28*UPFS+'Surv-rate CEA'!AE28*UPD</f>
        <v>0.4018954526177263</v>
      </c>
      <c r="AN30" s="12">
        <f t="shared" si="19"/>
        <v>0.38582216261254648</v>
      </c>
      <c r="AO30" s="12">
        <f>AM30-'Surv-rate CEA'!AE28*UPD</f>
        <v>0.23907890716018548</v>
      </c>
      <c r="AP30" s="12">
        <f t="shared" si="20"/>
        <v>0.22951725478547624</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0.42283319772706823</v>
      </c>
      <c r="AV30" s="12">
        <f t="shared" si="23"/>
        <v>0.40592252962515962</v>
      </c>
      <c r="AW30" s="12">
        <f>AU30-'Surv-rate CEA'!AK28*UPD</f>
        <v>0.42283319772706823</v>
      </c>
      <c r="AX30" s="12">
        <f t="shared" si="24"/>
        <v>0.40592252962515962</v>
      </c>
      <c r="AY30" s="12">
        <f>'Surv-rate CEA'!AO28*UPFS+'Surv-rate CEA'!AN28*UPD</f>
        <v>0.32748511396074037</v>
      </c>
      <c r="AZ30" s="12">
        <f t="shared" si="25"/>
        <v>0.31438776942801405</v>
      </c>
      <c r="BA30" s="12">
        <f>AY30-'Surv-rate CEA'!AN28*UPD</f>
        <v>0.22067755282338239</v>
      </c>
      <c r="BB30" s="12">
        <f t="shared" si="26"/>
        <v>0.21185183886951625</v>
      </c>
    </row>
    <row r="31" spans="1:54">
      <c r="A31" s="12">
        <v>26</v>
      </c>
      <c r="B31" s="12">
        <f t="shared" si="27"/>
        <v>1.4383561643835616</v>
      </c>
      <c r="C31" s="12">
        <f>'Surv-rate CEA'!D29*Parameter!$D$57+'Surv-rate CEA'!E29*Parameter!$D$58</f>
        <v>0.27209767994863687</v>
      </c>
      <c r="D31" s="12">
        <f t="shared" si="1"/>
        <v>0.26077162749931893</v>
      </c>
      <c r="E31" s="12">
        <f>C31-'Surv-rate CEA'!E29*Parameter!$D$58</f>
        <v>9.931296729462738E-2</v>
      </c>
      <c r="F31" s="12">
        <f t="shared" si="2"/>
        <v>9.5179069950524053E-2</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0.32606930222132402</v>
      </c>
      <c r="L31" s="12">
        <f t="shared" si="5"/>
        <v>0.31249668366842659</v>
      </c>
      <c r="M31" s="12">
        <f>K31-'Surv-rate CEA'!J29*Parameter!$D$58</f>
        <v>0.16318915502339604</v>
      </c>
      <c r="N31" s="12">
        <f t="shared" si="6"/>
        <v>0.15639641452923322</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0.32606930222132402</v>
      </c>
      <c r="T31" s="12">
        <f t="shared" si="9"/>
        <v>0.31249668366842659</v>
      </c>
      <c r="U31" s="12">
        <f>S31-'Surv-rate CEA'!P29*Parameter!$D$58</f>
        <v>0.16318915502339604</v>
      </c>
      <c r="V31" s="12">
        <f t="shared" si="10"/>
        <v>0.15639641452923322</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0.25582053149316974</v>
      </c>
      <c r="AB31" s="12">
        <f t="shared" si="13"/>
        <v>0.24517201454201099</v>
      </c>
      <c r="AC31" s="12">
        <f>AA31-'Surv-rate CEA'!V29*UPD</f>
        <v>0.21688402105135793</v>
      </c>
      <c r="AD31" s="12">
        <f t="shared" si="14"/>
        <v>0.20785623441859299</v>
      </c>
      <c r="AE31" s="12">
        <f>'Surv-rate CEA'!Z29*UPFS+'Surv-rate CEA'!Y29*UPD</f>
        <v>0.32606930222132402</v>
      </c>
      <c r="AF31" s="12">
        <f t="shared" si="15"/>
        <v>0.31249668366842659</v>
      </c>
      <c r="AG31" s="12">
        <f>AE31-'Surv-rate CEA'!Y29*UPD</f>
        <v>0.16318915502339604</v>
      </c>
      <c r="AH31" s="12">
        <f t="shared" si="16"/>
        <v>0.15639641452923322</v>
      </c>
      <c r="AI31" s="12">
        <f>'Surv-rate CEA'!AC29*UPFS+'Surv-rate CEA'!AB29*UPD</f>
        <v>0.31881827422374476</v>
      </c>
      <c r="AJ31" s="12">
        <f t="shared" si="17"/>
        <v>0.30554747935206195</v>
      </c>
      <c r="AK31" s="12">
        <f>AI31-'Surv-rate CEA'!AB29*UPD</f>
        <v>0.21226239707053318</v>
      </c>
      <c r="AL31" s="12">
        <f t="shared" si="18"/>
        <v>0.20342698530703479</v>
      </c>
      <c r="AM31" s="12">
        <f>'Surv-rate CEA'!AF29*UPFS+'Surv-rate CEA'!AE29*UPD</f>
        <v>0.39409167856010052</v>
      </c>
      <c r="AN31" s="12">
        <f t="shared" si="19"/>
        <v>0.37768763196163629</v>
      </c>
      <c r="AO31" s="12">
        <f>AM31-'Surv-rate CEA'!AE29*UPD</f>
        <v>0.23057564892423474</v>
      </c>
      <c r="AP31" s="12">
        <f t="shared" si="20"/>
        <v>0.22097794895948542</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0.4156043720269233</v>
      </c>
      <c r="AV31" s="12">
        <f t="shared" si="23"/>
        <v>0.39830486062854853</v>
      </c>
      <c r="AW31" s="12">
        <f>AU31-'Surv-rate CEA'!AK29*UPD</f>
        <v>0.4156043720269233</v>
      </c>
      <c r="AX31" s="12">
        <f t="shared" si="24"/>
        <v>0.39830486062854853</v>
      </c>
      <c r="AY31" s="12">
        <f>'Surv-rate CEA'!AO29*UPFS+'Surv-rate CEA'!AN29*UPD</f>
        <v>0.31881827422374476</v>
      </c>
      <c r="AZ31" s="12">
        <f t="shared" si="25"/>
        <v>0.30554747935206195</v>
      </c>
      <c r="BA31" s="12">
        <f>AY31-'Surv-rate CEA'!AN29*UPD</f>
        <v>0.21226239707053318</v>
      </c>
      <c r="BB31" s="12">
        <f t="shared" si="26"/>
        <v>0.20342698530703479</v>
      </c>
    </row>
    <row r="32" spans="1:54">
      <c r="A32" s="12">
        <v>27</v>
      </c>
      <c r="B32" s="12">
        <f t="shared" si="27"/>
        <v>1.4958904109589042</v>
      </c>
      <c r="C32" s="12">
        <f>'Surv-rate CEA'!D30*Parameter!$D$57+'Surv-rate CEA'!E30*Parameter!$D$58</f>
        <v>0.26373228912489211</v>
      </c>
      <c r="D32" s="12">
        <f t="shared" si="1"/>
        <v>0.25232496576978009</v>
      </c>
      <c r="E32" s="12">
        <f>C32-'Surv-rate CEA'!E30*Parameter!$D$58</f>
        <v>9.3332047969577753E-2</v>
      </c>
      <c r="F32" s="12">
        <f t="shared" si="2"/>
        <v>8.9295117739621649E-2</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0.3178767224785386</v>
      </c>
      <c r="L32" s="12">
        <f t="shared" si="5"/>
        <v>0.30412746723031708</v>
      </c>
      <c r="M32" s="12">
        <f>K32-'Surv-rate CEA'!J30*Parameter!$D$58</f>
        <v>0.15578546568164911</v>
      </c>
      <c r="N32" s="12">
        <f t="shared" si="6"/>
        <v>0.14904721157194575</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0.3178767224785386</v>
      </c>
      <c r="T32" s="12">
        <f t="shared" si="9"/>
        <v>0.30412746723031708</v>
      </c>
      <c r="U32" s="12">
        <f>S32-'Surv-rate CEA'!P30*Parameter!$D$58</f>
        <v>0.15578546568164911</v>
      </c>
      <c r="V32" s="12">
        <f t="shared" si="10"/>
        <v>0.14904721157194575</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0.2473295843869647</v>
      </c>
      <c r="AB32" s="12">
        <f t="shared" si="13"/>
        <v>0.23663173410193</v>
      </c>
      <c r="AC32" s="12">
        <f>AA32-'Surv-rate CEA'!V30*UPD</f>
        <v>0.20891237536888313</v>
      </c>
      <c r="AD32" s="12">
        <f t="shared" si="14"/>
        <v>0.19987620074413384</v>
      </c>
      <c r="AE32" s="12">
        <f>'Surv-rate CEA'!Z30*UPFS+'Surv-rate CEA'!Y30*UPD</f>
        <v>0.3178767224785386</v>
      </c>
      <c r="AF32" s="12">
        <f t="shared" si="15"/>
        <v>0.30412746723031708</v>
      </c>
      <c r="AG32" s="12">
        <f>AE32-'Surv-rate CEA'!Y30*UPD</f>
        <v>0.15578546568164911</v>
      </c>
      <c r="AH32" s="12">
        <f t="shared" si="16"/>
        <v>0.14904721157194575</v>
      </c>
      <c r="AI32" s="12">
        <f>'Surv-rate CEA'!AC30*UPFS+'Surv-rate CEA'!AB30*UPD</f>
        <v>0.31052238255076869</v>
      </c>
      <c r="AJ32" s="12">
        <f t="shared" si="17"/>
        <v>0.29709122765308765</v>
      </c>
      <c r="AK32" s="12">
        <f>AI32-'Surv-rate CEA'!AB30*UPD</f>
        <v>0.20432160123278259</v>
      </c>
      <c r="AL32" s="12">
        <f t="shared" si="18"/>
        <v>0.19548399328788335</v>
      </c>
      <c r="AM32" s="12">
        <f>'Surv-rate CEA'!AF30*UPFS+'Surv-rate CEA'!AE30*UPD</f>
        <v>0.38657040506638174</v>
      </c>
      <c r="AN32" s="12">
        <f t="shared" si="19"/>
        <v>0.36984991314352661</v>
      </c>
      <c r="AO32" s="12">
        <f>AM32-'Surv-rate CEA'!AE30*UPD</f>
        <v>0.22253051146948011</v>
      </c>
      <c r="AP32" s="12">
        <f t="shared" si="20"/>
        <v>0.21290530589023943</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0.40863528643978547</v>
      </c>
      <c r="AV32" s="12">
        <f t="shared" si="23"/>
        <v>0.39096041294517136</v>
      </c>
      <c r="AW32" s="12">
        <f>AU32-'Surv-rate CEA'!AK30*UPD</f>
        <v>0.40863528643978547</v>
      </c>
      <c r="AX32" s="12">
        <f t="shared" si="24"/>
        <v>0.39096041294517136</v>
      </c>
      <c r="AY32" s="12">
        <f>'Surv-rate CEA'!AO30*UPFS+'Surv-rate CEA'!AN30*UPD</f>
        <v>0.31052238255076869</v>
      </c>
      <c r="AZ32" s="12">
        <f t="shared" si="25"/>
        <v>0.29709122765308765</v>
      </c>
      <c r="BA32" s="12">
        <f>AY32-'Surv-rate CEA'!AN30*UPD</f>
        <v>0.20432160123278259</v>
      </c>
      <c r="BB32" s="12">
        <f t="shared" si="26"/>
        <v>0.19548399328788335</v>
      </c>
    </row>
    <row r="33" spans="1:54">
      <c r="A33" s="12">
        <v>28</v>
      </c>
      <c r="B33" s="12">
        <f t="shared" si="27"/>
        <v>1.5534246575342465</v>
      </c>
      <c r="C33" s="12">
        <f>'Surv-rate CEA'!D31*Parameter!$D$57+'Surv-rate CEA'!E31*Parameter!$D$58</f>
        <v>0.25576002477203069</v>
      </c>
      <c r="D33" s="12">
        <f t="shared" si="1"/>
        <v>0.24428173952505106</v>
      </c>
      <c r="E33" s="12">
        <f>C33-'Surv-rate CEA'!E31*Parameter!$D$58</f>
        <v>8.7814204810725882E-2</v>
      </c>
      <c r="F33" s="12">
        <f t="shared" si="2"/>
        <v>8.3873180436597694E-2</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0.31002348634284316</v>
      </c>
      <c r="L33" s="12">
        <f t="shared" si="5"/>
        <v>0.29610990460668984</v>
      </c>
      <c r="M33" s="12">
        <f>K33-'Surv-rate CEA'!J31*Parameter!$D$58</f>
        <v>0.14884805703529352</v>
      </c>
      <c r="N33" s="12">
        <f t="shared" si="6"/>
        <v>0.14216788698669947</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0.31002348634284316</v>
      </c>
      <c r="T33" s="12">
        <f t="shared" si="9"/>
        <v>0.29610990460668984</v>
      </c>
      <c r="U33" s="12">
        <f>S33-'Surv-rate CEA'!P31*Parameter!$D$58</f>
        <v>0.14884805703529352</v>
      </c>
      <c r="V33" s="12">
        <f t="shared" si="10"/>
        <v>0.14216788698669947</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0.23925347067054081</v>
      </c>
      <c r="AB33" s="12">
        <f t="shared" si="13"/>
        <v>0.2285159850719444</v>
      </c>
      <c r="AC33" s="12">
        <f>AA33-'Surv-rate CEA'!V31*UPD</f>
        <v>0.20137601356075757</v>
      </c>
      <c r="AD33" s="12">
        <f t="shared" si="14"/>
        <v>0.19233843496492226</v>
      </c>
      <c r="AE33" s="12">
        <f>'Surv-rate CEA'!Z31*UPFS+'Surv-rate CEA'!Y31*UPD</f>
        <v>0.31002348634284316</v>
      </c>
      <c r="AF33" s="12">
        <f t="shared" si="15"/>
        <v>0.29610990460668984</v>
      </c>
      <c r="AG33" s="12">
        <f>AE33-'Surv-rate CEA'!Y31*UPD</f>
        <v>0.14884805703529352</v>
      </c>
      <c r="AH33" s="12">
        <f t="shared" si="16"/>
        <v>0.14216788698669947</v>
      </c>
      <c r="AI33" s="12">
        <f>'Surv-rate CEA'!AC31*UPFS+'Surv-rate CEA'!AB31*UPD</f>
        <v>0.3025751775922475</v>
      </c>
      <c r="AJ33" s="12">
        <f t="shared" si="17"/>
        <v>0.28899586941007555</v>
      </c>
      <c r="AK33" s="12">
        <f>AI33-'Surv-rate CEA'!AB31*UPD</f>
        <v>0.19681946158000918</v>
      </c>
      <c r="AL33" s="12">
        <f t="shared" si="18"/>
        <v>0.18798637703450224</v>
      </c>
      <c r="AM33" s="12">
        <f>'Surv-rate CEA'!AF31*UPFS+'Surv-rate CEA'!AE31*UPD</f>
        <v>0.37931632120050923</v>
      </c>
      <c r="AN33" s="12">
        <f t="shared" si="19"/>
        <v>0.36229293790417433</v>
      </c>
      <c r="AO33" s="12">
        <f>AM33-'Surv-rate CEA'!AE31*UPD</f>
        <v>0.21491009143585244</v>
      </c>
      <c r="AP33" s="12">
        <f t="shared" si="20"/>
        <v>0.20526511531359115</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0.40191132394399215</v>
      </c>
      <c r="AV33" s="12">
        <f t="shared" si="23"/>
        <v>0.38387389677243805</v>
      </c>
      <c r="AW33" s="12">
        <f>AU33-'Surv-rate CEA'!AK31*UPD</f>
        <v>0.40191132394399215</v>
      </c>
      <c r="AX33" s="12">
        <f t="shared" si="24"/>
        <v>0.38387389677243805</v>
      </c>
      <c r="AY33" s="12">
        <f>'Surv-rate CEA'!AO31*UPFS+'Surv-rate CEA'!AN31*UPD</f>
        <v>0.3025751775922475</v>
      </c>
      <c r="AZ33" s="12">
        <f t="shared" si="25"/>
        <v>0.28899586941007555</v>
      </c>
      <c r="BA33" s="12">
        <f>AY33-'Surv-rate CEA'!AN31*UPD</f>
        <v>0.19681946158000918</v>
      </c>
      <c r="BB33" s="12">
        <f t="shared" si="26"/>
        <v>0.18798637703450224</v>
      </c>
    </row>
    <row r="34" spans="1:54">
      <c r="A34" s="12">
        <v>29</v>
      </c>
      <c r="B34" s="12">
        <f t="shared" si="27"/>
        <v>1.6109589041095891</v>
      </c>
      <c r="C34" s="12">
        <f>'Surv-rate CEA'!D32*Parameter!$D$57+'Surv-rate CEA'!E32*Parameter!$D$58</f>
        <v>0.24815563322425527</v>
      </c>
      <c r="D34" s="12">
        <f t="shared" si="1"/>
        <v>0.23661588478049808</v>
      </c>
      <c r="E34" s="12">
        <f>C34-'Surv-rate CEA'!E32*Parameter!$D$58</f>
        <v>8.2715479944577813E-2</v>
      </c>
      <c r="F34" s="12">
        <f t="shared" si="2"/>
        <v>7.8869039633861659E-2</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0.30248964223901748</v>
      </c>
      <c r="L34" s="12">
        <f t="shared" si="5"/>
        <v>0.28842325038271854</v>
      </c>
      <c r="M34" s="12">
        <f>K34-'Surv-rate CEA'!J32*Parameter!$D$58</f>
        <v>0.14233910261375396</v>
      </c>
      <c r="N34" s="12">
        <f t="shared" si="6"/>
        <v>0.13572004095260479</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0.30248964223901748</v>
      </c>
      <c r="T34" s="12">
        <f t="shared" si="9"/>
        <v>0.28842325038271854</v>
      </c>
      <c r="U34" s="12">
        <f>S34-'Surv-rate CEA'!P32*Parameter!$D$58</f>
        <v>0.14233910261375396</v>
      </c>
      <c r="V34" s="12">
        <f t="shared" si="10"/>
        <v>0.13572004095260479</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0.23156513185055783</v>
      </c>
      <c r="AB34" s="12">
        <f t="shared" si="13"/>
        <v>0.2207968759170483</v>
      </c>
      <c r="AC34" s="12">
        <f>AA34-'Surv-rate CEA'!V32*UPD</f>
        <v>0.1942430792750085</v>
      </c>
      <c r="AD34" s="12">
        <f t="shared" si="14"/>
        <v>0.18521037571454269</v>
      </c>
      <c r="AE34" s="12">
        <f>'Surv-rate CEA'!Z32*UPFS+'Surv-rate CEA'!Y32*UPD</f>
        <v>0.30248964223901748</v>
      </c>
      <c r="AF34" s="12">
        <f t="shared" si="15"/>
        <v>0.28842325038271854</v>
      </c>
      <c r="AG34" s="12">
        <f>AE34-'Surv-rate CEA'!Y32*UPD</f>
        <v>0.14233910261375396</v>
      </c>
      <c r="AH34" s="12">
        <f t="shared" si="16"/>
        <v>0.13572004095260479</v>
      </c>
      <c r="AI34" s="12">
        <f>'Surv-rate CEA'!AC32*UPFS+'Surv-rate CEA'!AB32*UPD</f>
        <v>0.29495608678812396</v>
      </c>
      <c r="AJ34" s="12">
        <f t="shared" si="17"/>
        <v>0.28124002078846938</v>
      </c>
      <c r="AK34" s="12">
        <f>AI34-'Surv-rate CEA'!AB32*UPD</f>
        <v>0.18972361118546133</v>
      </c>
      <c r="AL34" s="12">
        <f t="shared" si="18"/>
        <v>0.18090107220669505</v>
      </c>
      <c r="AM34" s="12">
        <f>'Surv-rate CEA'!AF32*UPFS+'Surv-rate CEA'!AE32*UPD</f>
        <v>0.37231519338761754</v>
      </c>
      <c r="AN34" s="12">
        <f t="shared" si="19"/>
        <v>0.35500176947835943</v>
      </c>
      <c r="AO34" s="12">
        <f>AM34-'Surv-rate CEA'!AE32*UPD</f>
        <v>0.2076840315077397</v>
      </c>
      <c r="AP34" s="12">
        <f t="shared" si="20"/>
        <v>0.19802629596393739</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0.39541896390117837</v>
      </c>
      <c r="AV34" s="12">
        <f t="shared" si="23"/>
        <v>0.37703116704150708</v>
      </c>
      <c r="AW34" s="12">
        <f>AU34-'Surv-rate CEA'!AK32*UPD</f>
        <v>0.39541896390117837</v>
      </c>
      <c r="AX34" s="12">
        <f t="shared" si="24"/>
        <v>0.37703116704150708</v>
      </c>
      <c r="AY34" s="12">
        <f>'Surv-rate CEA'!AO32*UPFS+'Surv-rate CEA'!AN32*UPD</f>
        <v>0.29495608678812396</v>
      </c>
      <c r="AZ34" s="12">
        <f t="shared" si="25"/>
        <v>0.28124002078846938</v>
      </c>
      <c r="BA34" s="12">
        <f>AY34-'Surv-rate CEA'!AN32*UPD</f>
        <v>0.18972361118546133</v>
      </c>
      <c r="BB34" s="12">
        <f t="shared" si="26"/>
        <v>0.18090107220669505</v>
      </c>
    </row>
    <row r="35" spans="1:54">
      <c r="A35" s="12">
        <v>30</v>
      </c>
      <c r="B35" s="12">
        <f t="shared" si="27"/>
        <v>1.6684931506849314</v>
      </c>
      <c r="C35" s="12">
        <f>'Surv-rate CEA'!D33*Parameter!$D$57+'Surv-rate CEA'!E33*Parameter!$D$58</f>
        <v>0.2408959012385069</v>
      </c>
      <c r="D35" s="12">
        <f t="shared" si="1"/>
        <v>0.22930345011061526</v>
      </c>
      <c r="E35" s="12">
        <f>C35-'Surv-rate CEA'!E33*Parameter!$D$58</f>
        <v>7.7996842096436036E-2</v>
      </c>
      <c r="F35" s="12">
        <f t="shared" si="2"/>
        <v>7.4243459097870168E-2</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0.29525673758072235</v>
      </c>
      <c r="L35" s="12">
        <f t="shared" si="5"/>
        <v>0.2810483210697397</v>
      </c>
      <c r="M35" s="12">
        <f>K35-'Surv-rate CEA'!J33*Parameter!$D$58</f>
        <v>0.13622451396943705</v>
      </c>
      <c r="N35" s="12">
        <f t="shared" si="6"/>
        <v>0.12966908478823244</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0.29525673758072235</v>
      </c>
      <c r="T35" s="12">
        <f t="shared" si="9"/>
        <v>0.2810483210697397</v>
      </c>
      <c r="U35" s="12">
        <f>S35-'Surv-rate CEA'!P33*Parameter!$D$58</f>
        <v>0.13622451396943705</v>
      </c>
      <c r="V35" s="12">
        <f t="shared" si="10"/>
        <v>0.12966908478823244</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0.224239694927375</v>
      </c>
      <c r="AB35" s="12">
        <f t="shared" si="13"/>
        <v>0.21344877780917457</v>
      </c>
      <c r="AC35" s="12">
        <f>AA35-'Surv-rate CEA'!V33*UPD</f>
        <v>0.18748462162514284</v>
      </c>
      <c r="AD35" s="12">
        <f t="shared" si="14"/>
        <v>0.1784624410805728</v>
      </c>
      <c r="AE35" s="12">
        <f>'Surv-rate CEA'!Z33*UPFS+'Surv-rate CEA'!Y33*UPD</f>
        <v>0.29525673758072235</v>
      </c>
      <c r="AF35" s="12">
        <f t="shared" si="15"/>
        <v>0.2810483210697397</v>
      </c>
      <c r="AG35" s="12">
        <f>AE35-'Surv-rate CEA'!Y33*UPD</f>
        <v>0.13622451396943705</v>
      </c>
      <c r="AH35" s="12">
        <f t="shared" si="16"/>
        <v>0.12966908478823244</v>
      </c>
      <c r="AI35" s="12">
        <f>'Surv-rate CEA'!AC33*UPFS+'Surv-rate CEA'!AB33*UPD</f>
        <v>0.28764607826222938</v>
      </c>
      <c r="AJ35" s="12">
        <f t="shared" si="17"/>
        <v>0.27380390374933417</v>
      </c>
      <c r="AK35" s="12">
        <f>AI35-'Surv-rate CEA'!AB33*UPD</f>
        <v>0.18300465382405198</v>
      </c>
      <c r="AL35" s="12">
        <f t="shared" si="18"/>
        <v>0.17419805937921079</v>
      </c>
      <c r="AM35" s="12">
        <f>'Surv-rate CEA'!AF33*UPFS+'Surv-rate CEA'!AE33*UPD</f>
        <v>0.36555377789570842</v>
      </c>
      <c r="AN35" s="12">
        <f t="shared" si="19"/>
        <v>0.34796251011952273</v>
      </c>
      <c r="AO35" s="12">
        <f>AM35-'Surv-rate CEA'!AE33*UPD</f>
        <v>0.20082469335302081</v>
      </c>
      <c r="AP35" s="12">
        <f t="shared" si="20"/>
        <v>0.19116055863341944</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0.38914568391505777</v>
      </c>
      <c r="AV35" s="12">
        <f t="shared" si="23"/>
        <v>0.37041912070156058</v>
      </c>
      <c r="AW35" s="12">
        <f>AU35-'Surv-rate CEA'!AK33*UPD</f>
        <v>0.38914568391505777</v>
      </c>
      <c r="AX35" s="12">
        <f t="shared" si="24"/>
        <v>0.37041912070156058</v>
      </c>
      <c r="AY35" s="12">
        <f>'Surv-rate CEA'!AO33*UPFS+'Surv-rate CEA'!AN33*UPD</f>
        <v>0.28764607826222938</v>
      </c>
      <c r="AZ35" s="12">
        <f t="shared" si="25"/>
        <v>0.27380390374933417</v>
      </c>
      <c r="BA35" s="12">
        <f>AY35-'Surv-rate CEA'!AN33*UPD</f>
        <v>0.18300465382405198</v>
      </c>
      <c r="BB35" s="12">
        <f t="shared" si="26"/>
        <v>0.17419805937921079</v>
      </c>
    </row>
    <row r="36" spans="1:54">
      <c r="A36" s="12">
        <v>31</v>
      </c>
      <c r="B36" s="12">
        <f t="shared" si="27"/>
        <v>1.726027397260274</v>
      </c>
      <c r="C36" s="12">
        <f>'Surv-rate CEA'!D34*Parameter!$D$57+'Surv-rate CEA'!E34*Parameter!$D$58</f>
        <v>0.23395946229108947</v>
      </c>
      <c r="D36" s="12">
        <f t="shared" si="1"/>
        <v>0.22232239536520321</v>
      </c>
      <c r="E36" s="12">
        <f>C36-'Surv-rate CEA'!E34*Parameter!$D$58</f>
        <v>7.3623554510494654E-2</v>
      </c>
      <c r="F36" s="12">
        <f t="shared" si="2"/>
        <v>6.996154305444896E-2</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0.28830768657280159</v>
      </c>
      <c r="L36" s="12">
        <f t="shared" si="5"/>
        <v>0.27396735679498385</v>
      </c>
      <c r="M36" s="12">
        <f>K36-'Surv-rate CEA'!J34*Parameter!$D$58</f>
        <v>0.13047351001984395</v>
      </c>
      <c r="N36" s="12">
        <f t="shared" si="6"/>
        <v>0.12398380042106256</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0.28830768657280159</v>
      </c>
      <c r="T36" s="12">
        <f t="shared" si="9"/>
        <v>0.27396735679498385</v>
      </c>
      <c r="U36" s="12">
        <f>S36-'Surv-rate CEA'!P34*Parameter!$D$58</f>
        <v>0.13047351001984395</v>
      </c>
      <c r="V36" s="12">
        <f t="shared" si="10"/>
        <v>0.12398380042106256</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0.21725426755581359</v>
      </c>
      <c r="AB36" s="12">
        <f t="shared" si="13"/>
        <v>0.2064481115374866</v>
      </c>
      <c r="AC36" s="12">
        <f>AA36-'Surv-rate CEA'!V34*UPD</f>
        <v>0.18107428270767389</v>
      </c>
      <c r="AD36" s="12">
        <f t="shared" si="14"/>
        <v>0.17206770727024051</v>
      </c>
      <c r="AE36" s="12">
        <f>'Surv-rate CEA'!Z34*UPFS+'Surv-rate CEA'!Y34*UPD</f>
        <v>0.28830768657280159</v>
      </c>
      <c r="AF36" s="12">
        <f t="shared" si="15"/>
        <v>0.27396735679498385</v>
      </c>
      <c r="AG36" s="12">
        <f>AE36-'Surv-rate CEA'!Y34*UPD</f>
        <v>0.13047351001984395</v>
      </c>
      <c r="AH36" s="12">
        <f t="shared" si="16"/>
        <v>0.12398380042106256</v>
      </c>
      <c r="AI36" s="12">
        <f>'Surv-rate CEA'!AC34*UPFS+'Surv-rate CEA'!AB34*UPD</f>
        <v>0.28062752612631081</v>
      </c>
      <c r="AJ36" s="12">
        <f t="shared" si="17"/>
        <v>0.2666692050103448</v>
      </c>
      <c r="AK36" s="12">
        <f>AI36-'Surv-rate CEA'!AB34*UPD</f>
        <v>0.17663584273294192</v>
      </c>
      <c r="AL36" s="12">
        <f t="shared" si="18"/>
        <v>0.16785003384423747</v>
      </c>
      <c r="AM36" s="12">
        <f>'Surv-rate CEA'!AF34*UPFS+'Surv-rate CEA'!AE34*UPD</f>
        <v>0.35901974027942929</v>
      </c>
      <c r="AN36" s="12">
        <f t="shared" si="19"/>
        <v>0.3411622161407053</v>
      </c>
      <c r="AO36" s="12">
        <f>AM36-'Surv-rate CEA'!AE34*UPD</f>
        <v>0.1943068697426516</v>
      </c>
      <c r="AP36" s="12">
        <f t="shared" si="20"/>
        <v>0.1846421097658083</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0.3830798710655654</v>
      </c>
      <c r="AV36" s="12">
        <f t="shared" si="23"/>
        <v>0.36402560391220973</v>
      </c>
      <c r="AW36" s="12">
        <f>AU36-'Surv-rate CEA'!AK34*UPD</f>
        <v>0.3830798710655654</v>
      </c>
      <c r="AX36" s="12">
        <f t="shared" si="24"/>
        <v>0.36402560391220973</v>
      </c>
      <c r="AY36" s="12">
        <f>'Surv-rate CEA'!AO34*UPFS+'Surv-rate CEA'!AN34*UPD</f>
        <v>0.28062752612631081</v>
      </c>
      <c r="AZ36" s="12">
        <f t="shared" si="25"/>
        <v>0.2666692050103448</v>
      </c>
      <c r="BA36" s="12">
        <f>AY36-'Surv-rate CEA'!AN34*UPD</f>
        <v>0.17663584273294192</v>
      </c>
      <c r="BB36" s="12">
        <f t="shared" si="26"/>
        <v>0.16785003384423747</v>
      </c>
    </row>
    <row r="37" spans="1:54">
      <c r="A37" s="12">
        <v>32</v>
      </c>
      <c r="B37" s="12">
        <f t="shared" si="27"/>
        <v>1.7835616438356163</v>
      </c>
      <c r="C37" s="12">
        <f>'Surv-rate CEA'!D35*Parameter!$D$57+'Surv-rate CEA'!E35*Parameter!$D$58</f>
        <v>0.22732662304273632</v>
      </c>
      <c r="D37" s="12">
        <f t="shared" si="1"/>
        <v>0.21565241148139344</v>
      </c>
      <c r="E37" s="12">
        <f>C37-'Surv-rate CEA'!E35*Parameter!$D$58</f>
        <v>6.9564633260335684E-2</v>
      </c>
      <c r="F37" s="12">
        <f t="shared" si="2"/>
        <v>6.5992186553485543E-2</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0.28162665047606272</v>
      </c>
      <c r="L37" s="12">
        <f t="shared" si="5"/>
        <v>0.26716389615822889</v>
      </c>
      <c r="M37" s="12">
        <f>K37-'Surv-rate CEA'!J35*Parameter!$D$58</f>
        <v>0.125058242096447</v>
      </c>
      <c r="N37" s="12">
        <f t="shared" si="6"/>
        <v>0.11863595703285772</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0.28162665047606272</v>
      </c>
      <c r="T37" s="12">
        <f t="shared" si="9"/>
        <v>0.26716389615822889</v>
      </c>
      <c r="U37" s="12">
        <f>S37-'Surv-rate CEA'!P35*Parameter!$D$58</f>
        <v>0.125058242096447</v>
      </c>
      <c r="V37" s="12">
        <f t="shared" si="10"/>
        <v>0.11863595703285772</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0.2105877539529141</v>
      </c>
      <c r="AB37" s="12">
        <f t="shared" si="13"/>
        <v>0.19977315617739461</v>
      </c>
      <c r="AC37" s="12">
        <f>AA37-'Surv-rate CEA'!V35*UPD</f>
        <v>0.17498802290913487</v>
      </c>
      <c r="AD37" s="12">
        <f t="shared" si="14"/>
        <v>0.16600162627507981</v>
      </c>
      <c r="AE37" s="12">
        <f>'Surv-rate CEA'!Z35*UPFS+'Surv-rate CEA'!Y35*UPD</f>
        <v>0.28162665047606272</v>
      </c>
      <c r="AF37" s="12">
        <f t="shared" si="15"/>
        <v>0.26716389615822889</v>
      </c>
      <c r="AG37" s="12">
        <f>AE37-'Surv-rate CEA'!Y35*UPD</f>
        <v>0.125058242096447</v>
      </c>
      <c r="AH37" s="12">
        <f t="shared" si="16"/>
        <v>0.11863595703285772</v>
      </c>
      <c r="AI37" s="12">
        <f>'Surv-rate CEA'!AC35*UPFS+'Surv-rate CEA'!AB35*UPD</f>
        <v>0.27388408826756488</v>
      </c>
      <c r="AJ37" s="12">
        <f t="shared" si="17"/>
        <v>0.2598189482196262</v>
      </c>
      <c r="AK37" s="12">
        <f>AI37-'Surv-rate CEA'!AB35*UPD</f>
        <v>0.17059279843297465</v>
      </c>
      <c r="AL37" s="12">
        <f t="shared" si="18"/>
        <v>0.16183211570654507</v>
      </c>
      <c r="AM37" s="12">
        <f>'Surv-rate CEA'!AF35*UPFS+'Surv-rate CEA'!AE35*UPD</f>
        <v>0.35270158152548314</v>
      </c>
      <c r="AN37" s="12">
        <f t="shared" si="19"/>
        <v>0.33458882013556607</v>
      </c>
      <c r="AO37" s="12">
        <f>AM37-'Surv-rate CEA'!AE35*UPD</f>
        <v>0.18810753093606392</v>
      </c>
      <c r="AP37" s="12">
        <f t="shared" si="20"/>
        <v>0.17844739046049535</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0.37721074175914321</v>
      </c>
      <c r="AV37" s="12">
        <f t="shared" si="23"/>
        <v>0.35783932831198423</v>
      </c>
      <c r="AW37" s="12">
        <f>AU37-'Surv-rate CEA'!AK35*UPD</f>
        <v>0.37721074175914321</v>
      </c>
      <c r="AX37" s="12">
        <f t="shared" si="24"/>
        <v>0.35783932831198423</v>
      </c>
      <c r="AY37" s="12">
        <f>'Surv-rate CEA'!AO35*UPFS+'Surv-rate CEA'!AN35*UPD</f>
        <v>0.27388408826756488</v>
      </c>
      <c r="AZ37" s="12">
        <f t="shared" si="25"/>
        <v>0.2598189482196262</v>
      </c>
      <c r="BA37" s="12">
        <f>AY37-'Surv-rate CEA'!AN35*UPD</f>
        <v>0.17059279843297465</v>
      </c>
      <c r="BB37" s="12">
        <f t="shared" si="26"/>
        <v>0.16183211570654507</v>
      </c>
    </row>
    <row r="38" spans="1:54">
      <c r="A38" s="12">
        <v>33</v>
      </c>
      <c r="B38" s="12">
        <f t="shared" si="27"/>
        <v>1.8410958904109589</v>
      </c>
      <c r="C38" s="12">
        <f>'Surv-rate CEA'!D36*Parameter!$D$57+'Surv-rate CEA'!E36*Parameter!$D$58</f>
        <v>0.22097920789711531</v>
      </c>
      <c r="D38" s="12">
        <f t="shared" si="1"/>
        <v>0.20927475918734767</v>
      </c>
      <c r="E38" s="12">
        <f>C38-'Surv-rate CEA'!E36*Parameter!$D$58</f>
        <v>6.5792381899903524E-2</v>
      </c>
      <c r="F38" s="12">
        <f t="shared" si="2"/>
        <v>6.2307603550080692E-2</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0.275198929292858</v>
      </c>
      <c r="L38" s="12">
        <f t="shared" si="5"/>
        <v>0.26062266312038218</v>
      </c>
      <c r="M38" s="12">
        <f>K38-'Surv-rate CEA'!J36*Parameter!$D$58</f>
        <v>0.11995346690828201</v>
      </c>
      <c r="N38" s="12">
        <f t="shared" si="6"/>
        <v>0.11359997684762221</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0.275198929292858</v>
      </c>
      <c r="T38" s="12">
        <f t="shared" si="9"/>
        <v>0.26062266312038218</v>
      </c>
      <c r="U38" s="12">
        <f>S38-'Surv-rate CEA'!P36*Parameter!$D$58</f>
        <v>0.11995346690828201</v>
      </c>
      <c r="V38" s="12">
        <f t="shared" si="10"/>
        <v>0.11359997684762221</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0.20422068954391739</v>
      </c>
      <c r="AB38" s="12">
        <f t="shared" si="13"/>
        <v>0.19340387736965597</v>
      </c>
      <c r="AC38" s="12">
        <f>AA38-'Surv-rate CEA'!V36*UPD</f>
        <v>0.16920387911803525</v>
      </c>
      <c r="AD38" s="12">
        <f t="shared" si="14"/>
        <v>0.16024177746387044</v>
      </c>
      <c r="AE38" s="12">
        <f>'Surv-rate CEA'!Z36*UPFS+'Surv-rate CEA'!Y36*UPD</f>
        <v>0.275198929292858</v>
      </c>
      <c r="AF38" s="12">
        <f t="shared" si="15"/>
        <v>0.26062266312038218</v>
      </c>
      <c r="AG38" s="12">
        <f>AE38-'Surv-rate CEA'!Y36*UPD</f>
        <v>0.11995346690828201</v>
      </c>
      <c r="AH38" s="12">
        <f t="shared" si="16"/>
        <v>0.11359997684762221</v>
      </c>
      <c r="AI38" s="12">
        <f>'Surv-rate CEA'!AC36*UPFS+'Surv-rate CEA'!AB36*UPD</f>
        <v>0.26740059562246021</v>
      </c>
      <c r="AJ38" s="12">
        <f t="shared" si="17"/>
        <v>0.2532373782491697</v>
      </c>
      <c r="AK38" s="12">
        <f>AI38-'Surv-rate CEA'!AB36*UPD</f>
        <v>0.1648532605279425</v>
      </c>
      <c r="AL38" s="12">
        <f t="shared" si="18"/>
        <v>0.1561215949977374</v>
      </c>
      <c r="AM38" s="12">
        <f>'Surv-rate CEA'!AF36*UPFS+'Surv-rate CEA'!AE36*UPD</f>
        <v>0.34658857052220449</v>
      </c>
      <c r="AN38" s="12">
        <f t="shared" si="19"/>
        <v>0.32823105994158219</v>
      </c>
      <c r="AO38" s="12">
        <f>AM38-'Surv-rate CEA'!AE36*UPD</f>
        <v>0.18220560099118843</v>
      </c>
      <c r="AP38" s="12">
        <f t="shared" si="20"/>
        <v>0.17255484637165577</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0.37152826942207917</v>
      </c>
      <c r="AV38" s="12">
        <f t="shared" si="23"/>
        <v>0.35184979552826345</v>
      </c>
      <c r="AW38" s="12">
        <f>AU38-'Surv-rate CEA'!AK36*UPD</f>
        <v>0.37152826942207917</v>
      </c>
      <c r="AX38" s="12">
        <f t="shared" si="24"/>
        <v>0.35184979552826345</v>
      </c>
      <c r="AY38" s="12">
        <f>'Surv-rate CEA'!AO36*UPFS+'Surv-rate CEA'!AN36*UPD</f>
        <v>0.26740059562246021</v>
      </c>
      <c r="AZ38" s="12">
        <f t="shared" si="25"/>
        <v>0.2532373782491697</v>
      </c>
      <c r="BA38" s="12">
        <f>AY38-'Surv-rate CEA'!AN36*UPD</f>
        <v>0.1648532605279425</v>
      </c>
      <c r="BB38" s="12">
        <f t="shared" si="26"/>
        <v>0.1561215949977374</v>
      </c>
    </row>
    <row r="39" spans="1:54">
      <c r="A39" s="12">
        <v>34</v>
      </c>
      <c r="B39" s="12">
        <f t="shared" si="27"/>
        <v>1.8986301369863015</v>
      </c>
      <c r="C39" s="12">
        <f>'Surv-rate CEA'!D37*Parameter!$D$57+'Surv-rate CEA'!E37*Parameter!$D$58</f>
        <v>0.21490041972957497</v>
      </c>
      <c r="D39" s="12">
        <f t="shared" si="1"/>
        <v>0.20317212456529238</v>
      </c>
      <c r="E39" s="12">
        <f>C39-'Surv-rate CEA'!E37*Parameter!$D$58</f>
        <v>6.2281990714880386E-2</v>
      </c>
      <c r="F39" s="12">
        <f t="shared" si="2"/>
        <v>5.8882920711004087E-2</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0.26901086384267098</v>
      </c>
      <c r="L39" s="12">
        <f t="shared" si="5"/>
        <v>0.25432946481368957</v>
      </c>
      <c r="M39" s="12">
        <f>K39-'Surv-rate CEA'!J37*Parameter!$D$58</f>
        <v>0.11513626075164043</v>
      </c>
      <c r="N39" s="12">
        <f t="shared" si="6"/>
        <v>0.10885264319562872</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0.26901086384267098</v>
      </c>
      <c r="T39" s="12">
        <f t="shared" si="9"/>
        <v>0.25432946481368957</v>
      </c>
      <c r="U39" s="12">
        <f>S39-'Surv-rate CEA'!P37*Parameter!$D$58</f>
        <v>0.11513626075164043</v>
      </c>
      <c r="V39" s="12">
        <f t="shared" si="10"/>
        <v>0.10885264319562872</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0.19813509245026942</v>
      </c>
      <c r="AB39" s="12">
        <f t="shared" si="13"/>
        <v>0.18732177319485163</v>
      </c>
      <c r="AC39" s="12">
        <f>AA39-'Surv-rate CEA'!V37*UPD</f>
        <v>0.16370175158193376</v>
      </c>
      <c r="AD39" s="12">
        <f t="shared" si="14"/>
        <v>0.15476764868963142</v>
      </c>
      <c r="AE39" s="12">
        <f>'Surv-rate CEA'!Z37*UPFS+'Surv-rate CEA'!Y37*UPD</f>
        <v>0.26901086384267098</v>
      </c>
      <c r="AF39" s="12">
        <f t="shared" si="15"/>
        <v>0.25432946481368957</v>
      </c>
      <c r="AG39" s="12">
        <f>AE39-'Surv-rate CEA'!Y37*UPD</f>
        <v>0.11513626075164043</v>
      </c>
      <c r="AH39" s="12">
        <f t="shared" si="16"/>
        <v>0.10885264319562872</v>
      </c>
      <c r="AI39" s="12">
        <f>'Surv-rate CEA'!AC37*UPFS+'Surv-rate CEA'!AB37*UPD</f>
        <v>0.26116295193486716</v>
      </c>
      <c r="AJ39" s="12">
        <f t="shared" si="17"/>
        <v>0.24690985652387698</v>
      </c>
      <c r="AK39" s="12">
        <f>AI39-'Surv-rate CEA'!AB37*UPD</f>
        <v>0.15939686905609127</v>
      </c>
      <c r="AL39" s="12">
        <f t="shared" si="18"/>
        <v>0.15069770722613854</v>
      </c>
      <c r="AM39" s="12">
        <f>'Surv-rate CEA'!AF37*UPFS+'Surv-rate CEA'!AE37*UPD</f>
        <v>0.34067068241789245</v>
      </c>
      <c r="AN39" s="12">
        <f t="shared" si="19"/>
        <v>0.3220784138581454</v>
      </c>
      <c r="AO39" s="12">
        <f>AM39-'Surv-rate CEA'!AE37*UPD</f>
        <v>0.17658176019424415</v>
      </c>
      <c r="AP39" s="12">
        <f t="shared" si="20"/>
        <v>0.16694472455330517</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0.36602311928731635</v>
      </c>
      <c r="AV39" s="12">
        <f t="shared" si="23"/>
        <v>0.34604722912686414</v>
      </c>
      <c r="AW39" s="12">
        <f>AU39-'Surv-rate CEA'!AK37*UPD</f>
        <v>0.36602311928731635</v>
      </c>
      <c r="AX39" s="12">
        <f t="shared" si="24"/>
        <v>0.34604722912686414</v>
      </c>
      <c r="AY39" s="12">
        <f>'Surv-rate CEA'!AO37*UPFS+'Surv-rate CEA'!AN37*UPD</f>
        <v>0.26116295193486716</v>
      </c>
      <c r="AZ39" s="12">
        <f t="shared" si="25"/>
        <v>0.24690985652387698</v>
      </c>
      <c r="BA39" s="12">
        <f>AY39-'Surv-rate CEA'!AN37*UPD</f>
        <v>0.15939686905609127</v>
      </c>
      <c r="BB39" s="12">
        <f t="shared" si="26"/>
        <v>0.15069770722613854</v>
      </c>
    </row>
    <row r="40" spans="1:54">
      <c r="A40" s="12">
        <v>35</v>
      </c>
      <c r="B40" s="12">
        <f t="shared" si="27"/>
        <v>1.9561643835616438</v>
      </c>
      <c r="C40" s="12">
        <f>'Surv-rate CEA'!D38*Parameter!$D$57+'Surv-rate CEA'!E38*Parameter!$D$58</f>
        <v>0.20907471503209871</v>
      </c>
      <c r="D40" s="12">
        <f t="shared" si="1"/>
        <v>0.19732848962735902</v>
      </c>
      <c r="E40" s="12">
        <f>C40-'Surv-rate CEA'!E38*Parameter!$D$58</f>
        <v>5.9011190757024878E-2</v>
      </c>
      <c r="F40" s="12">
        <f t="shared" si="2"/>
        <v>5.5695826926789906E-2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0.26304974724261615</v>
      </c>
      <c r="L40" s="12">
        <f t="shared" si="5"/>
        <v>0.24827109922055765</v>
      </c>
      <c r="M40" s="12">
        <f>K40-'Surv-rate CEA'!J38*Parameter!$D$58</f>
        <v>0.11058576926797906</v>
      </c>
      <c r="N40" s="12">
        <f t="shared" si="6"/>
        <v>0.1043728449926606</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0.26304974724261615</v>
      </c>
      <c r="T40" s="12">
        <f t="shared" si="9"/>
        <v>0.24827109922055765</v>
      </c>
      <c r="U40" s="12">
        <f>S40-'Surv-rate CEA'!P38*Parameter!$D$58</f>
        <v>0.11058576926797906</v>
      </c>
      <c r="V40" s="12">
        <f t="shared" si="10"/>
        <v>0.1043728449926606</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0.19231433006619458</v>
      </c>
      <c r="AB40" s="12">
        <f t="shared" si="13"/>
        <v>0.18150973578910942</v>
      </c>
      <c r="AC40" s="12">
        <f>AA40-'Surv-rate CEA'!V38*UPD</f>
        <v>0.15846321571026645</v>
      </c>
      <c r="AD40" s="12">
        <f t="shared" si="14"/>
        <v>0.14956044308275429</v>
      </c>
      <c r="AE40" s="12">
        <f>'Surv-rate CEA'!Z38*UPFS+'Surv-rate CEA'!Y38*UPD</f>
        <v>0.26304974724261615</v>
      </c>
      <c r="AF40" s="12">
        <f t="shared" si="15"/>
        <v>0.24827109922055765</v>
      </c>
      <c r="AG40" s="12">
        <f>AE40-'Surv-rate CEA'!Y38*UPD</f>
        <v>0.11058576926797906</v>
      </c>
      <c r="AH40" s="12">
        <f t="shared" si="16"/>
        <v>0.1043728449926606</v>
      </c>
      <c r="AI40" s="12">
        <f>'Surv-rate CEA'!AC38*UPFS+'Surv-rate CEA'!AB38*UPD</f>
        <v>0.25515804303100698</v>
      </c>
      <c r="AJ40" s="12">
        <f t="shared" si="17"/>
        <v>0.24082276634862895</v>
      </c>
      <c r="AK40" s="12">
        <f>AI40-'Surv-rate CEA'!AB38*UPD</f>
        <v>0.15420497155592414</v>
      </c>
      <c r="AL40" s="12">
        <f t="shared" si="18"/>
        <v>0.14554143539303008</v>
      </c>
      <c r="AM40" s="12">
        <f>'Surv-rate CEA'!AF38*UPFS+'Surv-rate CEA'!AE38*UPD</f>
        <v>0.33493854241211568</v>
      </c>
      <c r="AN40" s="12">
        <f t="shared" si="19"/>
        <v>0.31612104161914006</v>
      </c>
      <c r="AO40" s="12">
        <f>AM40-'Surv-rate CEA'!AE38*UPD</f>
        <v>0.17121827029119779</v>
      </c>
      <c r="AP40" s="12">
        <f t="shared" si="20"/>
        <v>0.16159889381163983</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0.36068658956910948</v>
      </c>
      <c r="AV40" s="12">
        <f t="shared" si="23"/>
        <v>0.340422513251248</v>
      </c>
      <c r="AW40" s="12">
        <f>AU40-'Surv-rate CEA'!AK38*UPD</f>
        <v>0.36068658956910948</v>
      </c>
      <c r="AX40" s="12">
        <f t="shared" si="24"/>
        <v>0.340422513251248</v>
      </c>
      <c r="AY40" s="12">
        <f>'Surv-rate CEA'!AO38*UPFS+'Surv-rate CEA'!AN38*UPD</f>
        <v>0.25515804303100698</v>
      </c>
      <c r="AZ40" s="12">
        <f t="shared" si="25"/>
        <v>0.24082276634862895</v>
      </c>
      <c r="BA40" s="12">
        <f>AY40-'Surv-rate CEA'!AN38*UPD</f>
        <v>0.15420497155592414</v>
      </c>
      <c r="BB40" s="12">
        <f t="shared" si="26"/>
        <v>0.14554143539303008</v>
      </c>
    </row>
    <row r="41" spans="1:54">
      <c r="A41" s="12">
        <v>36</v>
      </c>
      <c r="B41" s="12">
        <f t="shared" si="27"/>
        <v>2.0136986301369864</v>
      </c>
      <c r="C41" s="12">
        <f>'Surv-rate CEA'!D39*Parameter!$D$57+'Surv-rate CEA'!E39*Parameter!$D$58</f>
        <v>0.20348769189195171</v>
      </c>
      <c r="D41" s="12">
        <f t="shared" si="1"/>
        <v>0.19172901624308633</v>
      </c>
      <c r="E41" s="12">
        <f>C41-'Surv-rate CEA'!E39*Parameter!$D$58</f>
        <v>5.5959954441361898E-2</v>
      </c>
      <c r="F41" s="12">
        <f t="shared" si="2"/>
        <v>5.2726270145848575E-2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0.25730374487212204</v>
      </c>
      <c r="L41" s="12">
        <f t="shared" si="5"/>
        <v>0.24243527174208035</v>
      </c>
      <c r="M41" s="12">
        <f>K41-'Surv-rate CEA'!J39*Parameter!$D$58</f>
        <v>0.10628298788448551</v>
      </c>
      <c r="N41" s="12">
        <f t="shared" si="6"/>
        <v>0.10014135263418474</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0.25730374487212204</v>
      </c>
      <c r="T41" s="12">
        <f t="shared" si="9"/>
        <v>0.24243527174208035</v>
      </c>
      <c r="U41" s="12">
        <f>S41-'Surv-rate CEA'!P39*Parameter!$D$58</f>
        <v>0.10628298788448551</v>
      </c>
      <c r="V41" s="12">
        <f t="shared" si="10"/>
        <v>0.10014135263418474</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0.18674299912453018</v>
      </c>
      <c r="AB41" s="12">
        <f t="shared" si="13"/>
        <v>0.17595192701601339</v>
      </c>
      <c r="AC41" s="12">
        <f>AA41-'Surv-rate CEA'!V39*UPD</f>
        <v>0.15347135561845254</v>
      </c>
      <c r="AD41" s="12">
        <f t="shared" si="14"/>
        <v>0.14460290821836469</v>
      </c>
      <c r="AE41" s="12">
        <f>'Surv-rate CEA'!Z39*UPFS+'Surv-rate CEA'!Y39*UPD</f>
        <v>0.25730374487212204</v>
      </c>
      <c r="AF41" s="12">
        <f t="shared" si="15"/>
        <v>0.24243527174208035</v>
      </c>
      <c r="AG41" s="12">
        <f>AE41-'Surv-rate CEA'!Y39*UPD</f>
        <v>0.10628298788448551</v>
      </c>
      <c r="AH41" s="12">
        <f t="shared" si="16"/>
        <v>0.10014135263418474</v>
      </c>
      <c r="AI41" s="12">
        <f>'Surv-rate CEA'!AC39*UPFS+'Surv-rate CEA'!AB39*UPD</f>
        <v>0.24937365470012751</v>
      </c>
      <c r="AJ41" s="12">
        <f t="shared" si="17"/>
        <v>0.23496342726215574</v>
      </c>
      <c r="AK41" s="12">
        <f>AI41-'Surv-rate CEA'!AB39*UPD</f>
        <v>0.14926045252581999</v>
      </c>
      <c r="AL41" s="12">
        <f t="shared" si="18"/>
        <v>0.14063533504507372</v>
      </c>
      <c r="AM41" s="12">
        <f>'Surv-rate CEA'!AF39*UPFS+'Surv-rate CEA'!AE39*UPD</f>
        <v>0.32938337452722133</v>
      </c>
      <c r="AN41" s="12">
        <f t="shared" si="19"/>
        <v>0.31034973062874471</v>
      </c>
      <c r="AO41" s="12">
        <f>AM41-'Surv-rate CEA'!AE39*UPD</f>
        <v>0.16609881963630527</v>
      </c>
      <c r="AP41" s="12">
        <f t="shared" si="20"/>
        <v>0.15650068557913702</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0.35551055837381479</v>
      </c>
      <c r="AV41" s="12">
        <f t="shared" si="23"/>
        <v>0.33496713726171928</v>
      </c>
      <c r="AW41" s="12">
        <f>AU41-'Surv-rate CEA'!AK39*UPD</f>
        <v>0.35551055837381479</v>
      </c>
      <c r="AX41" s="12">
        <f t="shared" si="24"/>
        <v>0.33496713726171928</v>
      </c>
      <c r="AY41" s="12">
        <f>'Surv-rate CEA'!AO39*UPFS+'Surv-rate CEA'!AN39*UPD</f>
        <v>0.24937365470012751</v>
      </c>
      <c r="AZ41" s="12">
        <f t="shared" si="25"/>
        <v>0.23496342726215574</v>
      </c>
      <c r="BA41" s="12">
        <f>AY41-'Surv-rate CEA'!AN39*UPD</f>
        <v>0.14926045252581999</v>
      </c>
      <c r="BB41" s="12">
        <f t="shared" si="26"/>
        <v>0.14063533504507372</v>
      </c>
    </row>
    <row r="42" spans="1:54">
      <c r="A42" s="12">
        <v>37</v>
      </c>
      <c r="B42" s="12">
        <f t="shared" si="27"/>
        <v>2.0712328767123287</v>
      </c>
      <c r="C42" s="12">
        <f>'Surv-rate CEA'!D40*Parameter!$D$57+'Surv-rate CEA'!E40*Parameter!$D$58</f>
        <v>0.19812598938679238</v>
      </c>
      <c r="D42" s="12">
        <f t="shared" si="1"/>
        <v>0.18635994193431937</v>
      </c>
      <c r="E42" s="12">
        <f>C42-'Surv-rate CEA'!E40*Parameter!$D$58</f>
        <v>5.3110235812290241E-2</v>
      </c>
      <c r="F42" s="12">
        <f t="shared" si="2"/>
        <v>4.9956194503961528E-2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0.25176182197393027</v>
      </c>
      <c r="L42" s="12">
        <f t="shared" si="5"/>
        <v>0.23681051975843304</v>
      </c>
      <c r="M42" s="12">
        <f>K42-'Surv-rate CEA'!J40*Parameter!$D$58</f>
        <v>0.10221056878189841</v>
      </c>
      <c r="N42" s="12">
        <f t="shared" si="6"/>
        <v>9.614062103726273E-2</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0.25176182197393027</v>
      </c>
      <c r="T42" s="12">
        <f t="shared" si="9"/>
        <v>0.23681051975843304</v>
      </c>
      <c r="U42" s="12">
        <f>S42-'Surv-rate CEA'!P40*Parameter!$D$58</f>
        <v>0.10221056878189841</v>
      </c>
      <c r="V42" s="12">
        <f t="shared" si="10"/>
        <v>9.614062103726273E-2</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0.18140681780680937</v>
      </c>
      <c r="AB42" s="12">
        <f t="shared" si="13"/>
        <v>0.17063366667644417</v>
      </c>
      <c r="AC42" s="12">
        <f>AA42-'Surv-rate CEA'!V40*UPD</f>
        <v>0.14871061664126581</v>
      </c>
      <c r="AD42" s="12">
        <f t="shared" si="14"/>
        <v>0.13987918479578629</v>
      </c>
      <c r="AE42" s="12">
        <f>'Surv-rate CEA'!Z40*UPFS+'Surv-rate CEA'!Y40*UPD</f>
        <v>0.25176182197393027</v>
      </c>
      <c r="AF42" s="12">
        <f t="shared" si="15"/>
        <v>0.23681051975843304</v>
      </c>
      <c r="AG42" s="12">
        <f>AE42-'Surv-rate CEA'!Y40*UPD</f>
        <v>0.10221056878189841</v>
      </c>
      <c r="AH42" s="12">
        <f t="shared" si="16"/>
        <v>9.614062103726273E-2</v>
      </c>
      <c r="AI42" s="12">
        <f>'Surv-rate CEA'!AC40*UPFS+'Surv-rate CEA'!AB40*UPD</f>
        <v>0.24379839833704842</v>
      </c>
      <c r="AJ42" s="12">
        <f t="shared" si="17"/>
        <v>0.22932001752214934</v>
      </c>
      <c r="AK42" s="12">
        <f>AI42-'Surv-rate CEA'!AB40*UPD</f>
        <v>0.14454758240816984</v>
      </c>
      <c r="AL42" s="12">
        <f t="shared" si="18"/>
        <v>0.13596337940169562</v>
      </c>
      <c r="AM42" s="12">
        <f>'Surv-rate CEA'!AF40*UPFS+'Surv-rate CEA'!AE40*UPD</f>
        <v>0.32399695492438974</v>
      </c>
      <c r="AN42" s="12">
        <f t="shared" si="19"/>
        <v>0.30475584699152375</v>
      </c>
      <c r="AO42" s="12">
        <f>AM42-'Surv-rate CEA'!AE40*UPD</f>
        <v>0.16120838575454391</v>
      </c>
      <c r="AP42" s="12">
        <f t="shared" si="20"/>
        <v>0.151634752722375</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0.35048743575249519</v>
      </c>
      <c r="AV42" s="12">
        <f t="shared" si="23"/>
        <v>0.32967314574782225</v>
      </c>
      <c r="AW42" s="12">
        <f>AU42-'Surv-rate CEA'!AK40*UPD</f>
        <v>0.35048743575249519</v>
      </c>
      <c r="AX42" s="12">
        <f t="shared" si="24"/>
        <v>0.32967314574782225</v>
      </c>
      <c r="AY42" s="12">
        <f>'Surv-rate CEA'!AO40*UPFS+'Surv-rate CEA'!AN40*UPD</f>
        <v>0.24379839833704842</v>
      </c>
      <c r="AZ42" s="12">
        <f t="shared" si="25"/>
        <v>0.22932001752214934</v>
      </c>
      <c r="BA42" s="12">
        <f>AY42-'Surv-rate CEA'!AN40*UPD</f>
        <v>0.14454758240816984</v>
      </c>
      <c r="BB42" s="12">
        <f t="shared" si="26"/>
        <v>0.13596337940169562</v>
      </c>
    </row>
    <row r="43" spans="1:54">
      <c r="A43" s="12">
        <v>38</v>
      </c>
      <c r="B43" s="12">
        <f t="shared" si="27"/>
        <v>2.128767123287671</v>
      </c>
      <c r="C43" s="12">
        <f>'Surv-rate CEA'!D41*Parameter!$D$57+'Surv-rate CEA'!E41*Parameter!$D$58</f>
        <v>0.19297719713339123</v>
      </c>
      <c r="D43" s="12">
        <f t="shared" si="1"/>
        <v>0.18120848621732838</v>
      </c>
      <c r="E43" s="12">
        <f>C43-'Surv-rate CEA'!E41*Parameter!$D$58</f>
        <v>5.0445744685961358E-2</v>
      </c>
      <c r="F43" s="12">
        <f t="shared" si="2"/>
        <v>4.7369311848436915E-2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0.24641367811851006</v>
      </c>
      <c r="L43" s="12">
        <f t="shared" si="5"/>
        <v>0.23138614436520363</v>
      </c>
      <c r="M43" s="12">
        <f>K43-'Surv-rate CEA'!J41*Parameter!$D$58</f>
        <v>9.8352650838295946E-2</v>
      </c>
      <c r="N43" s="12">
        <f t="shared" si="6"/>
        <v>9.2354616185816849E-2</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0.24641367811851006</v>
      </c>
      <c r="T43" s="12">
        <f t="shared" si="9"/>
        <v>0.23138614436520363</v>
      </c>
      <c r="U43" s="12">
        <f>S43-'Surv-rate CEA'!P41*Parameter!$D$58</f>
        <v>9.8352650838295946E-2</v>
      </c>
      <c r="V43" s="12">
        <f t="shared" si="10"/>
        <v>9.2354616185816849E-2</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0.17629252860043421</v>
      </c>
      <c r="AB43" s="12">
        <f t="shared" si="13"/>
        <v>0.16554133189647266</v>
      </c>
      <c r="AC43" s="12">
        <f>AA43-'Surv-rate CEA'!V41*UPD</f>
        <v>0.14416667441877884</v>
      </c>
      <c r="AD43" s="12">
        <f t="shared" si="14"/>
        <v>0.13537467235756129</v>
      </c>
      <c r="AE43" s="12">
        <f>'Surv-rate CEA'!Z41*UPFS+'Surv-rate CEA'!Y41*UPD</f>
        <v>0.24641367811851006</v>
      </c>
      <c r="AF43" s="12">
        <f t="shared" si="15"/>
        <v>0.23138614436520363</v>
      </c>
      <c r="AG43" s="12">
        <f>AE43-'Surv-rate CEA'!Y41*UPD</f>
        <v>9.8352650838295946E-2</v>
      </c>
      <c r="AH43" s="12">
        <f t="shared" si="16"/>
        <v>9.2354616185816849E-2</v>
      </c>
      <c r="AI43" s="12">
        <f>'Surv-rate CEA'!AC41*UPFS+'Surv-rate CEA'!AB41*UPD</f>
        <v>0.23842164357377532</v>
      </c>
      <c r="AJ43" s="12">
        <f t="shared" si="17"/>
        <v>0.2238815039042536</v>
      </c>
      <c r="AK43" s="12">
        <f>AI43-'Surv-rate CEA'!AB41*UPD</f>
        <v>0.14005188361961413</v>
      </c>
      <c r="AL43" s="12">
        <f t="shared" si="18"/>
        <v>0.13151082200169659</v>
      </c>
      <c r="AM43" s="12">
        <f>'Surv-rate CEA'!AF41*UPFS+'Surv-rate CEA'!AE41*UPD</f>
        <v>0.31877156935357864</v>
      </c>
      <c r="AN43" s="12">
        <f t="shared" si="19"/>
        <v>0.29933129089731741</v>
      </c>
      <c r="AO43" s="12">
        <f>AM43-'Surv-rate CEA'!AE41*UPD</f>
        <v>0.15653311314755103</v>
      </c>
      <c r="AP43" s="12">
        <f t="shared" si="20"/>
        <v>0.14698694404161511</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0.34561012035806526</v>
      </c>
      <c r="AV43" s="12">
        <f t="shared" si="23"/>
        <v>0.32453309334876396</v>
      </c>
      <c r="AW43" s="12">
        <f>AU43-'Surv-rate CEA'!AK41*UPD</f>
        <v>0.34561012035806526</v>
      </c>
      <c r="AX43" s="12">
        <f t="shared" si="24"/>
        <v>0.32453309334876396</v>
      </c>
      <c r="AY43" s="12">
        <f>'Surv-rate CEA'!AO41*UPFS+'Surv-rate CEA'!AN41*UPD</f>
        <v>0.23842164357377532</v>
      </c>
      <c r="AZ43" s="12">
        <f t="shared" si="25"/>
        <v>0.2238815039042536</v>
      </c>
      <c r="BA43" s="12">
        <f>AY43-'Surv-rate CEA'!AN41*UPD</f>
        <v>0.14005188361961413</v>
      </c>
      <c r="BB43" s="12">
        <f t="shared" si="26"/>
        <v>0.13151082200169659</v>
      </c>
    </row>
    <row r="44" spans="1:54">
      <c r="A44" s="12">
        <v>39</v>
      </c>
      <c r="B44" s="12">
        <f t="shared" si="27"/>
        <v>2.1863013698630138</v>
      </c>
      <c r="C44" s="12">
        <f>'Surv-rate CEA'!D42*Parameter!$D$57+'Surv-rate CEA'!E42*Parameter!$D$58</f>
        <v>0.18802977386858144</v>
      </c>
      <c r="D44" s="12">
        <f t="shared" si="1"/>
        <v>0.17626276632161578</v>
      </c>
      <c r="E44" s="12">
        <f>C44-'Surv-rate CEA'!E42*Parameter!$D$58</f>
        <v>4.7951749791573739E-2</v>
      </c>
      <c r="F44" s="12">
        <f t="shared" si="2"/>
        <v>4.4950902691252147E-2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0.24124968783241357</v>
      </c>
      <c r="L44" s="12">
        <f t="shared" si="5"/>
        <v>0.22615214854902743</v>
      </c>
      <c r="M44" s="12">
        <f>K44-'Surv-rate CEA'!J42*Parameter!$D$58</f>
        <v>9.4694709510639768E-2</v>
      </c>
      <c r="N44" s="12">
        <f t="shared" si="6"/>
        <v>8.8768662063238107E-2</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0.24124968783241357</v>
      </c>
      <c r="T44" s="12">
        <f t="shared" si="9"/>
        <v>0.22615214854902743</v>
      </c>
      <c r="U44" s="12">
        <f>S44-'Surv-rate CEA'!P42*Parameter!$D$58</f>
        <v>9.4694709510639768E-2</v>
      </c>
      <c r="V44" s="12">
        <f t="shared" si="10"/>
        <v>8.8768662063238107E-2</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0.17138781074384368</v>
      </c>
      <c r="AB44" s="12">
        <f t="shared" si="13"/>
        <v>0.1606622664803577</v>
      </c>
      <c r="AC44" s="12">
        <f>AA44-'Surv-rate CEA'!V42*UPD</f>
        <v>0.13982631848247187</v>
      </c>
      <c r="AD44" s="12">
        <f t="shared" si="14"/>
        <v>0.13107590991155246</v>
      </c>
      <c r="AE44" s="12">
        <f>'Surv-rate CEA'!Z42*UPFS+'Surv-rate CEA'!Y42*UPD</f>
        <v>0.24124968783241357</v>
      </c>
      <c r="AF44" s="12">
        <f t="shared" si="15"/>
        <v>0.22615214854902743</v>
      </c>
      <c r="AG44" s="12">
        <f>AE44-'Surv-rate CEA'!Y42*UPD</f>
        <v>9.4694709510639768E-2</v>
      </c>
      <c r="AH44" s="12">
        <f t="shared" si="16"/>
        <v>8.8768662063238107E-2</v>
      </c>
      <c r="AI44" s="12">
        <f>'Surv-rate CEA'!AC42*UPFS+'Surv-rate CEA'!AB42*UPD</f>
        <v>0.23323345719813759</v>
      </c>
      <c r="AJ44" s="12">
        <f t="shared" si="17"/>
        <v>0.2186375780743689</v>
      </c>
      <c r="AK44" s="12">
        <f>AI44-'Surv-rate CEA'!AB42*UPD</f>
        <v>0.13576001148616523</v>
      </c>
      <c r="AL44" s="12">
        <f t="shared" si="18"/>
        <v>0.12726407466261527</v>
      </c>
      <c r="AM44" s="12">
        <f>'Surv-rate CEA'!AF42*UPFS+'Surv-rate CEA'!AE42*UPD</f>
        <v>0.31369997435578079</v>
      </c>
      <c r="AN44" s="12">
        <f t="shared" si="19"/>
        <v>0.29406845595429959</v>
      </c>
      <c r="AO44" s="12">
        <f>AM44-'Surv-rate CEA'!AE42*UPD</f>
        <v>0.15206020446155488</v>
      </c>
      <c r="AP44" s="12">
        <f t="shared" si="20"/>
        <v>0.14254419252004802</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0.34087196022416677</v>
      </c>
      <c r="AV44" s="12">
        <f t="shared" si="23"/>
        <v>0.31954000387500814</v>
      </c>
      <c r="AW44" s="12">
        <f>AU44-'Surv-rate CEA'!AK42*UPD</f>
        <v>0.34087196022416677</v>
      </c>
      <c r="AX44" s="12">
        <f t="shared" si="24"/>
        <v>0.31954000387500814</v>
      </c>
      <c r="AY44" s="12">
        <f>'Surv-rate CEA'!AO42*UPFS+'Surv-rate CEA'!AN42*UPD</f>
        <v>0.23323345719813759</v>
      </c>
      <c r="AZ44" s="12">
        <f t="shared" si="25"/>
        <v>0.2186375780743689</v>
      </c>
      <c r="BA44" s="12">
        <f>AY44-'Surv-rate CEA'!AN42*UPD</f>
        <v>0.13576001148616523</v>
      </c>
      <c r="BB44" s="12">
        <f t="shared" si="26"/>
        <v>0.12726407466261527</v>
      </c>
    </row>
    <row r="45" spans="1:54">
      <c r="A45" s="12">
        <v>40</v>
      </c>
      <c r="B45" s="12">
        <f t="shared" si="27"/>
        <v>2.2438356164383562</v>
      </c>
      <c r="C45" s="12">
        <f>'Surv-rate CEA'!D43*Parameter!$D$57+'Surv-rate CEA'!E43*Parameter!$D$58</f>
        <v>0.1832729740688277</v>
      </c>
      <c r="D45" s="12">
        <f t="shared" si="1"/>
        <v>0.17151172124952924</v>
      </c>
      <c r="E45" s="12">
        <f>C45-'Surv-rate CEA'!E43*Parameter!$D$58</f>
        <v>4.5614906795902022E-2</v>
      </c>
      <c r="F45" s="12">
        <f t="shared" si="2"/>
        <v>4.2687642403096006E-2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0.23626084676061465</v>
      </c>
      <c r="L45" s="12">
        <f t="shared" si="5"/>
        <v>0.22109918114040389</v>
      </c>
      <c r="M45" s="12">
        <f>K45-'Surv-rate CEA'!J43*Parameter!$D$58</f>
        <v>9.1223424051314783E-2</v>
      </c>
      <c r="N45" s="12">
        <f t="shared" si="6"/>
        <v>8.5369305304343071E-2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0.23626084676061465</v>
      </c>
      <c r="T45" s="12">
        <f t="shared" si="9"/>
        <v>0.22109918114040389</v>
      </c>
      <c r="U45" s="12">
        <f>S45-'Surv-rate CEA'!P43*Parameter!$D$58</f>
        <v>9.1223424051314783E-2</v>
      </c>
      <c r="V45" s="12">
        <f t="shared" si="10"/>
        <v>8.5369305304343071E-2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0.1666812012270705</v>
      </c>
      <c r="AB45" s="12">
        <f t="shared" si="13"/>
        <v>0.15598469914968444</v>
      </c>
      <c r="AC45" s="12">
        <f>AA45-'Surv-rate CEA'!V43*UPD</f>
        <v>0.13567734854848543</v>
      </c>
      <c r="AD45" s="12">
        <f t="shared" si="14"/>
        <v>0.12697046960881406</v>
      </c>
      <c r="AE45" s="12">
        <f>'Surv-rate CEA'!Z43*UPFS+'Surv-rate CEA'!Y43*UPD</f>
        <v>0.23626084676061465</v>
      </c>
      <c r="AF45" s="12">
        <f t="shared" si="15"/>
        <v>0.22109918114040389</v>
      </c>
      <c r="AG45" s="12">
        <f>AE45-'Surv-rate CEA'!Y43*UPD</f>
        <v>9.1223424051314783E-2</v>
      </c>
      <c r="AH45" s="12">
        <f t="shared" si="16"/>
        <v>8.5369305304343071E-2</v>
      </c>
      <c r="AI45" s="12">
        <f>'Surv-rate CEA'!AC43*UPFS+'Surv-rate CEA'!AB43*UPD</f>
        <v>0.22822454772515219</v>
      </c>
      <c r="AJ45" s="12">
        <f t="shared" si="17"/>
        <v>0.21357859886660682</v>
      </c>
      <c r="AK45" s="12">
        <f>AI45-'Surv-rate CEA'!AB43*UPD</f>
        <v>0.13165964823214987</v>
      </c>
      <c r="AL45" s="12">
        <f t="shared" si="18"/>
        <v>0.12321059884652312</v>
      </c>
      <c r="AM45" s="12">
        <f>'Surv-rate CEA'!AF43*UPFS+'Surv-rate CEA'!AE43*UPD</f>
        <v>0.3087753618664284</v>
      </c>
      <c r="AN45" s="12">
        <f t="shared" si="19"/>
        <v>0.28896019209722063</v>
      </c>
      <c r="AO45" s="12">
        <f>AM45-'Surv-rate CEA'!AE43*UPD</f>
        <v>0.14777782338563114</v>
      </c>
      <c r="AP45" s="12">
        <f t="shared" si="20"/>
        <v>0.13829441563959149</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0.3362667172336829</v>
      </c>
      <c r="AV45" s="12">
        <f t="shared" si="23"/>
        <v>0.31468733327816506</v>
      </c>
      <c r="AW45" s="12">
        <f>AU45-'Surv-rate CEA'!AK43*UPD</f>
        <v>0.3362667172336829</v>
      </c>
      <c r="AX45" s="12">
        <f t="shared" si="24"/>
        <v>0.31468733327816506</v>
      </c>
      <c r="AY45" s="12">
        <f>'Surv-rate CEA'!AO43*UPFS+'Surv-rate CEA'!AN43*UPD</f>
        <v>0.22822454772515219</v>
      </c>
      <c r="AZ45" s="12">
        <f t="shared" si="25"/>
        <v>0.21357859886660682</v>
      </c>
      <c r="BA45" s="12">
        <f>AY45-'Surv-rate CEA'!AN43*UPD</f>
        <v>0.13165964823214987</v>
      </c>
      <c r="BB45" s="12">
        <f t="shared" si="26"/>
        <v>0.12321059884652312</v>
      </c>
    </row>
    <row r="46" spans="1:54">
      <c r="A46" s="12">
        <v>41</v>
      </c>
      <c r="B46" s="12">
        <f t="shared" si="27"/>
        <v>2.3013698630136985</v>
      </c>
      <c r="C46" s="12">
        <f>'Surv-rate CEA'!D44*Parameter!$D$57+'Surv-rate CEA'!E44*Parameter!$D$58</f>
        <v>0.1786967817292926</v>
      </c>
      <c r="D46" s="12">
        <f t="shared" si="1"/>
        <v>0.16694504326111156</v>
      </c>
      <c r="E46" s="12">
        <f>C46-'Surv-rate CEA'!E44*Parameter!$D$58</f>
        <v>4.342310773024996E-2</v>
      </c>
      <c r="F46" s="12">
        <f t="shared" si="2"/>
        <v>4.0567449107955379E-2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0.23143872279753813</v>
      </c>
      <c r="L46" s="12">
        <f t="shared" si="5"/>
        <v>0.21621848595048207</v>
      </c>
      <c r="M46" s="12">
        <f>K46-'Surv-rate CEA'!J44*Parameter!$D$58</f>
        <v>8.7926559826514233E-2</v>
      </c>
      <c r="N46" s="12">
        <f t="shared" si="6"/>
        <v>8.2144195278654616E-2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0.23143872279753813</v>
      </c>
      <c r="T46" s="12">
        <f t="shared" si="9"/>
        <v>0.21621848595048207</v>
      </c>
      <c r="U46" s="12">
        <f>S46-'Surv-rate CEA'!P44*Parameter!$D$58</f>
        <v>8.7926559826514233E-2</v>
      </c>
      <c r="V46" s="12">
        <f t="shared" si="10"/>
        <v>8.2144195278654616E-2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0.16216202342973315</v>
      </c>
      <c r="AB46" s="12">
        <f t="shared" si="13"/>
        <v>0.1514976697106819</v>
      </c>
      <c r="AC46" s="12">
        <f>AA46-'Surv-rate CEA'!V44*UPD</f>
        <v>0.13170848196533744</v>
      </c>
      <c r="AD46" s="12">
        <f t="shared" si="14"/>
        <v>0.1230468618783985</v>
      </c>
      <c r="AE46" s="12">
        <f>'Surv-rate CEA'!Z44*UPFS+'Surv-rate CEA'!Y44*UPD</f>
        <v>0.23143872279753813</v>
      </c>
      <c r="AF46" s="12">
        <f t="shared" si="15"/>
        <v>0.21621848595048207</v>
      </c>
      <c r="AG46" s="12">
        <f>AE46-'Surv-rate CEA'!Y44*UPD</f>
        <v>8.7926559826514233E-2</v>
      </c>
      <c r="AH46" s="12">
        <f t="shared" si="16"/>
        <v>8.2144195278654616E-2</v>
      </c>
      <c r="AI46" s="12">
        <f>'Surv-rate CEA'!AC44*UPFS+'Surv-rate CEA'!AB44*UPD</f>
        <v>0.22338621505036535</v>
      </c>
      <c r="AJ46" s="12">
        <f t="shared" si="17"/>
        <v>0.20869553986716247</v>
      </c>
      <c r="AK46" s="12">
        <f>AI46-'Surv-rate CEA'!AB44*UPD</f>
        <v>0.12773940842121514</v>
      </c>
      <c r="AL46" s="12">
        <f t="shared" si="18"/>
        <v>0.11933880878355414</v>
      </c>
      <c r="AM46" s="12">
        <f>'Surv-rate CEA'!AF44*UPFS+'Surv-rate CEA'!AE44*UPD</f>
        <v>0.30399132689910613</v>
      </c>
      <c r="AN46" s="12">
        <f t="shared" si="19"/>
        <v>0.28399977173094715</v>
      </c>
      <c r="AO46" s="12">
        <f>AM46-'Surv-rate CEA'!AE44*UPD</f>
        <v>0.14367500786427917</v>
      </c>
      <c r="AP46" s="12">
        <f t="shared" si="20"/>
        <v>0.1342264263034055</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0.33178853489127608</v>
      </c>
      <c r="AV46" s="12">
        <f t="shared" si="23"/>
        <v>0.30996893606554032</v>
      </c>
      <c r="AW46" s="12">
        <f>AU46-'Surv-rate CEA'!AK44*UPD</f>
        <v>0.33178853489127608</v>
      </c>
      <c r="AX46" s="12">
        <f t="shared" si="24"/>
        <v>0.30996893606554032</v>
      </c>
      <c r="AY46" s="12">
        <f>'Surv-rate CEA'!AO44*UPFS+'Surv-rate CEA'!AN44*UPD</f>
        <v>0.22338621505036535</v>
      </c>
      <c r="AZ46" s="12">
        <f t="shared" si="25"/>
        <v>0.20869553986716247</v>
      </c>
      <c r="BA46" s="12">
        <f>AY46-'Surv-rate CEA'!AN44*UPD</f>
        <v>0.12773940842121514</v>
      </c>
      <c r="BB46" s="12">
        <f t="shared" si="26"/>
        <v>0.11933880878355414</v>
      </c>
    </row>
    <row r="47" spans="1:54">
      <c r="A47" s="12">
        <v>42</v>
      </c>
      <c r="B47" s="12">
        <f t="shared" si="27"/>
        <v>2.3589041095890413</v>
      </c>
      <c r="C47" s="12">
        <f>'Surv-rate CEA'!D45*Parameter!$D$57+'Surv-rate CEA'!E45*Parameter!$D$58</f>
        <v>0.17429185052507629</v>
      </c>
      <c r="D47" s="12">
        <f t="shared" si="1"/>
        <v>0.16255311597535158</v>
      </c>
      <c r="E47" s="12">
        <f>C47-'Surv-rate CEA'!E45*Parameter!$D$58</f>
        <v>4.1365348869141755E-2</v>
      </c>
      <c r="F47" s="12">
        <f t="shared" si="2"/>
        <v>3.8579350278451781E-2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0.22677541168065476</v>
      </c>
      <c r="L47" s="12">
        <f t="shared" si="5"/>
        <v>0.21150185556139869</v>
      </c>
      <c r="M47" s="12">
        <f>K47-'Surv-rate CEA'!J45*Parameter!$D$58</f>
        <v>8.4792863817187342E-2</v>
      </c>
      <c r="N47" s="12">
        <f t="shared" si="6"/>
        <v>7.9081977639421333E-2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0.22677541168065476</v>
      </c>
      <c r="T47" s="12">
        <f t="shared" si="9"/>
        <v>0.21150185556139869</v>
      </c>
      <c r="U47" s="12">
        <f>S47-'Surv-rate CEA'!P45*Parameter!$D$58</f>
        <v>8.4792863817187342E-2</v>
      </c>
      <c r="V47" s="12">
        <f t="shared" si="10"/>
        <v>7.9081977639421333E-2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0.15782032258141673</v>
      </c>
      <c r="AB47" s="12">
        <f t="shared" si="13"/>
        <v>0.14719096230006135</v>
      </c>
      <c r="AC47" s="12">
        <f>AA47-'Surv-rate CEA'!V45*UPD</f>
        <v>0.12790927096998733</v>
      </c>
      <c r="AD47" s="12">
        <f t="shared" si="14"/>
        <v>0.11929445063362593</v>
      </c>
      <c r="AE47" s="12">
        <f>'Surv-rate CEA'!Z45*UPFS+'Surv-rate CEA'!Y45*UPD</f>
        <v>0.22677541168065476</v>
      </c>
      <c r="AF47" s="12">
        <f t="shared" si="15"/>
        <v>0.21150185556139869</v>
      </c>
      <c r="AG47" s="12">
        <f>AE47-'Surv-rate CEA'!Y45*UPD</f>
        <v>8.4792863817187342E-2</v>
      </c>
      <c r="AH47" s="12">
        <f t="shared" si="16"/>
        <v>7.9081977639421333E-2</v>
      </c>
      <c r="AI47" s="12">
        <f>'Surv-rate CEA'!AC45*UPFS+'Surv-rate CEA'!AB45*UPD</f>
        <v>0.21871030467294356</v>
      </c>
      <c r="AJ47" s="12">
        <f t="shared" si="17"/>
        <v>0.2039799417666428</v>
      </c>
      <c r="AK47" s="12">
        <f>AI47-'Surv-rate CEA'!AB45*UPD</f>
        <v>0.12398875446169591</v>
      </c>
      <c r="AL47" s="12">
        <f t="shared" si="18"/>
        <v>0.11563798492547232</v>
      </c>
      <c r="AM47" s="12">
        <f>'Surv-rate CEA'!AF45*UPFS+'Surv-rate CEA'!AE45*UPD</f>
        <v>0.29934183801785164</v>
      </c>
      <c r="AN47" s="12">
        <f t="shared" si="19"/>
        <v>0.27918085880091065</v>
      </c>
      <c r="AO47" s="12">
        <f>AM47-'Surv-rate CEA'!AE45*UPD</f>
        <v>0.13974159239422188</v>
      </c>
      <c r="AP47" s="12">
        <f t="shared" si="20"/>
        <v>0.13032985309757825</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0.32743190905639824</v>
      </c>
      <c r="AV47" s="12">
        <f t="shared" si="23"/>
        <v>0.30537903480012513</v>
      </c>
      <c r="AW47" s="12">
        <f>AU47-'Surv-rate CEA'!AK45*UPD</f>
        <v>0.32743190905639824</v>
      </c>
      <c r="AX47" s="12">
        <f t="shared" si="24"/>
        <v>0.30537903480012513</v>
      </c>
      <c r="AY47" s="12">
        <f>'Surv-rate CEA'!AO45*UPFS+'Surv-rate CEA'!AN45*UPD</f>
        <v>0.21871030467294356</v>
      </c>
      <c r="AZ47" s="12">
        <f t="shared" si="25"/>
        <v>0.2039799417666428</v>
      </c>
      <c r="BA47" s="12">
        <f>AY47-'Surv-rate CEA'!AN45*UPD</f>
        <v>0.12398875446169591</v>
      </c>
      <c r="BB47" s="12">
        <f t="shared" si="26"/>
        <v>0.11563798492547232</v>
      </c>
    </row>
    <row r="48" spans="1:54">
      <c r="A48" s="12">
        <v>43</v>
      </c>
      <c r="B48" s="12">
        <f t="shared" si="27"/>
        <v>2.4164383561643836</v>
      </c>
      <c r="C48" s="12">
        <f>'Surv-rate CEA'!D46*Parameter!$D$57+'Surv-rate CEA'!E46*Parameter!$D$58</f>
        <v>0.17004944966751601</v>
      </c>
      <c r="D48" s="12">
        <f t="shared" si="1"/>
        <v>0.15832695837340816</v>
      </c>
      <c r="E48" s="12">
        <f>C48-'Surv-rate CEA'!E46*Parameter!$D$58</f>
        <v>3.943161455363467E-2</v>
      </c>
      <c r="F48" s="12">
        <f t="shared" si="2"/>
        <v>3.6713365484194148E-2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0.2222634965942436</v>
      </c>
      <c r="L48" s="12">
        <f t="shared" si="5"/>
        <v>0.20694158929658238</v>
      </c>
      <c r="M48" s="12">
        <f>K48-'Surv-rate CEA'!J46*Parameter!$D$58</f>
        <v>8.1811971650080806E-2</v>
      </c>
      <c r="N48" s="12">
        <f t="shared" si="6"/>
        <v>7.617219964671941E-2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0.2222634965942436</v>
      </c>
      <c r="T48" s="12">
        <f t="shared" si="9"/>
        <v>0.20694158929658238</v>
      </c>
      <c r="U48" s="12">
        <f>S48-'Surv-rate CEA'!P46*Parameter!$D$58</f>
        <v>8.1811971650080806E-2</v>
      </c>
      <c r="V48" s="12">
        <f t="shared" si="10"/>
        <v>7.617219964671941E-2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0.15364680732131425</v>
      </c>
      <c r="AB48" s="12">
        <f t="shared" si="13"/>
        <v>0.14305504495623067</v>
      </c>
      <c r="AC48" s="12">
        <f>AA48-'Surv-rate CEA'!V46*UPD</f>
        <v>0.12427002858367706</v>
      </c>
      <c r="AD48" s="12">
        <f t="shared" si="14"/>
        <v>0.11570337734758684</v>
      </c>
      <c r="AE48" s="12">
        <f>'Surv-rate CEA'!Z46*UPFS+'Surv-rate CEA'!Y46*UPD</f>
        <v>0.2222634965942436</v>
      </c>
      <c r="AF48" s="12">
        <f t="shared" si="15"/>
        <v>0.20694158929658238</v>
      </c>
      <c r="AG48" s="12">
        <f>AE48-'Surv-rate CEA'!Y46*UPD</f>
        <v>8.1811971650080806E-2</v>
      </c>
      <c r="AH48" s="12">
        <f t="shared" si="16"/>
        <v>7.617219964671941E-2</v>
      </c>
      <c r="AI48" s="12">
        <f>'Surv-rate CEA'!AC46*UPFS+'Surv-rate CEA'!AB46*UPD</f>
        <v>0.21418916602969568</v>
      </c>
      <c r="AJ48" s="12">
        <f t="shared" si="17"/>
        <v>0.19942386900001077</v>
      </c>
      <c r="AK48" s="12">
        <f>AI48-'Surv-rate CEA'!AB46*UPD</f>
        <v>0.12039792097245831</v>
      </c>
      <c r="AL48" s="12">
        <f t="shared" si="18"/>
        <v>0.11209819649120976</v>
      </c>
      <c r="AM48" s="12">
        <f>'Surv-rate CEA'!AF46*UPFS+'Surv-rate CEA'!AE46*UPD</f>
        <v>0.29482121033379427</v>
      </c>
      <c r="AN48" s="12">
        <f t="shared" si="19"/>
        <v>0.27449748051159517</v>
      </c>
      <c r="AO48" s="12">
        <f>AM48-'Surv-rate CEA'!AE46*UPD</f>
        <v>0.13596813833556248</v>
      </c>
      <c r="AP48" s="12">
        <f t="shared" si="20"/>
        <v>0.12659506879002103</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0.32319166133104615</v>
      </c>
      <c r="AV48" s="12">
        <f t="shared" si="23"/>
        <v>0.30091219236664196</v>
      </c>
      <c r="AW48" s="12">
        <f>AU48-'Surv-rate CEA'!AK46*UPD</f>
        <v>0.32319166133104615</v>
      </c>
      <c r="AX48" s="12">
        <f t="shared" si="24"/>
        <v>0.30091219236664196</v>
      </c>
      <c r="AY48" s="12">
        <f>'Surv-rate CEA'!AO46*UPFS+'Surv-rate CEA'!AN46*UPD</f>
        <v>0.21418916602969568</v>
      </c>
      <c r="AZ48" s="12">
        <f t="shared" si="25"/>
        <v>0.19942386900001077</v>
      </c>
      <c r="BA48" s="12">
        <f>AY48-'Surv-rate CEA'!AN46*UPD</f>
        <v>0.12039792097245831</v>
      </c>
      <c r="BB48" s="12">
        <f t="shared" si="26"/>
        <v>0.11209819649120976</v>
      </c>
    </row>
    <row r="49" spans="1:54">
      <c r="A49" s="12">
        <v>44</v>
      </c>
      <c r="B49" s="12">
        <f t="shared" si="27"/>
        <v>2.473972602739726</v>
      </c>
      <c r="C49" s="12">
        <f>'Surv-rate CEA'!D47*Parameter!$D$57+'Surv-rate CEA'!E47*Parameter!$D$58</f>
        <v>0.16596141484804824</v>
      </c>
      <c r="D49" s="12">
        <f t="shared" si="1"/>
        <v>0.15425817407257592</v>
      </c>
      <c r="E49" s="12">
        <f>C49-'Surv-rate CEA'!E47*Parameter!$D$58</f>
        <v>3.7612774824048262E-2</v>
      </c>
      <c r="F49" s="12">
        <f t="shared" si="2"/>
        <v>3.4960403124261942E-2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0.21789601137927966</v>
      </c>
      <c r="L49" s="12">
        <f t="shared" si="5"/>
        <v>0.20253045494845753</v>
      </c>
      <c r="M49" s="12">
        <f>K49-'Surv-rate CEA'!J47*Parameter!$D$58</f>
        <v>7.8974324733470519E-2</v>
      </c>
      <c r="N49" s="12">
        <f t="shared" si="6"/>
        <v>7.3405225805973556E-2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0.21789601137927966</v>
      </c>
      <c r="T49" s="12">
        <f t="shared" si="9"/>
        <v>0.20253045494845753</v>
      </c>
      <c r="U49" s="12">
        <f>S49-'Surv-rate CEA'!P47*Parameter!$D$58</f>
        <v>7.8974324733470519E-2</v>
      </c>
      <c r="V49" s="12">
        <f t="shared" si="10"/>
        <v>7.3405225805973556E-2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0.14963279671567259</v>
      </c>
      <c r="AB49" s="12">
        <f t="shared" si="13"/>
        <v>0.13908101484833804</v>
      </c>
      <c r="AC49" s="12">
        <f>AA49-'Surv-rate CEA'!V47*UPD</f>
        <v>0.12078176213160922</v>
      </c>
      <c r="AD49" s="12">
        <f t="shared" si="14"/>
        <v>0.11226449295306998</v>
      </c>
      <c r="AE49" s="12">
        <f>'Surv-rate CEA'!Z47*UPFS+'Surv-rate CEA'!Y47*UPD</f>
        <v>0.21789601137927966</v>
      </c>
      <c r="AF49" s="12">
        <f t="shared" si="15"/>
        <v>0.20253045494845753</v>
      </c>
      <c r="AG49" s="12">
        <f>AE49-'Surv-rate CEA'!Y47*UPD</f>
        <v>7.8974324733470519E-2</v>
      </c>
      <c r="AH49" s="12">
        <f t="shared" si="16"/>
        <v>7.3405225805973556E-2</v>
      </c>
      <c r="AI49" s="12">
        <f>'Surv-rate CEA'!AC47*UPFS+'Surv-rate CEA'!AB47*UPD</f>
        <v>0.20981561452949024</v>
      </c>
      <c r="AJ49" s="12">
        <f t="shared" si="17"/>
        <v>0.19501987024434689</v>
      </c>
      <c r="AK49" s="12">
        <f>AI49-'Surv-rate CEA'!AB47*UPD</f>
        <v>0.1169578469632233</v>
      </c>
      <c r="AL49" s="12">
        <f t="shared" si="18"/>
        <v>0.10871023202908522</v>
      </c>
      <c r="AM49" s="12">
        <f>'Surv-rate CEA'!AF47*UPFS+'Surv-rate CEA'!AE47*UPD</f>
        <v>0.29042408078732201</v>
      </c>
      <c r="AN49" s="12">
        <f t="shared" si="19"/>
        <v>0.26994400144140152</v>
      </c>
      <c r="AO49" s="12">
        <f>AM49-'Surv-rate CEA'!AE47*UPD</f>
        <v>0.13234587130550793</v>
      </c>
      <c r="AP49" s="12">
        <f t="shared" si="20"/>
        <v>0.12301312610719686</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0.31906291483030735</v>
      </c>
      <c r="AV49" s="12">
        <f t="shared" si="23"/>
        <v>0.29656328671974946</v>
      </c>
      <c r="AW49" s="12">
        <f>AU49-'Surv-rate CEA'!AK47*UPD</f>
        <v>0.31906291483030735</v>
      </c>
      <c r="AX49" s="12">
        <f t="shared" si="24"/>
        <v>0.29656328671974946</v>
      </c>
      <c r="AY49" s="12">
        <f>'Surv-rate CEA'!AO47*UPFS+'Surv-rate CEA'!AN47*UPD</f>
        <v>0.20981561452949024</v>
      </c>
      <c r="AZ49" s="12">
        <f t="shared" si="25"/>
        <v>0.19501987024434689</v>
      </c>
      <c r="BA49" s="12">
        <f>AY49-'Surv-rate CEA'!AN47*UPD</f>
        <v>0.1169578469632233</v>
      </c>
      <c r="BB49" s="12">
        <f t="shared" si="26"/>
        <v>0.10871023202908522</v>
      </c>
    </row>
    <row r="50" spans="1:54">
      <c r="A50" s="12">
        <v>45</v>
      </c>
      <c r="B50" s="12">
        <f t="shared" si="27"/>
        <v>2.5315068493150683</v>
      </c>
      <c r="C50" s="12">
        <f>'Surv-rate CEA'!D48*Parameter!$D$57+'Surv-rate CEA'!E48*Parameter!$D$58</f>
        <v>0.16202010373234932</v>
      </c>
      <c r="D50" s="12">
        <f t="shared" si="1"/>
        <v>0.15033890531303243</v>
      </c>
      <c r="E50" s="12">
        <f>C50-'Surv-rate CEA'!E48*Parameter!$D$58</f>
        <v>3.5900495039427077E-2</v>
      </c>
      <c r="F50" s="12">
        <f t="shared" si="2"/>
        <v>3.3312169293135643E-2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0.21366640698881839</v>
      </c>
      <c r="L50" s="12">
        <f t="shared" si="5"/>
        <v>0.19826165388668487</v>
      </c>
      <c r="M50" s="12">
        <f>K50-'Surv-rate CEA'!J48*Parameter!$D$58</f>
        <v>7.6271096265707106E-2</v>
      </c>
      <c r="N50" s="12">
        <f t="shared" si="6"/>
        <v>7.0772162561712343E-2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0.21366640698881839</v>
      </c>
      <c r="T50" s="12">
        <f t="shared" si="9"/>
        <v>0.19826165388668487</v>
      </c>
      <c r="U50" s="12">
        <f>S50-'Surv-rate CEA'!P48*Parameter!$D$58</f>
        <v>7.6271096265707106E-2</v>
      </c>
      <c r="V50" s="12">
        <f t="shared" si="10"/>
        <v>7.0772162561712343E-2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0.14577017216403734</v>
      </c>
      <c r="AB50" s="12">
        <f t="shared" si="13"/>
        <v>0.13526054857140585</v>
      </c>
      <c r="AC50" s="12">
        <f>AA50-'Surv-rate CEA'!V48*UPD</f>
        <v>0.11743611350184421</v>
      </c>
      <c r="AD50" s="12">
        <f t="shared" si="14"/>
        <v>0.10896929665746909</v>
      </c>
      <c r="AE50" s="12">
        <f>'Surv-rate CEA'!Z48*UPFS+'Surv-rate CEA'!Y48*UPD</f>
        <v>0.21366640698881839</v>
      </c>
      <c r="AF50" s="12">
        <f t="shared" si="15"/>
        <v>0.19826165388668487</v>
      </c>
      <c r="AG50" s="12">
        <f>AE50-'Surv-rate CEA'!Y48*UPD</f>
        <v>7.6271096265707106E-2</v>
      </c>
      <c r="AH50" s="12">
        <f t="shared" si="16"/>
        <v>7.0772162561712343E-2</v>
      </c>
      <c r="AI50" s="12">
        <f>'Surv-rate CEA'!AC48*UPFS+'Surv-rate CEA'!AB48*UPD</f>
        <v>0.20558289692102388</v>
      </c>
      <c r="AJ50" s="12">
        <f t="shared" si="17"/>
        <v>0.19076094239049504</v>
      </c>
      <c r="AK50" s="12">
        <f>AI50-'Surv-rate CEA'!AB48*UPD</f>
        <v>0.11366011491911544</v>
      </c>
      <c r="AL50" s="12">
        <f t="shared" si="18"/>
        <v>0.10546553706027251</v>
      </c>
      <c r="AM50" s="12">
        <f>'Surv-rate CEA'!AF48*UPFS+'Surv-rate CEA'!AE48*UPD</f>
        <v>0.28614538550040103</v>
      </c>
      <c r="AN50" s="12">
        <f t="shared" si="19"/>
        <v>0.26551509982718718</v>
      </c>
      <c r="AO50" s="12">
        <f>AM50-'Surv-rate CEA'!AE48*UPD</f>
        <v>0.12886662484194455</v>
      </c>
      <c r="AP50" s="12">
        <f t="shared" si="20"/>
        <v>0.11957569995219663</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0.31504107209381732</v>
      </c>
      <c r="AV50" s="12">
        <f t="shared" si="23"/>
        <v>0.29232748786206358</v>
      </c>
      <c r="AW50" s="12">
        <f>AU50-'Surv-rate CEA'!AK48*UPD</f>
        <v>0.31504107209381732</v>
      </c>
      <c r="AX50" s="12">
        <f t="shared" si="24"/>
        <v>0.29232748786206358</v>
      </c>
      <c r="AY50" s="12">
        <f>'Surv-rate CEA'!AO48*UPFS+'Surv-rate CEA'!AN48*UPD</f>
        <v>0.20558289692102388</v>
      </c>
      <c r="AZ50" s="12">
        <f t="shared" si="25"/>
        <v>0.19076094239049504</v>
      </c>
      <c r="BA50" s="12">
        <f>AY50-'Surv-rate CEA'!AN48*UPD</f>
        <v>0.11366011491911544</v>
      </c>
      <c r="BB50" s="12">
        <f t="shared" si="26"/>
        <v>0.10546553706027251</v>
      </c>
    </row>
    <row r="51" spans="1:54">
      <c r="A51" s="12">
        <v>46</v>
      </c>
      <c r="B51" s="12">
        <f t="shared" si="27"/>
        <v>2.5890410958904111</v>
      </c>
      <c r="C51" s="12">
        <f>'Surv-rate CEA'!D49*Parameter!$D$57+'Surv-rate CEA'!E49*Parameter!$D$58</f>
        <v>0.15821835552919389</v>
      </c>
      <c r="D51" s="12">
        <f t="shared" si="1"/>
        <v>0.14656179116375637</v>
      </c>
      <c r="E51" s="12">
        <f>C51-'Surv-rate CEA'!E49*Parameter!$D$58</f>
        <v>3.4287155924256421E-2</v>
      </c>
      <c r="F51" s="12">
        <f t="shared" si="2"/>
        <v>3.1761087197261333E-2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0.20956852086695188</v>
      </c>
      <c r="L51" s="12">
        <f t="shared" si="5"/>
        <v>0.19412878921075721</v>
      </c>
      <c r="M51" s="12">
        <f>K51-'Surv-rate CEA'!J49*Parameter!$D$58</f>
        <v>7.369412504990322E-2</v>
      </c>
      <c r="N51" s="12">
        <f t="shared" si="6"/>
        <v>6.826479095572921E-2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0.20956852086695188</v>
      </c>
      <c r="T51" s="12">
        <f t="shared" si="9"/>
        <v>0.19412878921075721</v>
      </c>
      <c r="U51" s="12">
        <f>S51-'Surv-rate CEA'!P49*Parameter!$D$58</f>
        <v>7.369412504990322E-2</v>
      </c>
      <c r="V51" s="12">
        <f t="shared" si="10"/>
        <v>6.826479095572921E-2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0.14205133368931003</v>
      </c>
      <c r="AB51" s="12">
        <f t="shared" si="13"/>
        <v>0.13158585698272046</v>
      </c>
      <c r="AC51" s="12">
        <f>AA51-'Surv-rate CEA'!V49*UPD</f>
        <v>0.11422530537189389</v>
      </c>
      <c r="AD51" s="12">
        <f t="shared" si="14"/>
        <v>0.10580988087973654</v>
      </c>
      <c r="AE51" s="12">
        <f>'Surv-rate CEA'!Z49*UPFS+'Surv-rate CEA'!Y49*UPD</f>
        <v>0.20956852086695188</v>
      </c>
      <c r="AF51" s="12">
        <f t="shared" si="15"/>
        <v>0.19412878921075721</v>
      </c>
      <c r="AG51" s="12">
        <f>AE51-'Surv-rate CEA'!Y49*UPD</f>
        <v>7.369412504990322E-2</v>
      </c>
      <c r="AH51" s="12">
        <f t="shared" si="16"/>
        <v>6.826479095572921E-2</v>
      </c>
      <c r="AI51" s="12">
        <f>'Surv-rate CEA'!AC49*UPFS+'Surv-rate CEA'!AB49*UPD</f>
        <v>0.20148465966580109</v>
      </c>
      <c r="AJ51" s="12">
        <f t="shared" si="17"/>
        <v>0.18664049764561549</v>
      </c>
      <c r="AK51" s="12">
        <f>AI51-'Surv-rate CEA'!AB49*UPD</f>
        <v>0.110496895996002</v>
      </c>
      <c r="AL51" s="12">
        <f t="shared" si="18"/>
        <v>0.10235615798838953</v>
      </c>
      <c r="AM51" s="12">
        <f>'Surv-rate CEA'!AF49*UPFS+'Surv-rate CEA'!AE49*UPD</f>
        <v>0.28198033900494035</v>
      </c>
      <c r="AN51" s="12">
        <f t="shared" si="19"/>
        <v>0.26120574581437667</v>
      </c>
      <c r="AO51" s="12">
        <f>AM51-'Surv-rate CEA'!AE49*UPD</f>
        <v>0.12552278962690641</v>
      </c>
      <c r="AP51" s="12">
        <f t="shared" si="20"/>
        <v>0.11627503533366115</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0.31112179492294162</v>
      </c>
      <c r="AV51" s="12">
        <f t="shared" si="23"/>
        <v>0.28820023682761337</v>
      </c>
      <c r="AW51" s="12">
        <f>AU51-'Surv-rate CEA'!AK49*UPD</f>
        <v>0.31112179492294162</v>
      </c>
      <c r="AX51" s="12">
        <f t="shared" si="24"/>
        <v>0.28820023682761337</v>
      </c>
      <c r="AY51" s="12">
        <f>'Surv-rate CEA'!AO49*UPFS+'Surv-rate CEA'!AN49*UPD</f>
        <v>0.20148465966580109</v>
      </c>
      <c r="AZ51" s="12">
        <f t="shared" si="25"/>
        <v>0.18664049764561549</v>
      </c>
      <c r="BA51" s="12">
        <f>AY51-'Surv-rate CEA'!AN49*UPD</f>
        <v>0.110496895996002</v>
      </c>
      <c r="BB51" s="12">
        <f t="shared" si="26"/>
        <v>0.10235615798838953</v>
      </c>
    </row>
    <row r="52" spans="1:54">
      <c r="A52" s="12">
        <v>47</v>
      </c>
      <c r="B52" s="12">
        <f t="shared" si="27"/>
        <v>2.6465753424657534</v>
      </c>
      <c r="C52" s="12">
        <f>'Surv-rate CEA'!D50*Parameter!$D$57+'Surv-rate CEA'!E50*Parameter!$D$58</f>
        <v>0.15454945421283725</v>
      </c>
      <c r="D52" s="12">
        <f t="shared" si="1"/>
        <v>0.14291992951062427</v>
      </c>
      <c r="E52" s="12">
        <f>C52-'Surv-rate CEA'!E50*Parameter!$D$58</f>
        <v>3.2765782705111879E-2</v>
      </c>
      <c r="F52" s="12">
        <f t="shared" si="2"/>
        <v>3.0300225765443365E-2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0.20559654896399279</v>
      </c>
      <c r="L52" s="12">
        <f t="shared" si="5"/>
        <v>0.19012583664705537</v>
      </c>
      <c r="M52" s="12">
        <f>K52-'Surv-rate CEA'!J50*Parameter!$D$58</f>
        <v>7.1235856189346414E-2</v>
      </c>
      <c r="N52" s="12">
        <f t="shared" si="6"/>
        <v>6.5875506303565423E-2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0.20559654896399279</v>
      </c>
      <c r="T52" s="12">
        <f t="shared" si="9"/>
        <v>0.19012583664705537</v>
      </c>
      <c r="U52" s="12">
        <f>S52-'Surv-rate CEA'!P50*Parameter!$D$58</f>
        <v>7.1235856189346414E-2</v>
      </c>
      <c r="V52" s="12">
        <f t="shared" si="10"/>
        <v>6.5875506303565423E-2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0.1384691601632721</v>
      </c>
      <c r="AB52" s="12">
        <f t="shared" si="13"/>
        <v>0.12804964411376343</v>
      </c>
      <c r="AC52" s="12">
        <f>AA52-'Surv-rate CEA'!V50*UPD</f>
        <v>0.11114209272899796</v>
      </c>
      <c r="AD52" s="12">
        <f t="shared" si="14"/>
        <v>0.10277888161686083</v>
      </c>
      <c r="AE52" s="12">
        <f>'Surv-rate CEA'!Z50*UPFS+'Surv-rate CEA'!Y50*UPD</f>
        <v>0.20559654896399279</v>
      </c>
      <c r="AF52" s="12">
        <f t="shared" si="15"/>
        <v>0.19012583664705537</v>
      </c>
      <c r="AG52" s="12">
        <f>AE52-'Surv-rate CEA'!Y50*UPD</f>
        <v>7.1235856189346414E-2</v>
      </c>
      <c r="AH52" s="12">
        <f t="shared" si="16"/>
        <v>6.5875506303565423E-2</v>
      </c>
      <c r="AI52" s="12">
        <f>'Surv-rate CEA'!AC50*UPFS+'Surv-rate CEA'!AB50*UPD</f>
        <v>0.19751492002302501</v>
      </c>
      <c r="AJ52" s="12">
        <f t="shared" si="17"/>
        <v>0.18265233346027934</v>
      </c>
      <c r="AK52" s="12">
        <f>AI52-'Surv-rate CEA'!AB50*UPD</f>
        <v>0.10746090063383562</v>
      </c>
      <c r="AL52" s="12">
        <f t="shared" si="18"/>
        <v>9.9374691563681283E-2</v>
      </c>
      <c r="AM52" s="12">
        <f>'Surv-rate CEA'!AF50*UPFS+'Surv-rate CEA'!AE50*UPD</f>
        <v>0.27792441517247057</v>
      </c>
      <c r="AN52" s="12">
        <f t="shared" si="19"/>
        <v>0.25701118148906182</v>
      </c>
      <c r="AO52" s="12">
        <f>AM52-'Surv-rate CEA'!AE50*UPD</f>
        <v>0.12230726764874764</v>
      </c>
      <c r="AP52" s="12">
        <f t="shared" si="20"/>
        <v>0.11310390036656709</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0.30730098595214728</v>
      </c>
      <c r="AV52" s="12">
        <f t="shared" si="23"/>
        <v>0.28417722647109916</v>
      </c>
      <c r="AW52" s="12">
        <f>AU52-'Surv-rate CEA'!AK50*UPD</f>
        <v>0.30730098595214728</v>
      </c>
      <c r="AX52" s="12">
        <f t="shared" si="24"/>
        <v>0.28417722647109916</v>
      </c>
      <c r="AY52" s="12">
        <f>'Surv-rate CEA'!AO50*UPFS+'Surv-rate CEA'!AN50*UPD</f>
        <v>0.19751492002302501</v>
      </c>
      <c r="AZ52" s="12">
        <f t="shared" si="25"/>
        <v>0.18265233346027934</v>
      </c>
      <c r="BA52" s="12">
        <f>AY52-'Surv-rate CEA'!AN50*UPD</f>
        <v>0.10746090063383562</v>
      </c>
      <c r="BB52" s="12">
        <f t="shared" si="26"/>
        <v>9.9374691563681283E-2</v>
      </c>
    </row>
    <row r="53" spans="1:54">
      <c r="A53" s="12">
        <v>48</v>
      </c>
      <c r="B53" s="12">
        <f t="shared" si="27"/>
        <v>2.7041095890410958</v>
      </c>
      <c r="C53" s="12">
        <f>'Surv-rate CEA'!D51*Parameter!$D$57+'Surv-rate CEA'!E51*Parameter!$D$58</f>
        <v>0.15100709502545184</v>
      </c>
      <c r="D53" s="12">
        <f t="shared" si="1"/>
        <v>0.13940684243936302</v>
      </c>
      <c r="E53" s="12">
        <f>C53-'Surv-rate CEA'!E51*Parameter!$D$58</f>
        <v>3.1329982187876457E-2</v>
      </c>
      <c r="F53" s="12">
        <f t="shared" si="2"/>
        <v>2.8923236287388968E-2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0.20174502013122059</v>
      </c>
      <c r="L53" s="12">
        <f t="shared" si="5"/>
        <v>0.18624711792263043</v>
      </c>
      <c r="M53" s="12">
        <f>K53-'Surv-rate CEA'!J51*Parameter!$D$58</f>
        <v>6.8889287859224935E-2</v>
      </c>
      <c r="N53" s="12">
        <f t="shared" si="6"/>
        <v>6.3597264067176626E-2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0.20174502013122059</v>
      </c>
      <c r="T53" s="12">
        <f t="shared" si="9"/>
        <v>0.18624711792263043</v>
      </c>
      <c r="U53" s="12">
        <f>S53-'Surv-rate CEA'!P51*Parameter!$D$58</f>
        <v>6.8889287859224935E-2</v>
      </c>
      <c r="V53" s="12">
        <f t="shared" si="10"/>
        <v>6.3597264067176626E-2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0.13501697306916113</v>
      </c>
      <c r="AB53" s="12">
        <f t="shared" si="13"/>
        <v>0.12464506974403963</v>
      </c>
      <c r="AC53" s="12">
        <f>AA53-'Surv-rate CEA'!V51*UPD</f>
        <v>0.10817971909425785</v>
      </c>
      <c r="AD53" s="12">
        <f t="shared" si="14"/>
        <v>9.986943363400172E-2</v>
      </c>
      <c r="AE53" s="12">
        <f>'Surv-rate CEA'!Z51*UPFS+'Surv-rate CEA'!Y51*UPD</f>
        <v>0.20174502013122059</v>
      </c>
      <c r="AF53" s="12">
        <f t="shared" si="15"/>
        <v>0.18624711792263043</v>
      </c>
      <c r="AG53" s="12">
        <f>AE53-'Surv-rate CEA'!Y51*UPD</f>
        <v>6.8889287859224935E-2</v>
      </c>
      <c r="AH53" s="12">
        <f t="shared" si="16"/>
        <v>6.3597264067176626E-2</v>
      </c>
      <c r="AI53" s="12">
        <f>'Surv-rate CEA'!AC51*UPFS+'Surv-rate CEA'!AB51*UPD</f>
        <v>0.19366803958409254</v>
      </c>
      <c r="AJ53" s="12">
        <f t="shared" si="17"/>
        <v>0.17879060500627045</v>
      </c>
      <c r="AK53" s="12">
        <f>AI53-'Surv-rate CEA'!AB51*UPD</f>
        <v>0.10454533398206453</v>
      </c>
      <c r="AL53" s="12">
        <f t="shared" si="18"/>
        <v>9.6514239279629807E-2</v>
      </c>
      <c r="AM53" s="12">
        <f>'Surv-rate CEA'!AF51*UPFS+'Surv-rate CEA'!AE51*UPD</f>
        <v>0.27397332968780896</v>
      </c>
      <c r="AN53" s="12">
        <f t="shared" si="19"/>
        <v>0.25292690252692157</v>
      </c>
      <c r="AO53" s="12">
        <f>AM53-'Surv-rate CEA'!AE51*UPD</f>
        <v>0.11921343075861213</v>
      </c>
      <c r="AP53" s="12">
        <f t="shared" si="20"/>
        <v>0.11005554378501645</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0.30357477178397085</v>
      </c>
      <c r="AV53" s="12">
        <f t="shared" si="23"/>
        <v>0.28025438388521162</v>
      </c>
      <c r="AW53" s="12">
        <f>AU53-'Surv-rate CEA'!AK51*UPD</f>
        <v>0.30357477178397085</v>
      </c>
      <c r="AX53" s="12">
        <f t="shared" si="24"/>
        <v>0.28025438388521162</v>
      </c>
      <c r="AY53" s="12">
        <f>'Surv-rate CEA'!AO51*UPFS+'Surv-rate CEA'!AN51*UPD</f>
        <v>0.19366803958409254</v>
      </c>
      <c r="AZ53" s="12">
        <f t="shared" si="25"/>
        <v>0.17879060500627045</v>
      </c>
      <c r="BA53" s="12">
        <f>AY53-'Surv-rate CEA'!AN51*UPD</f>
        <v>0.10454533398206453</v>
      </c>
      <c r="BB53" s="12">
        <f t="shared" si="26"/>
        <v>9.6514239279629807E-2</v>
      </c>
    </row>
    <row r="54" spans="1:54">
      <c r="A54" s="12">
        <v>49</v>
      </c>
      <c r="B54" s="12">
        <f t="shared" si="27"/>
        <v>2.7616438356164386</v>
      </c>
      <c r="C54" s="12">
        <f>'Surv-rate CEA'!D52*Parameter!$D$57+'Surv-rate CEA'!E52*Parameter!$D$58</f>
        <v>0.14758535392818206</v>
      </c>
      <c r="D54" s="12">
        <f t="shared" si="1"/>
        <v>0.13601644466974519</v>
      </c>
      <c r="E54" s="12">
        <f>C54-'Surv-rate CEA'!E52*Parameter!$D$58</f>
        <v>2.9973886785521944E-2</v>
      </c>
      <c r="F54" s="12">
        <f t="shared" si="2"/>
        <v>2.7624296076723658E-2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0.19800877266586342</v>
      </c>
      <c r="L54" s="12">
        <f t="shared" si="5"/>
        <v>0.18248727637660053</v>
      </c>
      <c r="M54" s="12">
        <f>K54-'Surv-rate CEA'!J52*Parameter!$D$58</f>
        <v>6.6647923454088348E-2</v>
      </c>
      <c r="N54" s="12">
        <f t="shared" si="6"/>
        <v>6.1423531207966148E-2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0.19800877266586342</v>
      </c>
      <c r="T54" s="12">
        <f t="shared" si="9"/>
        <v>0.18248727637660053</v>
      </c>
      <c r="U54" s="12">
        <f>S54-'Surv-rate CEA'!P52*Parameter!$D$58</f>
        <v>6.6647923454088348E-2</v>
      </c>
      <c r="V54" s="12">
        <f t="shared" si="10"/>
        <v>6.1423531207966148E-2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0.13168850344701255</v>
      </c>
      <c r="AB54" s="12">
        <f t="shared" si="13"/>
        <v>0.12136571526913413</v>
      </c>
      <c r="AC54" s="12">
        <f>AA54-'Surv-rate CEA'!V52*UPD</f>
        <v>0.10533187693358957</v>
      </c>
      <c r="AD54" s="12">
        <f t="shared" si="14"/>
        <v>9.7075129947309893E-2</v>
      </c>
      <c r="AE54" s="12">
        <f>'Surv-rate CEA'!Z52*UPFS+'Surv-rate CEA'!Y52*UPD</f>
        <v>0.19800877266586342</v>
      </c>
      <c r="AF54" s="12">
        <f t="shared" si="15"/>
        <v>0.18248727637660053</v>
      </c>
      <c r="AG54" s="12">
        <f>AE54-'Surv-rate CEA'!Y52*UPD</f>
        <v>6.6647923454088348E-2</v>
      </c>
      <c r="AH54" s="12">
        <f t="shared" si="16"/>
        <v>6.1423531207966148E-2</v>
      </c>
      <c r="AI54" s="12">
        <f>'Surv-rate CEA'!AC52*UPFS+'Surv-rate CEA'!AB52*UPD</f>
        <v>0.1899387000220546</v>
      </c>
      <c r="AJ54" s="12">
        <f t="shared" si="17"/>
        <v>0.17504979996026457</v>
      </c>
      <c r="AK54" s="12">
        <f>AI54-'Surv-rate CEA'!AB52*UPD</f>
        <v>0.10174385560621287</v>
      </c>
      <c r="AL54" s="12">
        <f t="shared" si="18"/>
        <v>9.3768366157005303E-2</v>
      </c>
      <c r="AM54" s="12">
        <f>'Surv-rate CEA'!AF52*UPFS+'Surv-rate CEA'!AE52*UPD</f>
        <v>0.27012302392512821</v>
      </c>
      <c r="AN54" s="12">
        <f t="shared" si="19"/>
        <v>0.24894864131040698</v>
      </c>
      <c r="AO54" s="12">
        <f>AM54-'Surv-rate CEA'!AE52*UPD</f>
        <v>0.11623508314329317</v>
      </c>
      <c r="AP54" s="12">
        <f t="shared" si="20"/>
        <v>0.10712365647567149</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0.2999394875355057</v>
      </c>
      <c r="AV54" s="12">
        <f t="shared" si="23"/>
        <v>0.27642785428760985</v>
      </c>
      <c r="AW54" s="12">
        <f>AU54-'Surv-rate CEA'!AK52*UPD</f>
        <v>0.2999394875355057</v>
      </c>
      <c r="AX54" s="12">
        <f t="shared" si="24"/>
        <v>0.27642785428760985</v>
      </c>
      <c r="AY54" s="12">
        <f>'Surv-rate CEA'!AO52*UPFS+'Surv-rate CEA'!AN52*UPD</f>
        <v>0.1899387000220546</v>
      </c>
      <c r="AZ54" s="12">
        <f t="shared" si="25"/>
        <v>0.17504979996026457</v>
      </c>
      <c r="BA54" s="12">
        <f>AY54-'Surv-rate CEA'!AN52*UPD</f>
        <v>0.10174385560621287</v>
      </c>
      <c r="BB54" s="12">
        <f t="shared" si="26"/>
        <v>9.3768366157005303E-2</v>
      </c>
    </row>
    <row r="55" spans="1:54">
      <c r="A55" s="12">
        <v>50</v>
      </c>
      <c r="B55" s="12">
        <f t="shared" si="27"/>
        <v>2.8191780821917809</v>
      </c>
      <c r="C55" s="12">
        <f>'Surv-rate CEA'!D53*Parameter!$D$57+'Surv-rate CEA'!E53*Parameter!$D$58</f>
        <v>0.14427865970632173</v>
      </c>
      <c r="D55" s="12">
        <f t="shared" si="1"/>
        <v>0.1327430147358066</v>
      </c>
      <c r="E55" s="12">
        <f>C55-'Surv-rate CEA'!E53*Parameter!$D$58</f>
        <v>2.869210464188568E-2</v>
      </c>
      <c r="F55" s="12">
        <f t="shared" si="2"/>
        <v>2.6398058292416021E-2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0.19438293280123062</v>
      </c>
      <c r="L55" s="12">
        <f t="shared" si="5"/>
        <v>0.17884125459541175</v>
      </c>
      <c r="M55" s="12">
        <f>K55-'Surv-rate CEA'!J53*Parameter!$D$58</f>
        <v>6.450572849974226E-2</v>
      </c>
      <c r="N55" s="12">
        <f t="shared" si="6"/>
        <v>5.9348242395753571E-2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0.19438293280123062</v>
      </c>
      <c r="T55" s="12">
        <f t="shared" si="9"/>
        <v>0.17884125459541175</v>
      </c>
      <c r="U55" s="12">
        <f>S55-'Surv-rate CEA'!P53*Parameter!$D$58</f>
        <v>6.450572849974226E-2</v>
      </c>
      <c r="V55" s="12">
        <f t="shared" si="10"/>
        <v>5.9348242395753571E-2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0.1284778617063955</v>
      </c>
      <c r="AB55" s="12">
        <f t="shared" si="13"/>
        <v>0.11820555253584543</v>
      </c>
      <c r="AC55" s="12">
        <f>AA55-'Surv-rate CEA'!V53*UPD</f>
        <v>0.10259267180149266</v>
      </c>
      <c r="AD55" s="12">
        <f t="shared" si="14"/>
        <v>9.4389985133294121E-2</v>
      </c>
      <c r="AE55" s="12">
        <f>'Surv-rate CEA'!Z53*UPFS+'Surv-rate CEA'!Y53*UPD</f>
        <v>0.19438293280123062</v>
      </c>
      <c r="AF55" s="12">
        <f t="shared" si="15"/>
        <v>0.17884125459541175</v>
      </c>
      <c r="AG55" s="12">
        <f>AE55-'Surv-rate CEA'!Y53*UPD</f>
        <v>6.450572849974226E-2</v>
      </c>
      <c r="AH55" s="12">
        <f t="shared" si="16"/>
        <v>5.9348242395753571E-2</v>
      </c>
      <c r="AI55" s="12">
        <f>'Surv-rate CEA'!AC53*UPFS+'Surv-rate CEA'!AB53*UPD</f>
        <v>0.18632188084598439</v>
      </c>
      <c r="AJ55" s="12">
        <f t="shared" si="17"/>
        <v>0.17142471537430012</v>
      </c>
      <c r="AK55" s="12">
        <f>AI55-'Surv-rate CEA'!AB53*UPD</f>
        <v>9.90505430096843E-2</v>
      </c>
      <c r="AL55" s="12">
        <f t="shared" si="18"/>
        <v>9.113106343715266E-2</v>
      </c>
      <c r="AM55" s="12">
        <f>'Surv-rate CEA'!AF53*UPFS+'Surv-rate CEA'!AE53*UPD</f>
        <v>0.26636965009894548</v>
      </c>
      <c r="AN55" s="12">
        <f t="shared" si="19"/>
        <v>0.24507235138050484</v>
      </c>
      <c r="AO55" s="12">
        <f>AM55-'Surv-rate CEA'!AE53*UPD</f>
        <v>0.11336642729425819</v>
      </c>
      <c r="AP55" s="12">
        <f t="shared" si="20"/>
        <v>0.1043023365998741</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0.29639166266072847</v>
      </c>
      <c r="AV55" s="12">
        <f t="shared" si="23"/>
        <v>0.27269398623627078</v>
      </c>
      <c r="AW55" s="12">
        <f>AU55-'Surv-rate CEA'!AK53*UPD</f>
        <v>0.29639166266072847</v>
      </c>
      <c r="AX55" s="12">
        <f t="shared" si="24"/>
        <v>0.27269398623627078</v>
      </c>
      <c r="AY55" s="12">
        <f>'Surv-rate CEA'!AO53*UPFS+'Surv-rate CEA'!AN53*UPD</f>
        <v>0.18632188084598439</v>
      </c>
      <c r="AZ55" s="12">
        <f t="shared" si="25"/>
        <v>0.17142471537430012</v>
      </c>
      <c r="BA55" s="12">
        <f>AY55-'Surv-rate CEA'!AN53*UPD</f>
        <v>9.90505430096843E-2</v>
      </c>
      <c r="BB55" s="12">
        <f t="shared" si="26"/>
        <v>9.113106343715266E-2</v>
      </c>
    </row>
    <row r="56" spans="1:54">
      <c r="A56" s="12">
        <v>51</v>
      </c>
      <c r="B56" s="12">
        <f t="shared" si="27"/>
        <v>2.8767123287671232</v>
      </c>
      <c r="C56" s="12">
        <f>'Surv-rate CEA'!D54*Parameter!$D$57+'Surv-rate CEA'!E54*Parameter!$D$58</f>
        <v>0.14108176846663459</v>
      </c>
      <c r="D56" s="12">
        <f t="shared" si="1"/>
        <v>0.12958116864064351</v>
      </c>
      <c r="E56" s="12">
        <f>C56-'Surv-rate CEA'!E54*Parameter!$D$58</f>
        <v>2.7479675112217036E-2</v>
      </c>
      <c r="F56" s="12">
        <f t="shared" si="2"/>
        <v>2.5239607169713213E-2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0.19086289495843875</v>
      </c>
      <c r="L56" s="12">
        <f t="shared" si="5"/>
        <v>0.17530427388071745</v>
      </c>
      <c r="M56" s="12">
        <f>K56-'Surv-rate CEA'!J54*Parameter!$D$58</f>
        <v>6.2457091795164982E-2</v>
      </c>
      <c r="N56" s="12">
        <f t="shared" si="6"/>
        <v>5.7365760527927155E-2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0.19086289495843875</v>
      </c>
      <c r="T56" s="12">
        <f t="shared" si="9"/>
        <v>0.17530427388071745</v>
      </c>
      <c r="U56" s="12">
        <f>S56-'Surv-rate CEA'!P54*Parameter!$D$58</f>
        <v>6.2457091795164982E-2</v>
      </c>
      <c r="V56" s="12">
        <f t="shared" si="10"/>
        <v>5.7365760527927155E-2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0.12537951002552691</v>
      </c>
      <c r="AB56" s="12">
        <f t="shared" si="13"/>
        <v>0.11515891535298822</v>
      </c>
      <c r="AC56" s="12">
        <f>AA56-'Surv-rate CEA'!V54*UPD</f>
        <v>9.9956589818290489E-2</v>
      </c>
      <c r="AD56" s="12">
        <f t="shared" si="14"/>
        <v>9.1808402054803798E-2</v>
      </c>
      <c r="AE56" s="12">
        <f>'Surv-rate CEA'!Z54*UPFS+'Surv-rate CEA'!Y54*UPD</f>
        <v>0.19086289495843875</v>
      </c>
      <c r="AF56" s="12">
        <f t="shared" si="15"/>
        <v>0.17530427388071745</v>
      </c>
      <c r="AG56" s="12">
        <f>AE56-'Surv-rate CEA'!Y54*UPD</f>
        <v>6.2457091795164982E-2</v>
      </c>
      <c r="AH56" s="12">
        <f t="shared" si="16"/>
        <v>5.7365760527927155E-2</v>
      </c>
      <c r="AI56" s="12">
        <f>'Surv-rate CEA'!AC54*UPFS+'Surv-rate CEA'!AB54*UPD</f>
        <v>0.18281283897206632</v>
      </c>
      <c r="AJ56" s="12">
        <f t="shared" si="17"/>
        <v>0.16791043643684217</v>
      </c>
      <c r="AK56" s="12">
        <f>AI56-'Surv-rate CEA'!AB54*UPD</f>
        <v>9.6459858561132289E-2</v>
      </c>
      <c r="AL56" s="12">
        <f t="shared" si="18"/>
        <v>8.8596714764167195E-2</v>
      </c>
      <c r="AM56" s="12">
        <f>'Surv-rate CEA'!AF54*UPFS+'Surv-rate CEA'!AE54*UPD</f>
        <v>0.26270955757520476</v>
      </c>
      <c r="AN56" s="12">
        <f t="shared" si="19"/>
        <v>0.24129419310272063</v>
      </c>
      <c r="AO56" s="12">
        <f>AM56-'Surv-rate CEA'!AE54*UPD</f>
        <v>0.11060203310271008</v>
      </c>
      <c r="AP56" s="12">
        <f t="shared" si="20"/>
        <v>0.10158605792405961</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0.29292800792746609</v>
      </c>
      <c r="AV56" s="12">
        <f t="shared" si="23"/>
        <v>0.26904931804702803</v>
      </c>
      <c r="AW56" s="12">
        <f>AU56-'Surv-rate CEA'!AK54*UPD</f>
        <v>0.29292800792746609</v>
      </c>
      <c r="AX56" s="12">
        <f t="shared" si="24"/>
        <v>0.26904931804702803</v>
      </c>
      <c r="AY56" s="12">
        <f>'Surv-rate CEA'!AO54*UPFS+'Surv-rate CEA'!AN54*UPD</f>
        <v>0.18281283897206632</v>
      </c>
      <c r="AZ56" s="12">
        <f t="shared" si="25"/>
        <v>0.16791043643684217</v>
      </c>
      <c r="BA56" s="12">
        <f>AY56-'Surv-rate CEA'!AN54*UPD</f>
        <v>9.6459858561132289E-2</v>
      </c>
      <c r="BB56" s="12">
        <f t="shared" si="26"/>
        <v>8.8596714764167195E-2</v>
      </c>
    </row>
    <row r="57" spans="1:54">
      <c r="A57" s="12">
        <v>52</v>
      </c>
      <c r="B57" s="12">
        <f t="shared" si="27"/>
        <v>2.9342465753424656</v>
      </c>
      <c r="C57" s="12">
        <f>'Surv-rate CEA'!D55*Parameter!$D$57+'Surv-rate CEA'!E55*Parameter!$D$58</f>
        <v>0.1379897402935063</v>
      </c>
      <c r="D57" s="12">
        <f t="shared" si="1"/>
        <v>0.12652583574410944</v>
      </c>
      <c r="E57" s="12">
        <f>C57-'Surv-rate CEA'!E55*Parameter!$D$58</f>
        <v>2.6332028959728332E-2</v>
      </c>
      <c r="F57" s="12">
        <f t="shared" si="2"/>
        <v>2.4144418011666526E-2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0.18744430359532199</v>
      </c>
      <c r="L57" s="12">
        <f t="shared" si="5"/>
        <v>0.17187181537863055</v>
      </c>
      <c r="M57" s="12">
        <f>K57-'Surv-rate CEA'!J55*Parameter!$D$58</f>
        <v>6.0496790316397486E-2</v>
      </c>
      <c r="N57" s="12">
        <f t="shared" si="6"/>
        <v>5.5470841080918751E-2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0.18744430359532199</v>
      </c>
      <c r="T57" s="12">
        <f t="shared" si="9"/>
        <v>0.17187181537863055</v>
      </c>
      <c r="U57" s="12">
        <f>S57-'Surv-rate CEA'!P55*Parameter!$D$58</f>
        <v>6.0496790316397486E-2</v>
      </c>
      <c r="V57" s="12">
        <f t="shared" si="10"/>
        <v>5.5470841080918751E-2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0.12238823708611708</v>
      </c>
      <c r="AB57" s="12">
        <f t="shared" si="13"/>
        <v>0.11222047341803643</v>
      </c>
      <c r="AC57" s="12">
        <f>AA57-'Surv-rate CEA'!V55*UPD</f>
        <v>9.7418468128990909E-2</v>
      </c>
      <c r="AD57" s="12">
        <f t="shared" si="14"/>
        <v>8.932514164251612E-2</v>
      </c>
      <c r="AE57" s="12">
        <f>'Surv-rate CEA'!Z55*UPFS+'Surv-rate CEA'!Y55*UPD</f>
        <v>0.18744430359532199</v>
      </c>
      <c r="AF57" s="12">
        <f t="shared" si="15"/>
        <v>0.17187181537863055</v>
      </c>
      <c r="AG57" s="12">
        <f>AE57-'Surv-rate CEA'!Y55*UPD</f>
        <v>6.0496790316397486E-2</v>
      </c>
      <c r="AH57" s="12">
        <f t="shared" si="16"/>
        <v>5.5470841080918751E-2</v>
      </c>
      <c r="AI57" s="12">
        <f>'Surv-rate CEA'!AC55*UPFS+'Surv-rate CEA'!AB55*UPD</f>
        <v>0.17940708994269455</v>
      </c>
      <c r="AJ57" s="12">
        <f t="shared" si="17"/>
        <v>0.16450231694860482</v>
      </c>
      <c r="AK57" s="12">
        <f>AI57-'Surv-rate CEA'!AB55*UPD</f>
        <v>9.3966619466623394E-2</v>
      </c>
      <c r="AL57" s="12">
        <f t="shared" si="18"/>
        <v>8.6160065485844858E-2</v>
      </c>
      <c r="AM57" s="12">
        <f>'Surv-rate CEA'!AF55*UPFS+'Surv-rate CEA'!AE55*UPD</f>
        <v>0.25913928023899474</v>
      </c>
      <c r="AN57" s="12">
        <f t="shared" si="19"/>
        <v>0.23761052043887906</v>
      </c>
      <c r="AO57" s="12">
        <f>AM57-'Surv-rate CEA'!AE55*UPD</f>
        <v>0.10793680975414938</v>
      </c>
      <c r="AP57" s="12">
        <f t="shared" si="20"/>
        <v>9.8969641022937496E-2</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0.28954540344064189</v>
      </c>
      <c r="AV57" s="12">
        <f t="shared" si="23"/>
        <v>0.2654905653005028</v>
      </c>
      <c r="AW57" s="12">
        <f>AU57-'Surv-rate CEA'!AK55*UPD</f>
        <v>0.28954540344064189</v>
      </c>
      <c r="AX57" s="12">
        <f t="shared" si="24"/>
        <v>0.2654905653005028</v>
      </c>
      <c r="AY57" s="12">
        <f>'Surv-rate CEA'!AO55*UPFS+'Surv-rate CEA'!AN55*UPD</f>
        <v>0.17940708994269455</v>
      </c>
      <c r="AZ57" s="12">
        <f t="shared" si="25"/>
        <v>0.16450231694860482</v>
      </c>
      <c r="BA57" s="12">
        <f>AY57-'Surv-rate CEA'!AN55*UPD</f>
        <v>9.3966619466623394E-2</v>
      </c>
      <c r="BB57" s="12">
        <f t="shared" si="26"/>
        <v>8.6160065485844858E-2</v>
      </c>
    </row>
    <row r="58" spans="1:54">
      <c r="A58" s="12">
        <v>53</v>
      </c>
      <c r="B58" s="12">
        <f t="shared" si="27"/>
        <v>2.9917808219178084</v>
      </c>
      <c r="C58" s="12">
        <f>'Surv-rate CEA'!D56*Parameter!$D$57+'Surv-rate CEA'!E56*Parameter!$D$58</f>
        <v>0.13499791785587459</v>
      </c>
      <c r="D58" s="12">
        <f t="shared" si="1"/>
        <v>0.1235722366679441</v>
      </c>
      <c r="E58" s="12">
        <f>C58-'Surv-rate CEA'!E56*Parameter!$D$58</f>
        <v>2.5244952711605539E-2</v>
      </c>
      <c r="F58" s="12">
        <f t="shared" si="2"/>
        <v>2.3108321377816161E-2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0.18412303650510572</v>
      </c>
      <c r="L58" s="12">
        <f t="shared" si="5"/>
        <v>0.16853960271683802</v>
      </c>
      <c r="M58" s="12">
        <f>K58-'Surv-rate CEA'!J56*Parameter!$D$58</f>
        <v>5.8619957471727463E-2</v>
      </c>
      <c r="N58" s="12">
        <f t="shared" si="6"/>
        <v>5.3658599874812085E-2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0.18412303650510572</v>
      </c>
      <c r="T58" s="12">
        <f t="shared" si="9"/>
        <v>0.16853960271683802</v>
      </c>
      <c r="U58" s="12">
        <f>S58-'Surv-rate CEA'!P56*Parameter!$D$58</f>
        <v>5.8619957471727463E-2</v>
      </c>
      <c r="V58" s="12">
        <f t="shared" si="10"/>
        <v>5.3658599874812085E-2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0.11949913492012491</v>
      </c>
      <c r="AB58" s="12">
        <f t="shared" si="13"/>
        <v>0.10938520842765477</v>
      </c>
      <c r="AC58" s="12">
        <f>AA58-'Surv-rate CEA'!V56*UPD</f>
        <v>9.4973468033235142E-2</v>
      </c>
      <c r="AD58" s="12">
        <f t="shared" si="14"/>
        <v>8.6935295413281419E-2</v>
      </c>
      <c r="AE58" s="12">
        <f>'Surv-rate CEA'!Z56*UPFS+'Surv-rate CEA'!Y56*UPD</f>
        <v>0.18412303650510572</v>
      </c>
      <c r="AF58" s="12">
        <f t="shared" si="15"/>
        <v>0.16853960271683802</v>
      </c>
      <c r="AG58" s="12">
        <f>AE58-'Surv-rate CEA'!Y56*UPD</f>
        <v>5.8619957471727463E-2</v>
      </c>
      <c r="AH58" s="12">
        <f t="shared" si="16"/>
        <v>5.3658599874812085E-2</v>
      </c>
      <c r="AI58" s="12">
        <f>'Surv-rate CEA'!AC56*UPFS+'Surv-rate CEA'!AB56*UPD</f>
        <v>0.17610039064217931</v>
      </c>
      <c r="AJ58" s="12">
        <f t="shared" si="17"/>
        <v>0.16119596135538344</v>
      </c>
      <c r="AK58" s="12">
        <f>AI58-'Surv-rate CEA'!AB56*UPD</f>
        <v>9.156597046832983E-2</v>
      </c>
      <c r="AL58" s="12">
        <f t="shared" si="18"/>
        <v>8.3816194746962516E-2</v>
      </c>
      <c r="AM58" s="12">
        <f>'Surv-rate CEA'!AF56*UPFS+'Surv-rate CEA'!AE56*UPD</f>
        <v>0.25565552482561255</v>
      </c>
      <c r="AN58" s="12">
        <f t="shared" si="19"/>
        <v>0.23401786872702712</v>
      </c>
      <c r="AO58" s="12">
        <f>AM58-'Surv-rate CEA'!AE56*UPD</f>
        <v>0.10536598013388407</v>
      </c>
      <c r="AP58" s="12">
        <f t="shared" si="20"/>
        <v>9.6448227058989602E-2</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0.28624088761479838</v>
      </c>
      <c r="AV58" s="12">
        <f t="shared" si="23"/>
        <v>0.26201460933746562</v>
      </c>
      <c r="AW58" s="12">
        <f>AU58-'Surv-rate CEA'!AK56*UPD</f>
        <v>0.28624088761479838</v>
      </c>
      <c r="AX58" s="12">
        <f t="shared" si="24"/>
        <v>0.26201460933746562</v>
      </c>
      <c r="AY58" s="12">
        <f>'Surv-rate CEA'!AO56*UPFS+'Surv-rate CEA'!AN56*UPD</f>
        <v>0.17610039064217931</v>
      </c>
      <c r="AZ58" s="12">
        <f t="shared" si="25"/>
        <v>0.16119596135538344</v>
      </c>
      <c r="BA58" s="12">
        <f>AY58-'Surv-rate CEA'!AN56*UPD</f>
        <v>9.156597046832983E-2</v>
      </c>
      <c r="BB58" s="12">
        <f t="shared" si="26"/>
        <v>8.3816194746962516E-2</v>
      </c>
    </row>
    <row r="59" spans="1:54">
      <c r="A59" s="12">
        <v>54</v>
      </c>
      <c r="B59" s="12">
        <f t="shared" si="27"/>
        <v>3.0493150684931507</v>
      </c>
      <c r="C59" s="12">
        <f>'Surv-rate CEA'!D57*Parameter!$D$57+'Surv-rate CEA'!E57*Parameter!$D$58</f>
        <v>0.13210190677915135</v>
      </c>
      <c r="D59" s="12">
        <f t="shared" si="1"/>
        <v>0.12071586302597161</v>
      </c>
      <c r="E59" s="12">
        <f>C59-'Surv-rate CEA'!E57*Parameter!$D$58</f>
        <v>2.4214556690132408E-2</v>
      </c>
      <c r="F59" s="12">
        <f t="shared" si="2"/>
        <v>2.2127470979866098E-2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0.18089518943250066</v>
      </c>
      <c r="L59" s="12">
        <f t="shared" si="5"/>
        <v>0.16530358601180534</v>
      </c>
      <c r="M59" s="12">
        <f>K59-'Surv-rate CEA'!J57*Parameter!$D$58</f>
        <v>5.6822054347185416E-2</v>
      </c>
      <c r="N59" s="12">
        <f t="shared" si="6"/>
        <v>5.1924483882708837E-2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0.18089518943250066</v>
      </c>
      <c r="T59" s="12">
        <f t="shared" si="9"/>
        <v>0.16530358601180534</v>
      </c>
      <c r="U59" s="12">
        <f>S59-'Surv-rate CEA'!P57*Parameter!$D$58</f>
        <v>5.6822054347185416E-2</v>
      </c>
      <c r="V59" s="12">
        <f t="shared" si="10"/>
        <v>5.1924483882708837E-2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0.11670757766830755</v>
      </c>
      <c r="AB59" s="12">
        <f t="shared" si="13"/>
        <v>0.10664839216479677</v>
      </c>
      <c r="AC59" s="12">
        <f>AA59-'Surv-rate CEA'!V57*UPD</f>
        <v>9.2617050511818705E-2</v>
      </c>
      <c r="AD59" s="12">
        <f t="shared" si="14"/>
        <v>8.4634260443685813E-2</v>
      </c>
      <c r="AE59" s="12">
        <f>'Surv-rate CEA'!Z57*UPFS+'Surv-rate CEA'!Y57*UPD</f>
        <v>0.18089518943250066</v>
      </c>
      <c r="AF59" s="12">
        <f t="shared" si="15"/>
        <v>0.16530358601180534</v>
      </c>
      <c r="AG59" s="12">
        <f>AE59-'Surv-rate CEA'!Y57*UPD</f>
        <v>5.6822054347185416E-2</v>
      </c>
      <c r="AH59" s="12">
        <f t="shared" si="16"/>
        <v>5.1924483882708837E-2</v>
      </c>
      <c r="AI59" s="12">
        <f>'Surv-rate CEA'!AC57*UPFS+'Surv-rate CEA'!AB57*UPD</f>
        <v>0.17288872337303801</v>
      </c>
      <c r="AJ59" s="12">
        <f t="shared" si="17"/>
        <v>0.15798720819621487</v>
      </c>
      <c r="AK59" s="12">
        <f>AI59-'Surv-rate CEA'!AB57*UPD</f>
        <v>8.9253358988521353E-2</v>
      </c>
      <c r="AL59" s="12">
        <f t="shared" si="18"/>
        <v>8.156049008648103E-2</v>
      </c>
      <c r="AM59" s="12">
        <f>'Surv-rate CEA'!AF57*UPFS+'Surv-rate CEA'!AE57*UPD</f>
        <v>0.25225516013076588</v>
      </c>
      <c r="AN59" s="12">
        <f t="shared" si="19"/>
        <v>0.23051294338126807</v>
      </c>
      <c r="AO59" s="12">
        <f>AM59-'Surv-rate CEA'!AE57*UPD</f>
        <v>0.10288505748808316</v>
      </c>
      <c r="AP59" s="12">
        <f t="shared" si="20"/>
        <v>9.401725387593568E-2</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0.28301164700896142</v>
      </c>
      <c r="AV59" s="12">
        <f t="shared" si="23"/>
        <v>0.25861848665215681</v>
      </c>
      <c r="AW59" s="12">
        <f>AU59-'Surv-rate CEA'!AK57*UPD</f>
        <v>0.28301164700896142</v>
      </c>
      <c r="AX59" s="12">
        <f t="shared" si="24"/>
        <v>0.25861848665215681</v>
      </c>
      <c r="AY59" s="12">
        <f>'Surv-rate CEA'!AO57*UPFS+'Surv-rate CEA'!AN57*UPD</f>
        <v>0.17288872337303801</v>
      </c>
      <c r="AZ59" s="12">
        <f t="shared" si="25"/>
        <v>0.15798720819621487</v>
      </c>
      <c r="BA59" s="12">
        <f>AY59-'Surv-rate CEA'!AN57*UPD</f>
        <v>8.9253358988521353E-2</v>
      </c>
      <c r="BB59" s="12">
        <f t="shared" si="26"/>
        <v>8.156049008648103E-2</v>
      </c>
    </row>
    <row r="60" spans="1:54">
      <c r="A60" s="12">
        <v>55</v>
      </c>
      <c r="B60" s="12">
        <f t="shared" si="27"/>
        <v>3.106849315068493</v>
      </c>
      <c r="C60" s="12">
        <f>'Surv-rate CEA'!D58*Parameter!$D$57+'Surv-rate CEA'!E58*Parameter!$D$58</f>
        <v>0.12929755761609141</v>
      </c>
      <c r="D60" s="12">
        <f t="shared" si="1"/>
        <v>0.11795245880747107</v>
      </c>
      <c r="E60" s="12">
        <f>C60-'Surv-rate CEA'!E58*Parameter!$D$58</f>
        <v>2.3237246296598638E-2</v>
      </c>
      <c r="F60" s="12">
        <f t="shared" si="2"/>
        <v>2.1198314857089767E-2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0.17775706188835319</v>
      </c>
      <c r="L60" s="12">
        <f t="shared" si="5"/>
        <v>0.1621599271223487</v>
      </c>
      <c r="M60" s="12">
        <f>K60-'Surv-rate CEA'!J58*Parameter!$D$58</f>
        <v>5.5098843624492355E-2</v>
      </c>
      <c r="N60" s="12">
        <f t="shared" si="6"/>
        <v>5.0264244760555341E-2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0.17775706188835319</v>
      </c>
      <c r="T60" s="12">
        <f t="shared" si="9"/>
        <v>0.1621599271223487</v>
      </c>
      <c r="U60" s="12">
        <f>S60-'Surv-rate CEA'!P58*Parameter!$D$58</f>
        <v>5.5098843624492355E-2</v>
      </c>
      <c r="V60" s="12">
        <f t="shared" si="10"/>
        <v>5.0264244760555341E-2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0.11400920207149931</v>
      </c>
      <c r="AB60" s="12">
        <f t="shared" si="13"/>
        <v>0.10400556637689784</v>
      </c>
      <c r="AC60" s="12">
        <f>AA60-'Surv-rate CEA'!V58*UPD</f>
        <v>9.0344953906704453E-2</v>
      </c>
      <c r="AD60" s="12">
        <f t="shared" si="14"/>
        <v>8.2417716549482697E-2</v>
      </c>
      <c r="AE60" s="12">
        <f>'Surv-rate CEA'!Z58*UPFS+'Surv-rate CEA'!Y58*UPD</f>
        <v>0.17775706188835319</v>
      </c>
      <c r="AF60" s="12">
        <f t="shared" si="15"/>
        <v>0.1621599271223487</v>
      </c>
      <c r="AG60" s="12">
        <f>AE60-'Surv-rate CEA'!Y58*UPD</f>
        <v>5.5098843624492355E-2</v>
      </c>
      <c r="AH60" s="12">
        <f t="shared" si="16"/>
        <v>5.0264244760555341E-2</v>
      </c>
      <c r="AI60" s="12">
        <f>'Surv-rate CEA'!AC58*UPFS+'Surv-rate CEA'!AB58*UPD</f>
        <v>0.16976828117061535</v>
      </c>
      <c r="AJ60" s="12">
        <f t="shared" si="17"/>
        <v>0.15487211483954638</v>
      </c>
      <c r="AK60" s="12">
        <f>AI60-'Surv-rate CEA'!AB58*UPD</f>
        <v>8.7024512469936893E-2</v>
      </c>
      <c r="AL60" s="12">
        <f t="shared" si="18"/>
        <v>7.9388624283441289E-2</v>
      </c>
      <c r="AM60" s="12">
        <f>'Surv-rate CEA'!AF58*UPFS+'Surv-rate CEA'!AE58*UPD</f>
        <v>0.24893520702391853</v>
      </c>
      <c r="AN60" s="12">
        <f t="shared" si="19"/>
        <v>0.22709260943196496</v>
      </c>
      <c r="AO60" s="12">
        <f>AM60-'Surv-rate CEA'!AE58*UPD</f>
        <v>0.10048982411394536</v>
      </c>
      <c r="AP60" s="12">
        <f t="shared" si="20"/>
        <v>9.1672434173613607E-2</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0.27985500694583471</v>
      </c>
      <c r="AV60" s="12">
        <f t="shared" si="23"/>
        <v>0.25529937910238587</v>
      </c>
      <c r="AW60" s="12">
        <f>AU60-'Surv-rate CEA'!AK58*UPD</f>
        <v>0.27985500694583471</v>
      </c>
      <c r="AX60" s="12">
        <f t="shared" si="24"/>
        <v>0.25529937910238587</v>
      </c>
      <c r="AY60" s="12">
        <f>'Surv-rate CEA'!AO58*UPFS+'Surv-rate CEA'!AN58*UPD</f>
        <v>0.16976828117061535</v>
      </c>
      <c r="AZ60" s="12">
        <f t="shared" si="25"/>
        <v>0.15487211483954638</v>
      </c>
      <c r="BA60" s="12">
        <f>AY60-'Surv-rate CEA'!AN58*UPD</f>
        <v>8.7024512469936893E-2</v>
      </c>
      <c r="BB60" s="12">
        <f t="shared" si="26"/>
        <v>7.9388624283441289E-2</v>
      </c>
    </row>
    <row r="61" spans="1:54">
      <c r="A61" s="12">
        <v>56</v>
      </c>
      <c r="B61" s="12">
        <f t="shared" si="27"/>
        <v>3.1643835616438358</v>
      </c>
      <c r="C61" s="12">
        <f>'Surv-rate CEA'!D59*Parameter!$D$57+'Surv-rate CEA'!E59*Parameter!$D$58</f>
        <v>0.1265809492679327</v>
      </c>
      <c r="D61" s="12">
        <f t="shared" si="1"/>
        <v>0.11527800325983739</v>
      </c>
      <c r="E61" s="12">
        <f>C61-'Surv-rate CEA'!E59*Parameter!$D$58</f>
        <v>2.2309696179052346E-2</v>
      </c>
      <c r="F61" s="12">
        <f t="shared" si="2"/>
        <v>2.0317569458347454E-2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0.17470514405589269</v>
      </c>
      <c r="L61" s="12">
        <f t="shared" si="5"/>
        <v>0.15910498603827128</v>
      </c>
      <c r="M61" s="12">
        <f>K61-'Surv-rate CEA'!J59*Parameter!$D$58</f>
        <v>5.3446365891097677E-2</v>
      </c>
      <c r="N61" s="12">
        <f t="shared" si="6"/>
        <v>4.8673914811454652E-2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0.17470514405589269</v>
      </c>
      <c r="T61" s="12">
        <f t="shared" si="9"/>
        <v>0.15910498603827128</v>
      </c>
      <c r="U61" s="12">
        <f>S61-'Surv-rate CEA'!P59*Parameter!$D$58</f>
        <v>5.3446365891097677E-2</v>
      </c>
      <c r="V61" s="12">
        <f t="shared" si="10"/>
        <v>4.8673914811454652E-2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0.11139988953412439</v>
      </c>
      <c r="AB61" s="12">
        <f t="shared" si="13"/>
        <v>0.1014525242789724</v>
      </c>
      <c r="AC61" s="12">
        <f>AA61-'Surv-rate CEA'!V59*UPD</f>
        <v>8.8153173538950927E-2</v>
      </c>
      <c r="AD61" s="12">
        <f t="shared" si="14"/>
        <v>8.0281605449791099E-2</v>
      </c>
      <c r="AE61" s="12">
        <f>'Surv-rate CEA'!Z59*UPFS+'Surv-rate CEA'!Y59*UPD</f>
        <v>0.17470514405589269</v>
      </c>
      <c r="AF61" s="12">
        <f t="shared" si="15"/>
        <v>0.15910498603827128</v>
      </c>
      <c r="AG61" s="12">
        <f>AE61-'Surv-rate CEA'!Y59*UPD</f>
        <v>5.3446365891097677E-2</v>
      </c>
      <c r="AH61" s="12">
        <f t="shared" si="16"/>
        <v>4.8673914811454652E-2</v>
      </c>
      <c r="AI61" s="12">
        <f>'Surv-rate CEA'!AC59*UPFS+'Surv-rate CEA'!AB59*UPD</f>
        <v>0.16673545424594408</v>
      </c>
      <c r="AJ61" s="12">
        <f t="shared" si="17"/>
        <v>0.15184694339279797</v>
      </c>
      <c r="AK61" s="12">
        <f>AI61-'Surv-rate CEA'!AB59*UPD</f>
        <v>8.4875417691873026E-2</v>
      </c>
      <c r="AL61" s="12">
        <f t="shared" si="18"/>
        <v>7.7296534225332197E-2</v>
      </c>
      <c r="AM61" s="12">
        <f>'Surv-rate CEA'!AF59*UPFS+'Surv-rate CEA'!AE59*UPD</f>
        <v>0.24569282919604141</v>
      </c>
      <c r="AN61" s="12">
        <f t="shared" si="19"/>
        <v>0.22375388183437422</v>
      </c>
      <c r="AO61" s="12">
        <f>AM61-'Surv-rate CEA'!AE59*UPD</f>
        <v>9.817631187793785E-2</v>
      </c>
      <c r="AP61" s="12">
        <f t="shared" si="20"/>
        <v>8.9409735557820308E-2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0.27676842284525338</v>
      </c>
      <c r="AV61" s="12">
        <f t="shared" si="23"/>
        <v>0.25205460486349729</v>
      </c>
      <c r="AW61" s="12">
        <f>AU61-'Surv-rate CEA'!AK59*UPD</f>
        <v>0.27676842284525338</v>
      </c>
      <c r="AX61" s="12">
        <f t="shared" si="24"/>
        <v>0.25205460486349729</v>
      </c>
      <c r="AY61" s="12">
        <f>'Surv-rate CEA'!AO59*UPFS+'Surv-rate CEA'!AN59*UPD</f>
        <v>0.16673545424594408</v>
      </c>
      <c r="AZ61" s="12">
        <f t="shared" si="25"/>
        <v>0.15184694339279797</v>
      </c>
      <c r="BA61" s="12">
        <f>AY61-'Surv-rate CEA'!AN59*UPD</f>
        <v>8.4875417691873026E-2</v>
      </c>
      <c r="BB61" s="12">
        <f t="shared" si="26"/>
        <v>7.7296534225332197E-2</v>
      </c>
    </row>
    <row r="62" spans="1:54">
      <c r="A62" s="12">
        <v>57</v>
      </c>
      <c r="B62" s="12">
        <f t="shared" si="27"/>
        <v>3.2219178082191782</v>
      </c>
      <c r="C62" s="12">
        <f>'Surv-rate CEA'!D60*Parameter!$D$57+'Surv-rate CEA'!E60*Parameter!$D$58</f>
        <v>0.1239483737225909</v>
      </c>
      <c r="D62" s="12">
        <f t="shared" si="1"/>
        <v>0.11268869513266715</v>
      </c>
      <c r="E62" s="12">
        <f>C62-'Surv-rate CEA'!E60*Parameter!$D$58</f>
        <v>2.142882696099474E-2</v>
      </c>
      <c r="F62" s="12">
        <f t="shared" si="2"/>
        <v>1.9482196304267396E-2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0.1717361046923</v>
      </c>
      <c r="L62" s="12">
        <f t="shared" si="5"/>
        <v>0.15613530830388914</v>
      </c>
      <c r="M62" s="12">
        <f>K62-'Surv-rate CEA'!J60*Parameter!$D$58</f>
        <v>5.1860918094591216E-2</v>
      </c>
      <c r="N62" s="12">
        <f t="shared" si="6"/>
        <v>4.7149785131843598E-2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0.1717361046923</v>
      </c>
      <c r="T62" s="12">
        <f t="shared" si="9"/>
        <v>0.15613530830388914</v>
      </c>
      <c r="U62" s="12">
        <f>S62-'Surv-rate CEA'!P60*Parameter!$D$58</f>
        <v>5.1860918094591216E-2</v>
      </c>
      <c r="V62" s="12">
        <f t="shared" si="10"/>
        <v>4.7149785131843598E-2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0.10887574961599433</v>
      </c>
      <c r="AB62" s="12">
        <f t="shared" si="13"/>
        <v>9.8985293532586463E-2</v>
      </c>
      <c r="AC62" s="12">
        <f>AA62-'Surv-rate CEA'!V60*UPD</f>
        <v>8.6037943073050682E-2</v>
      </c>
      <c r="AD62" s="12">
        <f t="shared" si="14"/>
        <v>7.8222111719676968E-2</v>
      </c>
      <c r="AE62" s="12">
        <f>'Surv-rate CEA'!Z60*UPFS+'Surv-rate CEA'!Y60*UPD</f>
        <v>0.1717361046923</v>
      </c>
      <c r="AF62" s="12">
        <f t="shared" si="15"/>
        <v>0.15613530830388914</v>
      </c>
      <c r="AG62" s="12">
        <f>AE62-'Surv-rate CEA'!Y60*UPD</f>
        <v>5.1860918094591216E-2</v>
      </c>
      <c r="AH62" s="12">
        <f t="shared" si="16"/>
        <v>4.7149785131843598E-2</v>
      </c>
      <c r="AI62" s="12">
        <f>'Surv-rate CEA'!AC60*UPFS+'Surv-rate CEA'!AB60*UPD</f>
        <v>0.16378681745769708</v>
      </c>
      <c r="AJ62" s="12">
        <f t="shared" si="17"/>
        <v>0.14890814768210436</v>
      </c>
      <c r="AK62" s="12">
        <f>AI62-'Surv-rate CEA'!AB60*UPD</f>
        <v>8.2802301866043551E-2</v>
      </c>
      <c r="AL62" s="12">
        <f t="shared" si="18"/>
        <v>7.5280401598080873E-2</v>
      </c>
      <c r="AM62" s="12">
        <f>'Surv-rate CEA'!AF60*UPFS+'Surv-rate CEA'!AE60*UPD</f>
        <v>0.24252532457962575</v>
      </c>
      <c r="AN62" s="12">
        <f t="shared" si="19"/>
        <v>0.22049391648067615</v>
      </c>
      <c r="AO62" s="12">
        <f>AM62-'Surv-rate CEA'!AE60*UPD</f>
        <v>9.5940784383299366E-2</v>
      </c>
      <c r="AP62" s="12">
        <f t="shared" si="20"/>
        <v>8.722536228152282E-2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0.27374947220885354</v>
      </c>
      <c r="AV62" s="12">
        <f t="shared" si="23"/>
        <v>0.24888161006060519</v>
      </c>
      <c r="AW62" s="12">
        <f>AU62-'Surv-rate CEA'!AK60*UPD</f>
        <v>0.27374947220885354</v>
      </c>
      <c r="AX62" s="12">
        <f t="shared" si="24"/>
        <v>0.24888161006060519</v>
      </c>
      <c r="AY62" s="12">
        <f>'Surv-rate CEA'!AO60*UPFS+'Surv-rate CEA'!AN60*UPD</f>
        <v>0.16378681745769708</v>
      </c>
      <c r="AZ62" s="12">
        <f t="shared" si="25"/>
        <v>0.14890814768210436</v>
      </c>
      <c r="BA62" s="12">
        <f>AY62-'Surv-rate CEA'!AN60*UPD</f>
        <v>8.2802301866043551E-2</v>
      </c>
      <c r="BB62" s="12">
        <f t="shared" si="26"/>
        <v>7.5280401598080873E-2</v>
      </c>
    </row>
    <row r="63" spans="1:54">
      <c r="A63" s="12">
        <v>58</v>
      </c>
      <c r="B63" s="12">
        <f t="shared" si="27"/>
        <v>3.2794520547945205</v>
      </c>
      <c r="C63" s="12">
        <f>'Surv-rate CEA'!D61*Parameter!$D$57+'Surv-rate CEA'!E61*Parameter!$D$58</f>
        <v>0.12139632199033815</v>
      </c>
      <c r="D63" s="12">
        <f t="shared" si="1"/>
        <v>0.11018093815954887</v>
      </c>
      <c r="E63" s="12">
        <f>C63-'Surv-rate CEA'!E61*Parameter!$D$58</f>
        <v>2.0591784247912776E-2</v>
      </c>
      <c r="F63" s="12">
        <f t="shared" si="2"/>
        <v>1.8689380943473922E-2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0.16884677993878583</v>
      </c>
      <c r="L63" s="12">
        <f t="shared" si="5"/>
        <v>0.15324761338613682</v>
      </c>
      <c r="M63" s="12">
        <f>K63-'Surv-rate CEA'!J61*Parameter!$D$58</f>
        <v>5.033903392227046E-2</v>
      </c>
      <c r="N63" s="12">
        <f t="shared" si="6"/>
        <v>4.5688385716023169E-2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0.16884677993878583</v>
      </c>
      <c r="T63" s="12">
        <f t="shared" si="9"/>
        <v>0.15324761338613682</v>
      </c>
      <c r="U63" s="12">
        <f>S63-'Surv-rate CEA'!P61*Parameter!$D$58</f>
        <v>5.033903392227046E-2</v>
      </c>
      <c r="V63" s="12">
        <f t="shared" si="10"/>
        <v>4.5688385716023169E-2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0.10643310482307591</v>
      </c>
      <c r="AB63" s="12">
        <f t="shared" si="13"/>
        <v>9.6600120566860723E-2</v>
      </c>
      <c r="AC63" s="12">
        <f>AA63-'Surv-rate CEA'!V61*UPD</f>
        <v>8.39957174573117E-2</v>
      </c>
      <c r="AD63" s="12">
        <f t="shared" si="14"/>
        <v>7.6235645356434914E-2</v>
      </c>
      <c r="AE63" s="12">
        <f>'Surv-rate CEA'!Z61*UPFS+'Surv-rate CEA'!Y61*UPD</f>
        <v>0.16884677993878583</v>
      </c>
      <c r="AF63" s="12">
        <f t="shared" si="15"/>
        <v>0.15324761338613682</v>
      </c>
      <c r="AG63" s="12">
        <f>AE63-'Surv-rate CEA'!Y61*UPD</f>
        <v>5.033903392227046E-2</v>
      </c>
      <c r="AH63" s="12">
        <f t="shared" si="16"/>
        <v>4.5688385716023169E-2</v>
      </c>
      <c r="AI63" s="12">
        <f>'Surv-rate CEA'!AC61*UPFS+'Surv-rate CEA'!AB61*UPD</f>
        <v>0.1609191187237729</v>
      </c>
      <c r="AJ63" s="12">
        <f t="shared" si="17"/>
        <v>0.14605236120913334</v>
      </c>
      <c r="AK63" s="12">
        <f>AI63-'Surv-rate CEA'!AB61*UPD</f>
        <v>8.0801615337964719E-2</v>
      </c>
      <c r="AL63" s="12">
        <f t="shared" si="18"/>
        <v>7.3336635219084428E-2</v>
      </c>
      <c r="AM63" s="12">
        <f>'Surv-rate CEA'!AF61*UPFS+'Surv-rate CEA'!AE61*UPD</f>
        <v>0.23943011738466202</v>
      </c>
      <c r="AN63" s="12">
        <f t="shared" si="19"/>
        <v>0.21731000185650262</v>
      </c>
      <c r="AO63" s="12">
        <f>AM63-'Surv-rate CEA'!AE61*UPD</f>
        <v>9.3779720627562041E-2</v>
      </c>
      <c r="AP63" s="12">
        <f t="shared" si="20"/>
        <v>8.5115738513952335E-2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0.27079584719919791</v>
      </c>
      <c r="AV63" s="12">
        <f t="shared" si="23"/>
        <v>0.24577796102003932</v>
      </c>
      <c r="AW63" s="12">
        <f>AU63-'Surv-rate CEA'!AK61*UPD</f>
        <v>0.27079584719919791</v>
      </c>
      <c r="AX63" s="12">
        <f t="shared" si="24"/>
        <v>0.24577796102003932</v>
      </c>
      <c r="AY63" s="12">
        <f>'Surv-rate CEA'!AO61*UPFS+'Surv-rate CEA'!AN61*UPD</f>
        <v>0.1609191187237729</v>
      </c>
      <c r="AZ63" s="12">
        <f t="shared" si="25"/>
        <v>0.14605236120913334</v>
      </c>
      <c r="BA63" s="12">
        <f>AY63-'Surv-rate CEA'!AN61*UPD</f>
        <v>8.0801615337964719E-2</v>
      </c>
      <c r="BB63" s="12">
        <f t="shared" si="26"/>
        <v>7.3336635219084428E-2</v>
      </c>
    </row>
    <row r="64" spans="1:54">
      <c r="A64" s="12">
        <v>59</v>
      </c>
      <c r="B64" s="12">
        <f t="shared" si="27"/>
        <v>3.3369863013698629</v>
      </c>
      <c r="C64" s="12">
        <f>'Surv-rate CEA'!D62*Parameter!$D$57+'Surv-rate CEA'!E62*Parameter!$D$58</f>
        <v>0.11892147112955542</v>
      </c>
      <c r="D64" s="12">
        <f t="shared" si="1"/>
        <v>0.10775132766643003</v>
      </c>
      <c r="E64" s="12">
        <f>C64-'Surv-rate CEA'!E62*Parameter!$D$58</f>
        <v>1.9795919662995737E-2</v>
      </c>
      <c r="F64" s="12">
        <f t="shared" si="2"/>
        <v>1.7936513951648025E-2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0.16603416296086629</v>
      </c>
      <c r="L64" s="12">
        <f t="shared" si="5"/>
        <v>0.15043878390578927</v>
      </c>
      <c r="M64" s="12">
        <f>K64-'Surv-rate CEA'!J62*Parameter!$D$58</f>
        <v>4.8877465911542836E-2</v>
      </c>
      <c r="N64" s="12">
        <f t="shared" si="6"/>
        <v>4.4286467320958929E-2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0.16603416296086629</v>
      </c>
      <c r="T64" s="12">
        <f t="shared" si="9"/>
        <v>0.15043878390578927</v>
      </c>
      <c r="U64" s="12">
        <f>S64-'Surv-rate CEA'!P62*Parameter!$D$58</f>
        <v>4.8877465911542836E-2</v>
      </c>
      <c r="V64" s="12">
        <f t="shared" si="10"/>
        <v>4.4286467320958929E-2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0.10406847658097275</v>
      </c>
      <c r="AB64" s="12">
        <f t="shared" si="13"/>
        <v>9.4293456121194191E-2</v>
      </c>
      <c r="AC64" s="12">
        <f>AA64-'Surv-rate CEA'!V62*UPD</f>
        <v>8.2023157288478407E-2</v>
      </c>
      <c r="AD64" s="12">
        <f t="shared" si="14"/>
        <v>7.4318825803942154E-2</v>
      </c>
      <c r="AE64" s="12">
        <f>'Surv-rate CEA'!Z62*UPFS+'Surv-rate CEA'!Y62*UPD</f>
        <v>0.16603416296086629</v>
      </c>
      <c r="AF64" s="12">
        <f t="shared" si="15"/>
        <v>0.15043878390578927</v>
      </c>
      <c r="AG64" s="12">
        <f>AE64-'Surv-rate CEA'!Y62*UPD</f>
        <v>4.8877465911542836E-2</v>
      </c>
      <c r="AH64" s="12">
        <f t="shared" si="16"/>
        <v>4.4286467320958929E-2</v>
      </c>
      <c r="AI64" s="12">
        <f>'Surv-rate CEA'!AC62*UPFS+'Surv-rate CEA'!AB62*UPD</f>
        <v>0.15812926829177076</v>
      </c>
      <c r="AJ64" s="12">
        <f t="shared" si="17"/>
        <v>0.14327638600095338</v>
      </c>
      <c r="AK64" s="12">
        <f>AI64-'Surv-rate CEA'!AB62*UPD</f>
        <v>7.8870015738664534E-2</v>
      </c>
      <c r="AL64" s="12">
        <f t="shared" si="18"/>
        <v>7.1461854854242973E-2</v>
      </c>
      <c r="AM64" s="12">
        <f>'Surv-rate CEA'!AF62*UPFS+'Surv-rate CEA'!AE62*UPD</f>
        <v>0.23640475069959144</v>
      </c>
      <c r="AN64" s="12">
        <f t="shared" si="19"/>
        <v>0.21419955128861187</v>
      </c>
      <c r="AO64" s="12">
        <f>AM64-'Surv-rate CEA'!AE62*UPD</f>
        <v>9.1689800008038169E-2</v>
      </c>
      <c r="AP64" s="12">
        <f t="shared" si="20"/>
        <v>8.3077492991761093E-2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0.26790534776217301</v>
      </c>
      <c r="AV64" s="12">
        <f t="shared" si="23"/>
        <v>0.24274133708674303</v>
      </c>
      <c r="AW64" s="12">
        <f>AU64-'Surv-rate CEA'!AK62*UPD</f>
        <v>0.26790534776217301</v>
      </c>
      <c r="AX64" s="12">
        <f t="shared" si="24"/>
        <v>0.24274133708674303</v>
      </c>
      <c r="AY64" s="12">
        <f>'Surv-rate CEA'!AO62*UPFS+'Surv-rate CEA'!AN62*UPD</f>
        <v>0.15812926829177076</v>
      </c>
      <c r="AZ64" s="12">
        <f t="shared" si="25"/>
        <v>0.14327638600095338</v>
      </c>
      <c r="BA64" s="12">
        <f>AY64-'Surv-rate CEA'!AN62*UPD</f>
        <v>7.8870015738664534E-2</v>
      </c>
      <c r="BB64" s="12">
        <f t="shared" si="26"/>
        <v>7.1461854854242973E-2</v>
      </c>
    </row>
    <row r="65" spans="1:54">
      <c r="A65" s="12">
        <v>60</v>
      </c>
      <c r="B65" s="12">
        <f t="shared" si="27"/>
        <v>3.3945205479452056</v>
      </c>
      <c r="C65" s="12">
        <f>'Surv-rate CEA'!D63*Parameter!$D$57+'Surv-rate CEA'!E63*Parameter!$D$58</f>
        <v>0.11652067226590138</v>
      </c>
      <c r="D65" s="12">
        <f t="shared" si="1"/>
        <v>0.10539663820657548</v>
      </c>
      <c r="E65" s="12">
        <f>C65-'Surv-rate CEA'!E63*Parameter!$D$58</f>
        <v>1.90387736932673E-2</v>
      </c>
      <c r="F65" s="12">
        <f t="shared" si="2"/>
        <v>1.7221173752473954E-2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0.16329539434805374</v>
      </c>
      <c r="L65" s="12">
        <f t="shared" si="5"/>
        <v>0.14770585565818484</v>
      </c>
      <c r="M65" s="12">
        <f>K65-'Surv-rate CEA'!J63*Parameter!$D$58</f>
        <v>4.7473169118636818E-2</v>
      </c>
      <c r="N65" s="12">
        <f t="shared" si="6"/>
        <v>4.2940984915521854E-2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0.16329539434805374</v>
      </c>
      <c r="T65" s="12">
        <f t="shared" si="9"/>
        <v>0.14770585565818484</v>
      </c>
      <c r="U65" s="12">
        <f>S65-'Surv-rate CEA'!P63*Parameter!$D$58</f>
        <v>4.7473169118636818E-2</v>
      </c>
      <c r="V65" s="12">
        <f t="shared" si="10"/>
        <v>4.2940984915521854E-2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0.10177857228643157</v>
      </c>
      <c r="AB65" s="12">
        <f t="shared" si="13"/>
        <v>9.2061941901394301E-2</v>
      </c>
      <c r="AC65" s="12">
        <f>AA65-'Surv-rate CEA'!V63*UPD</f>
        <v>8.0117114465123249E-2</v>
      </c>
      <c r="AD65" s="12">
        <f t="shared" si="14"/>
        <v>7.2468467296222985E-2</v>
      </c>
      <c r="AE65" s="12">
        <f>'Surv-rate CEA'!Z63*UPFS+'Surv-rate CEA'!Y63*UPD</f>
        <v>0.16329539434805374</v>
      </c>
      <c r="AF65" s="12">
        <f t="shared" si="15"/>
        <v>0.14770585565818484</v>
      </c>
      <c r="AG65" s="12">
        <f>AE65-'Surv-rate CEA'!Y63*UPD</f>
        <v>4.7473169118636818E-2</v>
      </c>
      <c r="AH65" s="12">
        <f t="shared" si="16"/>
        <v>4.2940984915521854E-2</v>
      </c>
      <c r="AI65" s="12">
        <f>'Surv-rate CEA'!AC63*UPFS+'Surv-rate CEA'!AB63*UPD</f>
        <v>0.15541432879534056</v>
      </c>
      <c r="AJ65" s="12">
        <f t="shared" si="17"/>
        <v>0.14057718227698351</v>
      </c>
      <c r="AK65" s="12">
        <f>AI65-'Surv-rate CEA'!AB63*UPD</f>
        <v>7.7004353448270765E-2</v>
      </c>
      <c r="AL65" s="12">
        <f t="shared" si="18"/>
        <v>6.9652876377144998E-2</v>
      </c>
      <c r="AM65" s="12">
        <f>'Surv-rate CEA'!AF63*UPFS+'Surv-rate CEA'!AE63*UPD</f>
        <v>0.23344687961093713</v>
      </c>
      <c r="AN65" s="12">
        <f t="shared" si="19"/>
        <v>0.2111600957352886</v>
      </c>
      <c r="AO65" s="12">
        <f>AM65-'Surv-rate CEA'!AE63*UPD</f>
        <v>8.9667888548365354E-2</v>
      </c>
      <c r="AP65" s="12">
        <f t="shared" si="20"/>
        <v>8.1107444921987876E-2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0.26507587524644088</v>
      </c>
      <c r="AV65" s="12">
        <f t="shared" si="23"/>
        <v>0.2397695239595376</v>
      </c>
      <c r="AW65" s="12">
        <f>AU65-'Surv-rate CEA'!AK63*UPD</f>
        <v>0.26507587524644088</v>
      </c>
      <c r="AX65" s="12">
        <f t="shared" si="24"/>
        <v>0.2397695239595376</v>
      </c>
      <c r="AY65" s="12">
        <f>'Surv-rate CEA'!AO63*UPFS+'Surv-rate CEA'!AN63*UPD</f>
        <v>0.15541432879534056</v>
      </c>
      <c r="AZ65" s="12">
        <f t="shared" si="25"/>
        <v>0.14057718227698351</v>
      </c>
      <c r="BA65" s="12">
        <f>AY65-'Surv-rate CEA'!AN63*UPD</f>
        <v>7.7004353448270765E-2</v>
      </c>
      <c r="BB65" s="12">
        <f t="shared" si="26"/>
        <v>6.9652876377144998E-2</v>
      </c>
    </row>
    <row r="66" spans="1:54">
      <c r="A66" s="12">
        <v>61</v>
      </c>
      <c r="B66" s="12">
        <f t="shared" si="27"/>
        <v>3.452054794520548</v>
      </c>
      <c r="C66" s="12">
        <f>'Surv-rate CEA'!D64*Parameter!$D$57+'Surv-rate CEA'!E64*Parameter!$D$58</f>
        <v>0.11419093951786424</v>
      </c>
      <c r="D66" s="12">
        <f t="shared" si="1"/>
        <v>0.10311381213209357</v>
      </c>
      <c r="E66" s="12">
        <f>C66-'Surv-rate CEA'!E64*Parameter!$D$58</f>
        <v>1.8318060153345306E-2</v>
      </c>
      <c r="F66" s="12">
        <f t="shared" si="2"/>
        <v>1.6541111065829724E-2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0.16062775320897787</v>
      </c>
      <c r="L66" s="12">
        <f t="shared" si="5"/>
        <v>0.14504600835690382</v>
      </c>
      <c r="M66" s="12">
        <f>K66-'Surv-rate CEA'!J64*Parameter!$D$58</f>
        <v>4.6123286192226831E-2</v>
      </c>
      <c r="N66" s="12">
        <f t="shared" si="6"/>
        <v>4.1649082557868207E-2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0.16062775320897787</v>
      </c>
      <c r="T66" s="12">
        <f t="shared" si="9"/>
        <v>0.14504600835690382</v>
      </c>
      <c r="U66" s="12">
        <f>S66-'Surv-rate CEA'!P64*Parameter!$D$58</f>
        <v>4.6123286192226831E-2</v>
      </c>
      <c r="V66" s="12">
        <f t="shared" si="10"/>
        <v>4.1649082557868207E-2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9.9560273342542194E-2</v>
      </c>
      <c r="AB66" s="12">
        <f t="shared" si="13"/>
        <v>8.9902398251629601E-2</v>
      </c>
      <c r="AC66" s="12">
        <f>AA66-'Surv-rate CEA'!V64*UPD</f>
        <v>7.8274619008761523E-2</v>
      </c>
      <c r="AD66" s="12">
        <f t="shared" si="14"/>
        <v>7.0681565396157928E-2</v>
      </c>
      <c r="AE66" s="12">
        <f>'Surv-rate CEA'!Z64*UPFS+'Surv-rate CEA'!Y64*UPD</f>
        <v>0.16062775320897787</v>
      </c>
      <c r="AF66" s="12">
        <f t="shared" si="15"/>
        <v>0.14504600835690382</v>
      </c>
      <c r="AG66" s="12">
        <f>AE66-'Surv-rate CEA'!Y64*UPD</f>
        <v>4.6123286192226831E-2</v>
      </c>
      <c r="AH66" s="12">
        <f t="shared" si="16"/>
        <v>4.1649082557868207E-2</v>
      </c>
      <c r="AI66" s="12">
        <f>'Surv-rate CEA'!AC64*UPFS+'Surv-rate CEA'!AB64*UPD</f>
        <v>0.15277150603037115</v>
      </c>
      <c r="AJ66" s="12">
        <f t="shared" si="17"/>
        <v>0.1379518588643216</v>
      </c>
      <c r="AK66" s="12">
        <f>AI66-'Surv-rate CEA'!AB64*UPD</f>
        <v>7.5201658247815162E-2</v>
      </c>
      <c r="AL66" s="12">
        <f t="shared" si="18"/>
        <v>6.7906698143717567E-2</v>
      </c>
      <c r="AM66" s="12">
        <f>'Surv-rate CEA'!AF64*UPFS+'Surv-rate CEA'!AE64*UPD</f>
        <v>0.23055426479960967</v>
      </c>
      <c r="AN66" s="12">
        <f t="shared" si="19"/>
        <v>0.20818927707553156</v>
      </c>
      <c r="AO66" s="12">
        <f>AM66-'Surv-rate CEA'!AE64*UPD</f>
        <v>8.7711026232593137E-2</v>
      </c>
      <c r="AP66" s="12">
        <f t="shared" si="20"/>
        <v>7.9202591020330865E-2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0.26230542647819433</v>
      </c>
      <c r="AV66" s="12">
        <f t="shared" si="23"/>
        <v>0.23686040750080598</v>
      </c>
      <c r="AW66" s="12">
        <f>AU66-'Surv-rate CEA'!AK64*UPD</f>
        <v>0.26230542647819433</v>
      </c>
      <c r="AX66" s="12">
        <f t="shared" si="24"/>
        <v>0.23686040750080598</v>
      </c>
      <c r="AY66" s="12">
        <f>'Surv-rate CEA'!AO64*UPFS+'Surv-rate CEA'!AN64*UPD</f>
        <v>0.15277150603037115</v>
      </c>
      <c r="AZ66" s="12">
        <f t="shared" si="25"/>
        <v>0.1379518588643216</v>
      </c>
      <c r="BA66" s="12">
        <f>AY66-'Surv-rate CEA'!AN64*UPD</f>
        <v>7.5201658247815162E-2</v>
      </c>
      <c r="BB66" s="12">
        <f t="shared" si="26"/>
        <v>6.7906698143717567E-2</v>
      </c>
    </row>
    <row r="67" spans="1:54">
      <c r="A67" s="12">
        <v>62</v>
      </c>
      <c r="B67" s="12">
        <f t="shared" si="27"/>
        <v>3.5095890410958903</v>
      </c>
      <c r="C67" s="12">
        <f>'Surv-rate CEA'!D65*Parameter!$D$57+'Surv-rate CEA'!E65*Parameter!$D$58</f>
        <v>0.17779700351972316</v>
      </c>
      <c r="D67" s="12">
        <f t="shared" si="1"/>
        <v>0.16027694439672427</v>
      </c>
      <c r="E67" s="12">
        <f>C67-'Surv-rate CEA'!E65*Parameter!$D$58</f>
        <v>2.1789469543324474E-2</v>
      </c>
      <c r="F67" s="12">
        <f t="shared" si="2"/>
        <v>1.964234227401996E-2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0.14538061557237483</v>
      </c>
      <c r="L67" s="12">
        <f t="shared" si="5"/>
        <v>0.13105485681523452</v>
      </c>
      <c r="M67" s="12">
        <f>K67-'Surv-rate CEA'!J65*Parameter!$D$58</f>
        <v>3.5187627761015167E-2</v>
      </c>
      <c r="N67" s="12">
        <f t="shared" si="6"/>
        <v>3.1720250321762226E-2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0.14538061557237483</v>
      </c>
      <c r="T67" s="12">
        <f t="shared" si="9"/>
        <v>0.13105485681523452</v>
      </c>
      <c r="U67" s="12">
        <f>S67-'Surv-rate CEA'!P65*Parameter!$D$58</f>
        <v>3.5187627761015167E-2</v>
      </c>
      <c r="V67" s="12">
        <f t="shared" si="10"/>
        <v>3.1720250321762226E-2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0.22437256494852342</v>
      </c>
      <c r="AB67" s="12">
        <f t="shared" si="13"/>
        <v>0.20226296509218519</v>
      </c>
      <c r="AC67" s="12">
        <f>AA67-'Surv-rate CEA'!V65*UPD</f>
        <v>0.11330684511993266</v>
      </c>
      <c r="AD67" s="12">
        <f t="shared" si="14"/>
        <v>0.10214162531170633</v>
      </c>
      <c r="AE67" s="12">
        <f>'Surv-rate CEA'!Z65*UPFS+'Surv-rate CEA'!Y65*UPD</f>
        <v>0.14538061557237483</v>
      </c>
      <c r="AF67" s="12">
        <f t="shared" si="15"/>
        <v>0.13105485681523452</v>
      </c>
      <c r="AG67" s="12">
        <f>AE67-'Surv-rate CEA'!Y65*UPD</f>
        <v>3.5187627761015167E-2</v>
      </c>
      <c r="AH67" s="12">
        <f t="shared" si="16"/>
        <v>3.1720250321762226E-2</v>
      </c>
      <c r="AI67" s="12">
        <f>'Surv-rate CEA'!AC65*UPFS+'Surv-rate CEA'!AB65*UPD</f>
        <v>0.13599553375343246</v>
      </c>
      <c r="AJ67" s="12">
        <f t="shared" si="17"/>
        <v>0.12259457791809061</v>
      </c>
      <c r="AK67" s="12">
        <f>AI67-'Surv-rate CEA'!AB65*UPD</f>
        <v>3.9131793340219934E-2</v>
      </c>
      <c r="AL67" s="12">
        <f t="shared" si="18"/>
        <v>3.5275759102648685E-2</v>
      </c>
      <c r="AM67" s="12">
        <f>'Surv-rate CEA'!AF65*UPFS+'Surv-rate CEA'!AE65*UPD</f>
        <v>0.29045006377742905</v>
      </c>
      <c r="AN67" s="12">
        <f t="shared" si="19"/>
        <v>0.26182920859471015</v>
      </c>
      <c r="AO67" s="12">
        <f>AM67-'Surv-rate CEA'!AE65*UPD</f>
        <v>6.1111465533923631E-2</v>
      </c>
      <c r="AP67" s="12">
        <f t="shared" si="20"/>
        <v>5.5089561519502596E-2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0.26251061623455885</v>
      </c>
      <c r="AV67" s="12">
        <f t="shared" si="23"/>
        <v>0.23664290516070965</v>
      </c>
      <c r="AW67" s="12">
        <f>AU67-'Surv-rate CEA'!AK65*UPD</f>
        <v>0.11771144155831639</v>
      </c>
      <c r="AX67" s="12">
        <f t="shared" si="24"/>
        <v>0.10611219424408165</v>
      </c>
      <c r="AY67" s="12">
        <f>'Surv-rate CEA'!AO65*UPFS+'Surv-rate CEA'!AN65*UPD</f>
        <v>0.13599553375343246</v>
      </c>
      <c r="AZ67" s="12">
        <f t="shared" si="25"/>
        <v>0.12259457791809061</v>
      </c>
      <c r="BA67" s="12">
        <f>AY67-'Surv-rate CEA'!AN65*UPD</f>
        <v>3.9131793340219934E-2</v>
      </c>
      <c r="BB67" s="12">
        <f t="shared" si="26"/>
        <v>3.5275759102648685E-2</v>
      </c>
    </row>
    <row r="68" spans="1:54">
      <c r="A68" s="12">
        <v>63</v>
      </c>
      <c r="B68" s="12">
        <f t="shared" si="27"/>
        <v>3.5671232876712327</v>
      </c>
      <c r="C68" s="12">
        <f>'Surv-rate CEA'!D66*Parameter!$D$57+'Surv-rate CEA'!E66*Parameter!$D$58</f>
        <v>0.17519919374482831</v>
      </c>
      <c r="D68" s="12">
        <f t="shared" si="1"/>
        <v>0.15766675888960324</v>
      </c>
      <c r="E68" s="12">
        <f>C68-'Surv-rate CEA'!E66*Parameter!$D$58</f>
        <v>2.102663453920034E-2</v>
      </c>
      <c r="F68" s="12">
        <f t="shared" si="2"/>
        <v>1.8922469032479579E-2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0.14292470224564352</v>
      </c>
      <c r="L68" s="12">
        <f t="shared" si="5"/>
        <v>0.12862202209191048</v>
      </c>
      <c r="M68" s="12">
        <f>K68-'Surv-rate CEA'!J66*Parameter!$D$58</f>
        <v>3.4122609528444439E-2</v>
      </c>
      <c r="N68" s="12">
        <f t="shared" si="6"/>
        <v>3.0707911002382335E-2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0.14292470224564352</v>
      </c>
      <c r="T68" s="12">
        <f t="shared" si="9"/>
        <v>0.12862202209191048</v>
      </c>
      <c r="U68" s="12">
        <f>S68-'Surv-rate CEA'!P66*Parameter!$D$58</f>
        <v>3.4122609528444439E-2</v>
      </c>
      <c r="V68" s="12">
        <f t="shared" si="10"/>
        <v>3.0707911002382335E-2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0.22159507194518813</v>
      </c>
      <c r="AB68" s="12">
        <f t="shared" si="13"/>
        <v>0.19941973494691151</v>
      </c>
      <c r="AC68" s="12">
        <f>AA68-'Surv-rate CEA'!V66*UPD</f>
        <v>0.11119965929434519</v>
      </c>
      <c r="AD68" s="12">
        <f t="shared" si="14"/>
        <v>0.10007174973706232</v>
      </c>
      <c r="AE68" s="12">
        <f>'Surv-rate CEA'!Z66*UPFS+'Surv-rate CEA'!Y66*UPD</f>
        <v>0.14292470224564352</v>
      </c>
      <c r="AF68" s="12">
        <f t="shared" si="15"/>
        <v>0.12862202209191048</v>
      </c>
      <c r="AG68" s="12">
        <f>AE68-'Surv-rate CEA'!Y66*UPD</f>
        <v>3.4122609528444439E-2</v>
      </c>
      <c r="AH68" s="12">
        <f t="shared" si="16"/>
        <v>3.0707911002382335E-2</v>
      </c>
      <c r="AI68" s="12">
        <f>'Surv-rate CEA'!AC66*UPFS+'Surv-rate CEA'!AB66*UPD</f>
        <v>0.13359606842532995</v>
      </c>
      <c r="AJ68" s="12">
        <f t="shared" si="17"/>
        <v>0.12022691805131215</v>
      </c>
      <c r="AK68" s="12">
        <f>AI68-'Surv-rate CEA'!AB66*UPD</f>
        <v>3.7988659707564723E-2</v>
      </c>
      <c r="AL68" s="12">
        <f t="shared" si="18"/>
        <v>3.4187079989508214E-2</v>
      </c>
      <c r="AM68" s="12">
        <f>'Surv-rate CEA'!AF66*UPFS+'Surv-rate CEA'!AE66*UPD</f>
        <v>0.28771775710639486</v>
      </c>
      <c r="AN68" s="12">
        <f t="shared" si="19"/>
        <v>0.25892542807030167</v>
      </c>
      <c r="AO68" s="12">
        <f>AM68-'Surv-rate CEA'!AE66*UPD</f>
        <v>5.9597386989510365E-2</v>
      </c>
      <c r="AP68" s="12">
        <f t="shared" si="20"/>
        <v>5.363339090824374E-2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0.25971201296677959</v>
      </c>
      <c r="AV68" s="12">
        <f t="shared" si="23"/>
        <v>0.23372225895517562</v>
      </c>
      <c r="AW68" s="12">
        <f>AU68-'Surv-rate CEA'!AK66*UPD</f>
        <v>0.1155674176125159</v>
      </c>
      <c r="AX68" s="12">
        <f t="shared" si="24"/>
        <v>0.10400242020945089</v>
      </c>
      <c r="AY68" s="12">
        <f>'Surv-rate CEA'!AO66*UPFS+'Surv-rate CEA'!AN66*UPD</f>
        <v>0.13359606842532995</v>
      </c>
      <c r="AZ68" s="12">
        <f t="shared" si="25"/>
        <v>0.12022691805131215</v>
      </c>
      <c r="BA68" s="12">
        <f>AY68-'Surv-rate CEA'!AN66*UPD</f>
        <v>3.7988659707564723E-2</v>
      </c>
      <c r="BB68" s="12">
        <f t="shared" si="26"/>
        <v>3.4187079989508214E-2</v>
      </c>
    </row>
    <row r="69" spans="1:54">
      <c r="A69" s="12">
        <v>64</v>
      </c>
      <c r="B69" s="12">
        <f t="shared" si="27"/>
        <v>3.6246575342465754</v>
      </c>
      <c r="C69" s="12">
        <f>'Surv-rate CEA'!D67*Parameter!$D$57+'Surv-rate CEA'!E67*Parameter!$D$58</f>
        <v>0.1726632152718357</v>
      </c>
      <c r="D69" s="12">
        <f t="shared" si="1"/>
        <v>0.1551205302686875</v>
      </c>
      <c r="E69" s="12">
        <f>C69-'Surv-rate CEA'!E67*Parameter!$D$58</f>
        <v>2.0297777460890537E-2</v>
      </c>
      <c r="F69" s="12">
        <f t="shared" si="2"/>
        <v>1.8235511241071759E-2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0.14053266197449743</v>
      </c>
      <c r="L69" s="12">
        <f t="shared" si="5"/>
        <v>0.126254460229029</v>
      </c>
      <c r="M69" s="12">
        <f>K69-'Surv-rate CEA'!J67*Parameter!$D$58</f>
        <v>3.3100052923907677E-2</v>
      </c>
      <c r="N69" s="12">
        <f t="shared" si="6"/>
        <v>2.9737067929579451E-2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0.14053266197449743</v>
      </c>
      <c r="T69" s="12">
        <f t="shared" si="9"/>
        <v>0.126254460229029</v>
      </c>
      <c r="U69" s="12">
        <f>S69-'Surv-rate CEA'!P67*Parameter!$D$58</f>
        <v>3.3100052923907677E-2</v>
      </c>
      <c r="V69" s="12">
        <f t="shared" si="10"/>
        <v>2.9737067929579451E-2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0.21887734262441044</v>
      </c>
      <c r="AB69" s="12">
        <f t="shared" si="13"/>
        <v>0.19663927489272204</v>
      </c>
      <c r="AC69" s="12">
        <f>AA69-'Surv-rate CEA'!V67*UPD</f>
        <v>0.10915226112264417</v>
      </c>
      <c r="AD69" s="12">
        <f t="shared" si="14"/>
        <v>9.80623267018048E-2</v>
      </c>
      <c r="AE69" s="12">
        <f>'Surv-rate CEA'!Z67*UPFS+'Surv-rate CEA'!Y67*UPD</f>
        <v>0.14053266197449743</v>
      </c>
      <c r="AF69" s="12">
        <f t="shared" si="15"/>
        <v>0.126254460229029</v>
      </c>
      <c r="AG69" s="12">
        <f>AE69-'Surv-rate CEA'!Y67*UPD</f>
        <v>3.3100052923907677E-2</v>
      </c>
      <c r="AH69" s="12">
        <f t="shared" si="16"/>
        <v>2.9737067929579451E-2</v>
      </c>
      <c r="AI69" s="12">
        <f>'Surv-rate CEA'!AC67*UPFS+'Surv-rate CEA'!AB67*UPD</f>
        <v>0.13126073914374001</v>
      </c>
      <c r="AJ69" s="12">
        <f t="shared" si="17"/>
        <v>0.11792457025302526</v>
      </c>
      <c r="AK69" s="12">
        <f>AI69-'Surv-rate CEA'!AB67*UPD</f>
        <v>3.68899146322378E-2</v>
      </c>
      <c r="AL69" s="12">
        <f t="shared" si="18"/>
        <v>3.3141877442222974E-2</v>
      </c>
      <c r="AM69" s="12">
        <f>'Surv-rate CEA'!AF67*UPFS+'Surv-rate CEA'!AE67*UPD</f>
        <v>0.28503677076800105</v>
      </c>
      <c r="AN69" s="12">
        <f t="shared" si="19"/>
        <v>0.25607686592651369</v>
      </c>
      <c r="AO69" s="12">
        <f>AM69-'Surv-rate CEA'!AE67*UPD</f>
        <v>5.8135483242756802E-2</v>
      </c>
      <c r="AP69" s="12">
        <f t="shared" si="20"/>
        <v>5.222888369039784E-2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0.25696901666508787</v>
      </c>
      <c r="AV69" s="12">
        <f t="shared" si="23"/>
        <v>0.23086081227524582</v>
      </c>
      <c r="AW69" s="12">
        <f>AU69-'Surv-rate CEA'!AK67*UPD</f>
        <v>0.11348341777254622</v>
      </c>
      <c r="AX69" s="12">
        <f t="shared" si="24"/>
        <v>0.10195343526914971</v>
      </c>
      <c r="AY69" s="12">
        <f>'Surv-rate CEA'!AO67*UPFS+'Surv-rate CEA'!AN67*UPD</f>
        <v>0.13126073914374001</v>
      </c>
      <c r="AZ69" s="12">
        <f t="shared" si="25"/>
        <v>0.11792457025302526</v>
      </c>
      <c r="BA69" s="12">
        <f>AY69-'Surv-rate CEA'!AN67*UPD</f>
        <v>3.68899146322378E-2</v>
      </c>
      <c r="BB69" s="12">
        <f t="shared" si="26"/>
        <v>3.3141877442222974E-2</v>
      </c>
    </row>
    <row r="70" spans="1:54">
      <c r="A70" s="12">
        <v>65</v>
      </c>
      <c r="B70" s="12">
        <f t="shared" si="27"/>
        <v>3.6821917808219178</v>
      </c>
      <c r="C70" s="12">
        <f>'Surv-rate CEA'!D68*Parameter!$D$57+'Surv-rate CEA'!E68*Parameter!$D$58</f>
        <v>0.17018696174812414</v>
      </c>
      <c r="D70" s="12">
        <f t="shared" ref="D70:D133" si="28">C70/(1+DISC)^($B70)</f>
        <v>0.15263606519987244</v>
      </c>
      <c r="E70" s="12">
        <f>C70-'Surv-rate CEA'!E68*Parameter!$D$58</f>
        <v>1.9601047135853228E-2</v>
      </c>
      <c r="F70" s="12">
        <f t="shared" ref="F70:F133" si="29">E70/(1+DISC)^($B70)</f>
        <v>1.7579646982838527E-2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0.13820219340146295</v>
      </c>
      <c r="L70" s="12">
        <f t="shared" ref="L70:L133" si="32">K70/(1+DISC)^($B70)</f>
        <v>0.12394979489680907</v>
      </c>
      <c r="M70" s="12">
        <f>K70-'Surv-rate CEA'!J68*Parameter!$D$58</f>
        <v>3.2117836749758516E-2</v>
      </c>
      <c r="N70" s="12">
        <f t="shared" ref="N70:N133" si="33">M70/(1+DISC)^($B70)</f>
        <v>2.8805615740825311E-2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0.13820219340146295</v>
      </c>
      <c r="T70" s="12">
        <f t="shared" ref="T70:T133" si="36">S70/(1+DISC)^($B70)</f>
        <v>0.12394979489680907</v>
      </c>
      <c r="U70" s="12">
        <f>S70-'Surv-rate CEA'!P68*Parameter!$D$58</f>
        <v>3.2117836749758516E-2</v>
      </c>
      <c r="V70" s="12">
        <f t="shared" ref="V70:V133" si="37">U70/(1+DISC)^($B70)</f>
        <v>2.8805615740825311E-2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0.21621747896484739</v>
      </c>
      <c r="AB70" s="12">
        <f t="shared" ref="AB70:AB133" si="40">AA70/(1+DISC)^($B70)</f>
        <v>0.19391958630458517</v>
      </c>
      <c r="AC70" s="12">
        <f>AA70-'Surv-rate CEA'!V68*UPD</f>
        <v>0.10716232310840303</v>
      </c>
      <c r="AD70" s="12">
        <f t="shared" ref="AD70:AD133" si="41">AC70/(1+DISC)^($B70)</f>
        <v>9.6110978002839229E-2</v>
      </c>
      <c r="AE70" s="12">
        <f>'Surv-rate CEA'!Z68*UPFS+'Surv-rate CEA'!Y68*UPD</f>
        <v>0.13820219340146295</v>
      </c>
      <c r="AF70" s="12">
        <f t="shared" ref="AF70:AF133" si="42">AE70/(1+DISC)^($B70)</f>
        <v>0.12394979489680907</v>
      </c>
      <c r="AG70" s="12">
        <f>AE70-'Surv-rate CEA'!Y68*UPD</f>
        <v>3.2117836749758516E-2</v>
      </c>
      <c r="AH70" s="12">
        <f t="shared" ref="AH70:AH133" si="43">AG70/(1+DISC)^($B70)</f>
        <v>2.8805615740825311E-2</v>
      </c>
      <c r="AI70" s="12">
        <f>'Surv-rate CEA'!AC68*UPFS+'Surv-rate CEA'!AB68*UPD</f>
        <v>0.12898719337289094</v>
      </c>
      <c r="AJ70" s="12">
        <f t="shared" ref="AJ70:AJ133" si="44">AI70/(1+DISC)^($B70)</f>
        <v>0.11568511157012969</v>
      </c>
      <c r="AK70" s="12">
        <f>AI70-'Surv-rate CEA'!AB68*UPD</f>
        <v>3.5833385208670757E-2</v>
      </c>
      <c r="AL70" s="12">
        <f t="shared" ref="AL70:AL133" si="45">AK70/(1+DISC)^($B70)</f>
        <v>3.2137990271767107E-2</v>
      </c>
      <c r="AM70" s="12">
        <f>'Surv-rate CEA'!AF68*UPFS+'Surv-rate CEA'!AE68*UPD</f>
        <v>0.28240558706873714</v>
      </c>
      <c r="AN70" s="12">
        <f t="shared" ref="AN70:AN133" si="46">AM70/(1+DISC)^($B70)</f>
        <v>0.25328190337182005</v>
      </c>
      <c r="AO70" s="12">
        <f>AM70-'Surv-rate CEA'!AE68*UPD</f>
        <v>5.6723419889972926E-2</v>
      </c>
      <c r="AP70" s="12">
        <f t="shared" ref="AP70:AP133" si="47">AO70/(1+DISC)^($B70)</f>
        <v>5.0873695186470891E-2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0.25427994252945213</v>
      </c>
      <c r="AV70" s="12">
        <f t="shared" ref="AV70:AV133" si="50">AU70/(1+DISC)^($B70)</f>
        <v>0.22805677643148284</v>
      </c>
      <c r="AW70" s="12">
        <f>AU70-'Surv-rate CEA'!AK68*UPD</f>
        <v>0.11145712680107592</v>
      </c>
      <c r="AX70" s="12">
        <f t="shared" ref="AX70:AX133" si="51">AW70/(1+DISC)^($B70)</f>
        <v>9.9962870825426139E-2</v>
      </c>
      <c r="AY70" s="12">
        <f>'Surv-rate CEA'!AO68*UPFS+'Surv-rate CEA'!AN68*UPD</f>
        <v>0.12898719337289094</v>
      </c>
      <c r="AZ70" s="12">
        <f t="shared" ref="AZ70:AZ133" si="52">AY70/(1+DISC)^($B70)</f>
        <v>0.11568511157012969</v>
      </c>
      <c r="BA70" s="12">
        <f>AY70-'Surv-rate CEA'!AN68*UPD</f>
        <v>3.5833385208670757E-2</v>
      </c>
      <c r="BB70" s="12">
        <f t="shared" ref="BB70:BB133" si="53">BA70/(1+DISC)^($B70)</f>
        <v>3.2137990271767107E-2</v>
      </c>
    </row>
    <row r="71" spans="1:54">
      <c r="A71" s="12">
        <v>66</v>
      </c>
      <c r="B71" s="12">
        <f t="shared" ref="B71:B134" si="54">A70*21/365</f>
        <v>3.7397260273972601</v>
      </c>
      <c r="C71" s="12">
        <f>'Surv-rate CEA'!D69*Parameter!$D$57+'Surv-rate CEA'!E69*Parameter!$D$58</f>
        <v>0.16776842126902358</v>
      </c>
      <c r="D71" s="12">
        <f t="shared" si="28"/>
        <v>0.15021126876247845</v>
      </c>
      <c r="E71" s="12">
        <f>C71-'Surv-rate CEA'!E69*Parameter!$D$58</f>
        <v>1.8934712058708669E-2</v>
      </c>
      <c r="F71" s="12">
        <f t="shared" si="29"/>
        <v>1.6953173311621179E-2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0.13593110215135848</v>
      </c>
      <c r="L71" s="12">
        <f t="shared" si="32"/>
        <v>0.12170576061925208</v>
      </c>
      <c r="M71" s="12">
        <f>K71-'Surv-rate CEA'!J69*Parameter!$D$58</f>
        <v>3.1173967708765085E-2</v>
      </c>
      <c r="N71" s="12">
        <f t="shared" si="33"/>
        <v>2.7911577199533067E-2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0.13593110215135848</v>
      </c>
      <c r="T71" s="12">
        <f t="shared" si="36"/>
        <v>0.12170576061925208</v>
      </c>
      <c r="U71" s="12">
        <f>S71-'Surv-rate CEA'!P69*Parameter!$D$58</f>
        <v>3.1173967708765085E-2</v>
      </c>
      <c r="V71" s="12">
        <f t="shared" si="37"/>
        <v>2.7911577199533067E-2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0.21361366350628402</v>
      </c>
      <c r="AB71" s="12">
        <f t="shared" si="40"/>
        <v>0.19125875523872846</v>
      </c>
      <c r="AC71" s="12">
        <f>AA71-'Surv-rate CEA'!V69*UPD</f>
        <v>0.10522763373291012</v>
      </c>
      <c r="AD71" s="12">
        <f t="shared" si="41"/>
        <v>9.4215444434251602E-2</v>
      </c>
      <c r="AE71" s="12">
        <f>'Surv-rate CEA'!Z69*UPFS+'Surv-rate CEA'!Y69*UPD</f>
        <v>0.13593110215135848</v>
      </c>
      <c r="AF71" s="12">
        <f t="shared" si="42"/>
        <v>0.12170576061925208</v>
      </c>
      <c r="AG71" s="12">
        <f>AE71-'Surv-rate CEA'!Y69*UPD</f>
        <v>3.1173967708765085E-2</v>
      </c>
      <c r="AH71" s="12">
        <f t="shared" si="43"/>
        <v>2.7911577199533067E-2</v>
      </c>
      <c r="AI71" s="12">
        <f>'Surv-rate CEA'!AC69*UPFS+'Surv-rate CEA'!AB69*UPD</f>
        <v>0.12677318926711459</v>
      </c>
      <c r="AJ71" s="12">
        <f t="shared" si="44"/>
        <v>0.11350623353809383</v>
      </c>
      <c r="AK71" s="12">
        <f>AI71-'Surv-rate CEA'!AB69*UPD</f>
        <v>3.4817027461282596E-2</v>
      </c>
      <c r="AL71" s="12">
        <f t="shared" si="45"/>
        <v>3.1173386683486379E-2</v>
      </c>
      <c r="AM71" s="12">
        <f>'Surv-rate CEA'!AF69*UPFS+'Surv-rate CEA'!AE69*UPD</f>
        <v>0.27982275031103349</v>
      </c>
      <c r="AN71" s="12">
        <f t="shared" si="46"/>
        <v>0.25053898722349932</v>
      </c>
      <c r="AO71" s="12">
        <f>AM71-'Surv-rate CEA'!AE69*UPD</f>
        <v>5.5358991666019181E-2</v>
      </c>
      <c r="AP71" s="12">
        <f t="shared" si="47"/>
        <v>4.9565611410444722E-2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0.25164317512744644</v>
      </c>
      <c r="AV71" s="12">
        <f t="shared" si="50"/>
        <v>0.22530843602979972</v>
      </c>
      <c r="AW71" s="12">
        <f>AU71-'Surv-rate CEA'!AK69*UPD</f>
        <v>0.10948634405179491</v>
      </c>
      <c r="AX71" s="12">
        <f t="shared" si="51"/>
        <v>9.8028475965768191E-2</v>
      </c>
      <c r="AY71" s="12">
        <f>'Surv-rate CEA'!AO69*UPFS+'Surv-rate CEA'!AN69*UPD</f>
        <v>0.12677318926711459</v>
      </c>
      <c r="AZ71" s="12">
        <f t="shared" si="52"/>
        <v>0.11350623353809383</v>
      </c>
      <c r="BA71" s="12">
        <f>AY71-'Surv-rate CEA'!AN69*UPD</f>
        <v>3.4817027461282596E-2</v>
      </c>
      <c r="BB71" s="12">
        <f t="shared" si="53"/>
        <v>3.1173386683486379E-2</v>
      </c>
    </row>
    <row r="72" spans="1:54">
      <c r="A72" s="12">
        <v>67</v>
      </c>
      <c r="B72" s="12">
        <f t="shared" si="54"/>
        <v>3.7972602739726029</v>
      </c>
      <c r="C72" s="12">
        <f>'Surv-rate CEA'!D70*Parameter!$D$57+'Surv-rate CEA'!E70*Parameter!$D$58</f>
        <v>0.16540567111117405</v>
      </c>
      <c r="D72" s="12">
        <f t="shared" si="28"/>
        <v>0.14784413896595877</v>
      </c>
      <c r="E72" s="12">
        <f>C72-'Surv-rate CEA'!E70*Parameter!$D$58</f>
        <v>1.8297151428982361E-2</v>
      </c>
      <c r="F72" s="12">
        <f t="shared" si="29"/>
        <v>1.635449728159238E-2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0.13371729472596486</v>
      </c>
      <c r="L72" s="12">
        <f t="shared" si="32"/>
        <v>0.11952019644072584</v>
      </c>
      <c r="M72" s="12">
        <f>K72-'Surv-rate CEA'!J70*Parameter!$D$58</f>
        <v>3.0266571357730018E-2</v>
      </c>
      <c r="N72" s="12">
        <f t="shared" si="33"/>
        <v>2.7053094079390674E-2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0.13371729472596486</v>
      </c>
      <c r="T72" s="12">
        <f t="shared" si="36"/>
        <v>0.11952019644072584</v>
      </c>
      <c r="U72" s="12">
        <f>S72-'Surv-rate CEA'!P70*Parameter!$D$58</f>
        <v>3.0266571357730018E-2</v>
      </c>
      <c r="V72" s="12">
        <f t="shared" si="37"/>
        <v>2.7053094079390674E-2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0.21106415506423096</v>
      </c>
      <c r="AB72" s="12">
        <f t="shared" si="40"/>
        <v>0.18865494793751839</v>
      </c>
      <c r="AC72" s="12">
        <f>AA72-'Surv-rate CEA'!V70*UPD</f>
        <v>0.10334609040256534</v>
      </c>
      <c r="AD72" s="12">
        <f t="shared" si="41"/>
        <v>9.2373578538282791E-2</v>
      </c>
      <c r="AE72" s="12">
        <f>'Surv-rate CEA'!Z70*UPFS+'Surv-rate CEA'!Y70*UPD</f>
        <v>0.13371729472596486</v>
      </c>
      <c r="AF72" s="12">
        <f t="shared" si="42"/>
        <v>0.11952019644072584</v>
      </c>
      <c r="AG72" s="12">
        <f>AE72-'Surv-rate CEA'!Y70*UPD</f>
        <v>3.0266571357730018E-2</v>
      </c>
      <c r="AH72" s="12">
        <f t="shared" si="43"/>
        <v>2.7053094079390674E-2</v>
      </c>
      <c r="AI72" s="12">
        <f>'Surv-rate CEA'!AC70*UPFS+'Surv-rate CEA'!AB70*UPD</f>
        <v>0.12461658930086017</v>
      </c>
      <c r="AJ72" s="12">
        <f t="shared" si="44"/>
        <v>0.11138573558144194</v>
      </c>
      <c r="AK72" s="12">
        <f>AI72-'Surv-rate CEA'!AB70*UPD</f>
        <v>3.3838917343570668E-2</v>
      </c>
      <c r="AL72" s="12">
        <f t="shared" si="45"/>
        <v>3.024615519281601E-2</v>
      </c>
      <c r="AM72" s="12">
        <f>'Surv-rate CEA'!AF70*UPFS+'Surv-rate CEA'!AE70*UPD</f>
        <v>0.27728686356089294</v>
      </c>
      <c r="AN72" s="12">
        <f t="shared" si="46"/>
        <v>0.24784662650519032</v>
      </c>
      <c r="AO72" s="12">
        <f>AM72-'Surv-rate CEA'!AE70*UPD</f>
        <v>5.4040113922230876E-2</v>
      </c>
      <c r="AP72" s="12">
        <f t="shared" si="47"/>
        <v>4.8302540407363391E-2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0.24905716478184714</v>
      </c>
      <c r="AV72" s="12">
        <f t="shared" si="50"/>
        <v>0.22261414516873598</v>
      </c>
      <c r="AW72" s="12">
        <f>AU72-'Surv-rate CEA'!AK70*UPD</f>
        <v>0.10756897653715722</v>
      </c>
      <c r="AX72" s="12">
        <f t="shared" si="51"/>
        <v>9.6148110332300848E-2</v>
      </c>
      <c r="AY72" s="12">
        <f>'Surv-rate CEA'!AO70*UPFS+'Surv-rate CEA'!AN70*UPD</f>
        <v>0.12461658930086017</v>
      </c>
      <c r="AZ72" s="12">
        <f t="shared" si="52"/>
        <v>0.11138573558144194</v>
      </c>
      <c r="BA72" s="12">
        <f>AY72-'Surv-rate CEA'!AN70*UPD</f>
        <v>3.3838917343570668E-2</v>
      </c>
      <c r="BB72" s="12">
        <f t="shared" si="53"/>
        <v>3.024615519281601E-2</v>
      </c>
    </row>
    <row r="73" spans="1:54">
      <c r="A73" s="12">
        <v>68</v>
      </c>
      <c r="B73" s="12">
        <f t="shared" si="54"/>
        <v>3.8547945205479452</v>
      </c>
      <c r="C73" s="12">
        <f>'Surv-rate CEA'!D71*Parameter!$D$57+'Surv-rate CEA'!E71*Parameter!$D$58</f>
        <v>0.16309687281665922</v>
      </c>
      <c r="D73" s="12">
        <f t="shared" si="28"/>
        <v>0.14553276163145551</v>
      </c>
      <c r="E73" s="12">
        <f>C73-'Surv-rate CEA'!E71*Parameter!$D$58</f>
        <v>1.7686846951804253E-2</v>
      </c>
      <c r="F73" s="12">
        <f t="shared" si="29"/>
        <v>1.5782127744058412E-2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0.13155877281123854</v>
      </c>
      <c r="L73" s="12">
        <f t="shared" si="32"/>
        <v>0.11739104002065909</v>
      </c>
      <c r="M73" s="12">
        <f>K73-'Surv-rate CEA'!J71*Parameter!$D$58</f>
        <v>2.9393883795147457E-2</v>
      </c>
      <c r="N73" s="12">
        <f t="shared" si="33"/>
        <v>2.6228418791270365E-2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0.13155877281123854</v>
      </c>
      <c r="T73" s="12">
        <f t="shared" si="36"/>
        <v>0.11739104002065909</v>
      </c>
      <c r="U73" s="12">
        <f>S73-'Surv-rate CEA'!P71*Parameter!$D$58</f>
        <v>2.9393883795147457E-2</v>
      </c>
      <c r="V73" s="12">
        <f t="shared" si="37"/>
        <v>2.6228418791270365E-2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0.20856728471780861</v>
      </c>
      <c r="AB73" s="12">
        <f t="shared" si="40"/>
        <v>0.18610640662054659</v>
      </c>
      <c r="AC73" s="12">
        <f>AA73-'Surv-rate CEA'!V71*UPD</f>
        <v>0.10151569290199305</v>
      </c>
      <c r="AD73" s="12">
        <f t="shared" si="41"/>
        <v>9.0583337876535594E-2</v>
      </c>
      <c r="AE73" s="12">
        <f>'Surv-rate CEA'!Z71*UPFS+'Surv-rate CEA'!Y71*UPD</f>
        <v>0.13155877281123854</v>
      </c>
      <c r="AF73" s="12">
        <f t="shared" si="42"/>
        <v>0.11739104002065909</v>
      </c>
      <c r="AG73" s="12">
        <f>AE73-'Surv-rate CEA'!Y71*UPD</f>
        <v>2.9393883795147457E-2</v>
      </c>
      <c r="AH73" s="12">
        <f t="shared" si="43"/>
        <v>2.6228418791270365E-2</v>
      </c>
      <c r="AI73" s="12">
        <f>'Surv-rate CEA'!AC71*UPFS+'Surv-rate CEA'!AB71*UPD</f>
        <v>0.12251535433168388</v>
      </c>
      <c r="AJ73" s="12">
        <f t="shared" si="44"/>
        <v>0.10932151886314431</v>
      </c>
      <c r="AK73" s="12">
        <f>AI73-'Surv-rate CEA'!AB71*UPD</f>
        <v>3.2897242459656126E-2</v>
      </c>
      <c r="AL73" s="12">
        <f t="shared" si="45"/>
        <v>2.9354496272869735E-2</v>
      </c>
      <c r="AM73" s="12">
        <f>'Surv-rate CEA'!AF71*UPFS+'Surv-rate CEA'!AE71*UPD</f>
        <v>0.27479658561976594</v>
      </c>
      <c r="AN73" s="12">
        <f t="shared" si="46"/>
        <v>0.24520338925869556</v>
      </c>
      <c r="AO73" s="12">
        <f>AM73-'Surv-rate CEA'!AE71*UPD</f>
        <v>5.2764814757320477E-2</v>
      </c>
      <c r="AP73" s="12">
        <f t="shared" si="47"/>
        <v>4.7082504256456041E-2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0.24652042418495668</v>
      </c>
      <c r="AV73" s="12">
        <f t="shared" si="50"/>
        <v>0.21997232387480842</v>
      </c>
      <c r="AW73" s="12">
        <f>AU73-'Surv-rate CEA'!AK71*UPD</f>
        <v>0.10570303249114846</v>
      </c>
      <c r="AX73" s="12">
        <f t="shared" si="51"/>
        <v>9.4319737500724241E-2</v>
      </c>
      <c r="AY73" s="12">
        <f>'Surv-rate CEA'!AO71*UPFS+'Surv-rate CEA'!AN71*UPD</f>
        <v>0.12251535433168388</v>
      </c>
      <c r="AZ73" s="12">
        <f t="shared" si="52"/>
        <v>0.10932151886314431</v>
      </c>
      <c r="BA73" s="12">
        <f>AY73-'Surv-rate CEA'!AN71*UPD</f>
        <v>3.2897242459656126E-2</v>
      </c>
      <c r="BB73" s="12">
        <f t="shared" si="53"/>
        <v>2.9354496272869735E-2</v>
      </c>
    </row>
    <row r="74" spans="1:54">
      <c r="A74" s="12">
        <v>69</v>
      </c>
      <c r="B74" s="12">
        <f t="shared" si="54"/>
        <v>3.9123287671232876</v>
      </c>
      <c r="C74" s="12">
        <f>'Surv-rate CEA'!D72*Parameter!$D$57+'Surv-rate CEA'!E72*Parameter!$D$58</f>
        <v>0.16084026760082484</v>
      </c>
      <c r="D74" s="12">
        <f t="shared" si="28"/>
        <v>0.14327530561004823</v>
      </c>
      <c r="E74" s="12">
        <f>C74-'Surv-rate CEA'!E72*Parameter!$D$58</f>
        <v>1.7102375328869046E-2</v>
      </c>
      <c r="F74" s="12">
        <f t="shared" si="29"/>
        <v>1.5234667838173226E-2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0.12945362796494503</v>
      </c>
      <c r="L74" s="12">
        <f t="shared" si="32"/>
        <v>0.11531632212300463</v>
      </c>
      <c r="M74" s="12">
        <f>K74-'Surv-rate CEA'!J72*Parameter!$D$58</f>
        <v>2.8554244015771266E-2</v>
      </c>
      <c r="N74" s="12">
        <f t="shared" si="33"/>
        <v>2.543590668461769E-2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0.12945362796494503</v>
      </c>
      <c r="T74" s="12">
        <f t="shared" si="36"/>
        <v>0.11531632212300463</v>
      </c>
      <c r="U74" s="12">
        <f>S74-'Surv-rate CEA'!P72*Parameter!$D$58</f>
        <v>2.8554244015771266E-2</v>
      </c>
      <c r="V74" s="12">
        <f t="shared" si="37"/>
        <v>2.543590668461769E-2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0.2061214520506843</v>
      </c>
      <c r="AB74" s="12">
        <f t="shared" si="40"/>
        <v>0.18361144554075115</v>
      </c>
      <c r="AC74" s="12">
        <f>AA74-'Surv-rate CEA'!V72*UPD</f>
        <v>9.9734537311195609E-2</v>
      </c>
      <c r="AD74" s="12">
        <f t="shared" si="41"/>
        <v>8.8842778778521661E-2</v>
      </c>
      <c r="AE74" s="12">
        <f>'Surv-rate CEA'!Z72*UPFS+'Surv-rate CEA'!Y72*UPD</f>
        <v>0.12945362796494503</v>
      </c>
      <c r="AF74" s="12">
        <f t="shared" si="42"/>
        <v>0.11531632212300463</v>
      </c>
      <c r="AG74" s="12">
        <f>AE74-'Surv-rate CEA'!Y72*UPD</f>
        <v>2.8554244015771266E-2</v>
      </c>
      <c r="AH74" s="12">
        <f t="shared" si="43"/>
        <v>2.543590668461769E-2</v>
      </c>
      <c r="AI74" s="12">
        <f>'Surv-rate CEA'!AC72*UPFS+'Surv-rate CEA'!AB72*UPD</f>
        <v>0.12046753806235919</v>
      </c>
      <c r="AJ74" s="12">
        <f t="shared" si="44"/>
        <v>0.10731158054779383</v>
      </c>
      <c r="AK74" s="12">
        <f>AI74-'Surv-rate CEA'!AB72*UPD</f>
        <v>3.1990294442825501E-2</v>
      </c>
      <c r="AL74" s="12">
        <f t="shared" si="45"/>
        <v>2.8496714667414203E-2</v>
      </c>
      <c r="AM74" s="12">
        <f>'Surv-rate CEA'!AF72*UPFS+'Surv-rate CEA'!AE72*UPD</f>
        <v>0.27235062818557781</v>
      </c>
      <c r="AN74" s="12">
        <f t="shared" si="46"/>
        <v>0.24260789955423551</v>
      </c>
      <c r="AO74" s="12">
        <f>AM74-'Surv-rate CEA'!AE72*UPD</f>
        <v>5.1531227744372632E-2</v>
      </c>
      <c r="AP74" s="12">
        <f t="shared" si="47"/>
        <v>4.5903631681710293E-2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0.2440315252230823</v>
      </c>
      <c r="AV74" s="12">
        <f t="shared" si="50"/>
        <v>0.21738145475855949</v>
      </c>
      <c r="AW74" s="12">
        <f>AU74-'Surv-rate CEA'!AK72*UPD</f>
        <v>0.10388661538642655</v>
      </c>
      <c r="AX74" s="12">
        <f t="shared" si="51"/>
        <v>9.2541418826932287E-2</v>
      </c>
      <c r="AY74" s="12">
        <f>'Surv-rate CEA'!AO72*UPFS+'Surv-rate CEA'!AN72*UPD</f>
        <v>0.12046753806235919</v>
      </c>
      <c r="AZ74" s="12">
        <f t="shared" si="52"/>
        <v>0.10731158054779383</v>
      </c>
      <c r="BA74" s="12">
        <f>AY74-'Surv-rate CEA'!AN72*UPD</f>
        <v>3.1990294442825501E-2</v>
      </c>
      <c r="BB74" s="12">
        <f t="shared" si="53"/>
        <v>2.8496714667414203E-2</v>
      </c>
    </row>
    <row r="75" spans="1:54">
      <c r="A75" s="12">
        <v>70</v>
      </c>
      <c r="B75" s="12">
        <f t="shared" si="54"/>
        <v>3.9698630136986299</v>
      </c>
      <c r="C75" s="12">
        <f>'Surv-rate CEA'!D73*Parameter!$D$57+'Surv-rate CEA'!E73*Parameter!$D$58</f>
        <v>0.15863417205907887</v>
      </c>
      <c r="D75" s="12">
        <f t="shared" si="28"/>
        <v>0.14107001831201782</v>
      </c>
      <c r="E75" s="12">
        <f>C75-'Surv-rate CEA'!E73*Parameter!$D$58</f>
        <v>1.6542401374617322E-2</v>
      </c>
      <c r="F75" s="12">
        <f t="shared" si="29"/>
        <v>1.4710808109950714E-2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0.12740003665542554</v>
      </c>
      <c r="L75" s="12">
        <f t="shared" si="32"/>
        <v>0.113294161470073</v>
      </c>
      <c r="M75" s="12">
        <f>K75-'Surv-rate CEA'!J73*Parameter!$D$58</f>
        <v>2.7746086871787271E-2</v>
      </c>
      <c r="N75" s="12">
        <f t="shared" si="33"/>
        <v>2.4674008962155741E-2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0.12740003665542554</v>
      </c>
      <c r="T75" s="12">
        <f t="shared" si="36"/>
        <v>0.113294161470073</v>
      </c>
      <c r="U75" s="12">
        <f>S75-'Surv-rate CEA'!P73*Parameter!$D$58</f>
        <v>2.7746086871787271E-2</v>
      </c>
      <c r="V75" s="12">
        <f t="shared" si="37"/>
        <v>2.4674008962155741E-2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0.20372512162654038</v>
      </c>
      <c r="AB75" s="12">
        <f t="shared" si="40"/>
        <v>0.18116844728619308</v>
      </c>
      <c r="AC75" s="12">
        <f>AA75-'Surv-rate CEA'!V73*UPD</f>
        <v>9.8000810348941703E-2</v>
      </c>
      <c r="AD75" s="12">
        <f t="shared" si="41"/>
        <v>8.715005052864061E-2</v>
      </c>
      <c r="AE75" s="12">
        <f>'Surv-rate CEA'!Z73*UPFS+'Surv-rate CEA'!Y73*UPD</f>
        <v>0.12740003665542554</v>
      </c>
      <c r="AF75" s="12">
        <f t="shared" si="42"/>
        <v>0.113294161470073</v>
      </c>
      <c r="AG75" s="12">
        <f>AE75-'Surv-rate CEA'!Y73*UPD</f>
        <v>2.7746086871787271E-2</v>
      </c>
      <c r="AH75" s="12">
        <f t="shared" si="43"/>
        <v>2.4674008962155741E-2</v>
      </c>
      <c r="AI75" s="12">
        <f>'Surv-rate CEA'!AC73*UPFS+'Surv-rate CEA'!AB73*UPD</f>
        <v>0.11847128187124678</v>
      </c>
      <c r="AJ75" s="12">
        <f t="shared" si="44"/>
        <v>0.1053540084465585</v>
      </c>
      <c r="AK75" s="12">
        <f>AI75-'Surv-rate CEA'!AB73*UPD</f>
        <v>3.1116461932205131E-2</v>
      </c>
      <c r="AL75" s="12">
        <f t="shared" si="45"/>
        <v>2.7671212309454987E-2</v>
      </c>
      <c r="AM75" s="12">
        <f>'Surv-rate CEA'!AF73*UPFS+'Surv-rate CEA'!AE73*UPD</f>
        <v>0.26994775318910724</v>
      </c>
      <c r="AN75" s="12">
        <f t="shared" si="46"/>
        <v>0.24005883468470479</v>
      </c>
      <c r="AO75" s="12">
        <f>AM75-'Surv-rate CEA'!AE73*UPD</f>
        <v>5.0337585202589769E-2</v>
      </c>
      <c r="AP75" s="12">
        <f t="shared" si="47"/>
        <v>4.4764151217478419E-2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0.2415890959959846</v>
      </c>
      <c r="AV75" s="12">
        <f t="shared" si="50"/>
        <v>0.21484007987538065</v>
      </c>
      <c r="AW75" s="12">
        <f>AU75-'Surv-rate CEA'!AK73*UPD</f>
        <v>0.10211791836894496</v>
      </c>
      <c r="AX75" s="12">
        <f t="shared" si="51"/>
        <v>9.0811307723326962E-2</v>
      </c>
      <c r="AY75" s="12">
        <f>'Surv-rate CEA'!AO73*UPFS+'Surv-rate CEA'!AN73*UPD</f>
        <v>0.11847128187124678</v>
      </c>
      <c r="AZ75" s="12">
        <f t="shared" si="52"/>
        <v>0.1053540084465585</v>
      </c>
      <c r="BA75" s="12">
        <f>AY75-'Surv-rate CEA'!AN73*UPD</f>
        <v>3.1116461932205131E-2</v>
      </c>
      <c r="BB75" s="12">
        <f t="shared" si="53"/>
        <v>2.7671212309454987E-2</v>
      </c>
    </row>
    <row r="76" spans="1:54">
      <c r="A76" s="12">
        <v>71</v>
      </c>
      <c r="B76" s="12">
        <f t="shared" si="54"/>
        <v>4.0273972602739727</v>
      </c>
      <c r="C76" s="12">
        <f>'Surv-rate CEA'!D74*Parameter!$D$57+'Surv-rate CEA'!E74*Parameter!$D$58</f>
        <v>0.15647697415010295</v>
      </c>
      <c r="D76" s="12">
        <f t="shared" si="28"/>
        <v>0.13891522152366437</v>
      </c>
      <c r="E76" s="12">
        <f>C76-'Surv-rate CEA'!E74*Parameter!$D$58</f>
        <v>1.6005671699369534E-2</v>
      </c>
      <c r="F76" s="12">
        <f t="shared" si="29"/>
        <v>1.4209320200811802E-2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0.12539625562474871</v>
      </c>
      <c r="L76" s="12">
        <f t="shared" si="32"/>
        <v>0.1113227599329735</v>
      </c>
      <c r="M76" s="12">
        <f>K76-'Surv-rate CEA'!J74*Parameter!$D$58</f>
        <v>2.6967936586341015E-2</v>
      </c>
      <c r="N76" s="12">
        <f t="shared" si="33"/>
        <v>2.3941266152897614E-2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0.12539625562474871</v>
      </c>
      <c r="T76" s="12">
        <f t="shared" si="36"/>
        <v>0.1113227599329735</v>
      </c>
      <c r="U76" s="12">
        <f>S76-'Surv-rate CEA'!P74*Parameter!$D$58</f>
        <v>2.6967936586341015E-2</v>
      </c>
      <c r="V76" s="12">
        <f t="shared" si="37"/>
        <v>2.3941266152897614E-2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0.20137681968208437</v>
      </c>
      <c r="AB76" s="12">
        <f t="shared" si="40"/>
        <v>0.17877585930970891</v>
      </c>
      <c r="AC76" s="12">
        <f>AA76-'Surv-rate CEA'!V74*UPD</f>
        <v>9.6312784108054425E-2</v>
      </c>
      <c r="AD76" s="12">
        <f t="shared" si="41"/>
        <v>8.550338995625599E-2</v>
      </c>
      <c r="AE76" s="12">
        <f>'Surv-rate CEA'!Z74*UPFS+'Surv-rate CEA'!Y74*UPD</f>
        <v>0.12539625562474871</v>
      </c>
      <c r="AF76" s="12">
        <f t="shared" si="42"/>
        <v>0.1113227599329735</v>
      </c>
      <c r="AG76" s="12">
        <f>AE76-'Surv-rate CEA'!Y74*UPD</f>
        <v>2.6967936586341015E-2</v>
      </c>
      <c r="AH76" s="12">
        <f t="shared" si="43"/>
        <v>2.3941266152897614E-2</v>
      </c>
      <c r="AI76" s="12">
        <f>'Surv-rate CEA'!AC74*UPFS+'Surv-rate CEA'!AB74*UPD</f>
        <v>0.1165248099827496</v>
      </c>
      <c r="AJ76" s="12">
        <f t="shared" si="44"/>
        <v>0.10344697601468737</v>
      </c>
      <c r="AK76" s="12">
        <f>AI76-'Surv-rate CEA'!AB74*UPD</f>
        <v>3.027422409457281E-2</v>
      </c>
      <c r="AL76" s="12">
        <f t="shared" si="45"/>
        <v>2.6876481791630248E-2</v>
      </c>
      <c r="AM76" s="12">
        <f>'Surv-rate CEA'!AF74*UPFS+'Surv-rate CEA'!AE74*UPD</f>
        <v>0.26758677029305283</v>
      </c>
      <c r="AN76" s="12">
        <f t="shared" si="46"/>
        <v>0.23755492253066979</v>
      </c>
      <c r="AO76" s="12">
        <f>AM76-'Surv-rate CEA'!AE74*UPD</f>
        <v>4.9182211967389672E-2</v>
      </c>
      <c r="AP76" s="12">
        <f t="shared" si="47"/>
        <v>4.3662384881751996E-2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0.23919181801735467</v>
      </c>
      <c r="AV76" s="12">
        <f t="shared" si="50"/>
        <v>0.21234679777648918</v>
      </c>
      <c r="AW76" s="12">
        <f>AU76-'Surv-rate CEA'!AK74*UPD</f>
        <v>0.10039521907654453</v>
      </c>
      <c r="AX76" s="12">
        <f t="shared" si="51"/>
        <v>8.9127644330319652E-2</v>
      </c>
      <c r="AY76" s="12">
        <f>'Surv-rate CEA'!AO74*UPFS+'Surv-rate CEA'!AN74*UPD</f>
        <v>0.1165248099827496</v>
      </c>
      <c r="AZ76" s="12">
        <f t="shared" si="52"/>
        <v>0.10344697601468737</v>
      </c>
      <c r="BA76" s="12">
        <f>AY76-'Surv-rate CEA'!AN74*UPD</f>
        <v>3.027422409457281E-2</v>
      </c>
      <c r="BB76" s="12">
        <f t="shared" si="53"/>
        <v>2.6876481791630248E-2</v>
      </c>
    </row>
    <row r="77" spans="1:54">
      <c r="A77" s="12">
        <v>72</v>
      </c>
      <c r="B77" s="12">
        <f t="shared" si="54"/>
        <v>4.0849315068493155</v>
      </c>
      <c r="C77" s="12">
        <f>'Surv-rate CEA'!D75*Parameter!$D$57+'Surv-rate CEA'!E75*Parameter!$D$58</f>
        <v>0.15436712943482098</v>
      </c>
      <c r="D77" s="12">
        <f t="shared" si="28"/>
        <v>0.13680930749021064</v>
      </c>
      <c r="E77" s="12">
        <f>C77-'Surv-rate CEA'!E75*Parameter!$D$58</f>
        <v>1.5491008907147025E-2</v>
      </c>
      <c r="F77" s="12">
        <f t="shared" si="29"/>
        <v>1.3729051052972487E-2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0.12344061755178658</v>
      </c>
      <c r="L77" s="12">
        <f t="shared" si="32"/>
        <v>0.10940039803327738</v>
      </c>
      <c r="M77" s="12">
        <f>K77-'Surv-rate CEA'!J75*Parameter!$D$58</f>
        <v>2.621840077056363E-2</v>
      </c>
      <c r="N77" s="12">
        <f t="shared" si="33"/>
        <v>2.3236302093938559E-2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0.12344061755178658</v>
      </c>
      <c r="T77" s="12">
        <f t="shared" si="36"/>
        <v>0.10940039803327738</v>
      </c>
      <c r="U77" s="12">
        <f>S77-'Surv-rate CEA'!P75*Parameter!$D$58</f>
        <v>2.621840077056363E-2</v>
      </c>
      <c r="V77" s="12">
        <f t="shared" si="37"/>
        <v>2.3236302093938559E-2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0.19907513102198937</v>
      </c>
      <c r="AB77" s="12">
        <f t="shared" si="40"/>
        <v>0.17643219067010632</v>
      </c>
      <c r="AC77" s="12">
        <f>AA77-'Surv-rate CEA'!V75*UPD</f>
        <v>9.4668811151380983E-2</v>
      </c>
      <c r="AD77" s="12">
        <f t="shared" si="41"/>
        <v>8.3901116396742706E-2</v>
      </c>
      <c r="AE77" s="12">
        <f>'Surv-rate CEA'!Z75*UPFS+'Surv-rate CEA'!Y75*UPD</f>
        <v>0.12344061755178658</v>
      </c>
      <c r="AF77" s="12">
        <f t="shared" si="42"/>
        <v>0.10940039803327738</v>
      </c>
      <c r="AG77" s="12">
        <f>AE77-'Surv-rate CEA'!Y75*UPD</f>
        <v>2.621840077056363E-2</v>
      </c>
      <c r="AH77" s="12">
        <f t="shared" si="43"/>
        <v>2.3236302093938559E-2</v>
      </c>
      <c r="AI77" s="12">
        <f>'Surv-rate CEA'!AC75*UPFS+'Surv-rate CEA'!AB75*UPD</f>
        <v>0.11462642495209459</v>
      </c>
      <c r="AJ77" s="12">
        <f t="shared" si="44"/>
        <v>0.1015887376748566</v>
      </c>
      <c r="AK77" s="12">
        <f>AI77-'Surv-rate CEA'!AB75*UPD</f>
        <v>2.9462144643533958E-2</v>
      </c>
      <c r="AL77" s="12">
        <f t="shared" si="45"/>
        <v>2.6111100339921756E-2</v>
      </c>
      <c r="AM77" s="12">
        <f>'Surv-rate CEA'!AF75*UPFS+'Surv-rate CEA'!AE75*UPD</f>
        <v>0.26526653454215193</v>
      </c>
      <c r="AN77" s="12">
        <f t="shared" si="46"/>
        <v>0.23509493908392656</v>
      </c>
      <c r="AO77" s="12">
        <f>AM77-'Surv-rate CEA'!AE75*UPD</f>
        <v>4.8063519616877048E-2</v>
      </c>
      <c r="AP77" s="12">
        <f t="shared" si="47"/>
        <v>4.259674231426009E-2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0.23683842358349178</v>
      </c>
      <c r="AV77" s="12">
        <f t="shared" si="50"/>
        <v>0.20990026073660828</v>
      </c>
      <c r="AW77" s="12">
        <f>AU77-'Surv-rate CEA'!AK75*UPD</f>
        <v>9.8716874811034361E-2</v>
      </c>
      <c r="AX77" s="12">
        <f t="shared" si="51"/>
        <v>8.7488750551637753E-2</v>
      </c>
      <c r="AY77" s="12">
        <f>'Surv-rate CEA'!AO75*UPFS+'Surv-rate CEA'!AN75*UPD</f>
        <v>0.11462642495209459</v>
      </c>
      <c r="AZ77" s="12">
        <f t="shared" si="52"/>
        <v>0.1015887376748566</v>
      </c>
      <c r="BA77" s="12">
        <f>AY77-'Surv-rate CEA'!AN75*UPD</f>
        <v>2.9462144643533958E-2</v>
      </c>
      <c r="BB77" s="12">
        <f t="shared" si="53"/>
        <v>2.6111100339921756E-2</v>
      </c>
    </row>
    <row r="78" spans="1:54">
      <c r="A78" s="12">
        <v>73</v>
      </c>
      <c r="B78" s="12">
        <f t="shared" si="54"/>
        <v>4.1424657534246574</v>
      </c>
      <c r="C78" s="12">
        <f>'Surv-rate CEA'!D76*Parameter!$D$57+'Surv-rate CEA'!E76*Parameter!$D$58</f>
        <v>0.15230315755223356</v>
      </c>
      <c r="D78" s="12">
        <f t="shared" si="28"/>
        <v>0.13475073524515391</v>
      </c>
      <c r="E78" s="12">
        <f>C78-'Surv-rate CEA'!E76*Parameter!$D$58</f>
        <v>1.4997306261238713E-2</v>
      </c>
      <c r="F78" s="12">
        <f t="shared" si="29"/>
        <v>1.3268917584361861E-2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0.12153152699284642</v>
      </c>
      <c r="L78" s="12">
        <f t="shared" si="32"/>
        <v>0.10752543073268778</v>
      </c>
      <c r="M78" s="12">
        <f>K78-'Surv-rate CEA'!J76*Parameter!$D$58</f>
        <v>2.5496164900039545E-2</v>
      </c>
      <c r="N78" s="12">
        <f t="shared" si="33"/>
        <v>2.2557818376376992E-2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0.12153152699284642</v>
      </c>
      <c r="T78" s="12">
        <f t="shared" si="36"/>
        <v>0.10752543073268778</v>
      </c>
      <c r="U78" s="12">
        <f>S78-'Surv-rate CEA'!P76*Parameter!$D$58</f>
        <v>2.5496164900039545E-2</v>
      </c>
      <c r="V78" s="12">
        <f t="shared" si="37"/>
        <v>2.2557818376376992E-2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0.19681869610143832</v>
      </c>
      <c r="AB78" s="12">
        <f t="shared" si="40"/>
        <v>0.17413600896990974</v>
      </c>
      <c r="AC78" s="12">
        <f>AA78-'Surv-rate CEA'!V76*UPD</f>
        <v>9.3067319940029231E-2</v>
      </c>
      <c r="AD78" s="12">
        <f t="shared" si="41"/>
        <v>8.2341626994265796E-2</v>
      </c>
      <c r="AE78" s="12">
        <f>'Surv-rate CEA'!Z76*UPFS+'Surv-rate CEA'!Y76*UPD</f>
        <v>0.12153152699284642</v>
      </c>
      <c r="AF78" s="12">
        <f t="shared" si="42"/>
        <v>0.10752543073268778</v>
      </c>
      <c r="AG78" s="12">
        <f>AE78-'Surv-rate CEA'!Y76*UPD</f>
        <v>2.5496164900039545E-2</v>
      </c>
      <c r="AH78" s="12">
        <f t="shared" si="43"/>
        <v>2.2557818376376992E-2</v>
      </c>
      <c r="AI78" s="12">
        <f>'Surv-rate CEA'!AC76*UPFS+'Surv-rate CEA'!AB76*UPD</f>
        <v>0.11277450344089403</v>
      </c>
      <c r="AJ78" s="12">
        <f t="shared" si="44"/>
        <v>9.9777624441934956E-2</v>
      </c>
      <c r="AK78" s="12">
        <f>AI78-'Surv-rate CEA'!AB76*UPD</f>
        <v>2.867886631294736E-2</v>
      </c>
      <c r="AL78" s="12">
        <f t="shared" si="45"/>
        <v>2.5373724246930157E-2</v>
      </c>
      <c r="AM78" s="12">
        <f>'Surv-rate CEA'!AF76*UPFS+'Surv-rate CEA'!AE76*UPD</f>
        <v>0.26298594415367782</v>
      </c>
      <c r="AN78" s="12">
        <f t="shared" si="46"/>
        <v>0.23267770611844002</v>
      </c>
      <c r="AO78" s="12">
        <f>AM78-'Surv-rate CEA'!AE76*UPD</f>
        <v>4.6980001116665615E-2</v>
      </c>
      <c r="AP78" s="12">
        <f t="shared" si="47"/>
        <v>4.1565715340587853E-2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0.23452769329840173</v>
      </c>
      <c r="AV78" s="12">
        <f t="shared" si="50"/>
        <v>0.2074991721459955</v>
      </c>
      <c r="AW78" s="12">
        <f>AU78-'Surv-rate CEA'!AK76*UPD</f>
        <v>9.7081318036009584E-2</v>
      </c>
      <c r="AX78" s="12">
        <f t="shared" si="51"/>
        <v>8.5893025424863004E-2</v>
      </c>
      <c r="AY78" s="12">
        <f>'Surv-rate CEA'!AO76*UPFS+'Surv-rate CEA'!AN76*UPD</f>
        <v>0.11277450344089403</v>
      </c>
      <c r="AZ78" s="12">
        <f t="shared" si="52"/>
        <v>9.9777624441934956E-2</v>
      </c>
      <c r="BA78" s="12">
        <f>AY78-'Surv-rate CEA'!AN76*UPD</f>
        <v>2.867886631294736E-2</v>
      </c>
      <c r="BB78" s="12">
        <f t="shared" si="53"/>
        <v>2.5373724246930157E-2</v>
      </c>
    </row>
    <row r="79" spans="1:54">
      <c r="A79" s="12">
        <v>74</v>
      </c>
      <c r="B79" s="12">
        <f t="shared" si="54"/>
        <v>4.2</v>
      </c>
      <c r="C79" s="12">
        <f>'Surv-rate CEA'!D77*Parameter!$D$57+'Surv-rate CEA'!E77*Parameter!$D$58</f>
        <v>0.15028363891482346</v>
      </c>
      <c r="D79" s="12">
        <f t="shared" si="28"/>
        <v>0.13273802716808303</v>
      </c>
      <c r="E79" s="12">
        <f>C79-'Surv-rate CEA'!E77*Parameter!$D$58</f>
        <v>1.4523522775305858E-2</v>
      </c>
      <c r="F79" s="12">
        <f t="shared" si="29"/>
        <v>1.2827901790543265E-2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0.11966745657938702</v>
      </c>
      <c r="L79" s="12">
        <f t="shared" si="32"/>
        <v>0.10569628348946829</v>
      </c>
      <c r="M79" s="12">
        <f>K79-'Surv-rate CEA'!J77*Parameter!$D$58</f>
        <v>2.4799987210944868E-2</v>
      </c>
      <c r="N79" s="12">
        <f t="shared" si="33"/>
        <v>2.1904589215065974E-2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0.11966745657938702</v>
      </c>
      <c r="T79" s="12">
        <f t="shared" si="36"/>
        <v>0.10569628348946829</v>
      </c>
      <c r="U79" s="12">
        <f>S79-'Surv-rate CEA'!P77*Parameter!$D$58</f>
        <v>2.4799987210944868E-2</v>
      </c>
      <c r="V79" s="12">
        <f t="shared" si="37"/>
        <v>2.1904589215065974E-2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0.19460620828311048</v>
      </c>
      <c r="AB79" s="12">
        <f t="shared" si="40"/>
        <v>0.17188593747588046</v>
      </c>
      <c r="AC79" s="12">
        <f>AA79-'Surv-rate CEA'!V77*UPD</f>
        <v>9.1506810567979532E-2</v>
      </c>
      <c r="AD79" s="12">
        <f t="shared" si="41"/>
        <v>8.0823392319647983E-2</v>
      </c>
      <c r="AE79" s="12">
        <f>'Surv-rate CEA'!Z77*UPFS+'Surv-rate CEA'!Y77*UPD</f>
        <v>0.11966745657938702</v>
      </c>
      <c r="AF79" s="12">
        <f t="shared" si="42"/>
        <v>0.10569628348946829</v>
      </c>
      <c r="AG79" s="12">
        <f>AE79-'Surv-rate CEA'!Y77*UPD</f>
        <v>2.4799987210944868E-2</v>
      </c>
      <c r="AH79" s="12">
        <f t="shared" si="43"/>
        <v>2.1904589215065974E-2</v>
      </c>
      <c r="AI79" s="12">
        <f>'Surv-rate CEA'!AC77*UPFS+'Surv-rate CEA'!AB77*UPD</f>
        <v>0.11096749226193958</v>
      </c>
      <c r="AJ79" s="12">
        <f t="shared" si="44"/>
        <v>9.8012039826821759E-2</v>
      </c>
      <c r="AK79" s="12">
        <f>AI79-'Surv-rate CEA'!AB77*UPD</f>
        <v>2.7923105745644619E-2</v>
      </c>
      <c r="AL79" s="12">
        <f t="shared" si="45"/>
        <v>2.4663083725190781E-2</v>
      </c>
      <c r="AM79" s="12">
        <f>'Surv-rate CEA'!AF77*UPFS+'Surv-rate CEA'!AE77*UPD</f>
        <v>0.26074393843851246</v>
      </c>
      <c r="AN79" s="12">
        <f t="shared" si="46"/>
        <v>0.23030208899839436</v>
      </c>
      <c r="AO79" s="12">
        <f>AM79-'Surv-rate CEA'!AE77*UPD</f>
        <v>4.5930225848572037E-2</v>
      </c>
      <c r="AP79" s="12">
        <f t="shared" si="47"/>
        <v>4.0567872927134638E-2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0.23225845374448614</v>
      </c>
      <c r="AV79" s="12">
        <f t="shared" si="50"/>
        <v>0.20514228405545773</v>
      </c>
      <c r="AW79" s="12">
        <f>AU79-'Surv-rate CEA'!AK77*UPD</f>
        <v>9.5487052175112747E-2</v>
      </c>
      <c r="AX79" s="12">
        <f t="shared" si="51"/>
        <v>8.43389408011605E-2</v>
      </c>
      <c r="AY79" s="12">
        <f>'Surv-rate CEA'!AO77*UPFS+'Surv-rate CEA'!AN77*UPD</f>
        <v>0.11096749226193958</v>
      </c>
      <c r="AZ79" s="12">
        <f t="shared" si="52"/>
        <v>9.8012039826821759E-2</v>
      </c>
      <c r="BA79" s="12">
        <f>AY79-'Surv-rate CEA'!AN77*UPD</f>
        <v>2.7923105745644619E-2</v>
      </c>
      <c r="BB79" s="12">
        <f t="shared" si="53"/>
        <v>2.4663083725190781E-2</v>
      </c>
    </row>
    <row r="80" spans="1:54">
      <c r="A80" s="12">
        <v>75</v>
      </c>
      <c r="B80" s="12">
        <f t="shared" si="54"/>
        <v>4.2575342465753421</v>
      </c>
      <c r="C80" s="12">
        <f>'Surv-rate CEA'!D78*Parameter!$D$57+'Surv-rate CEA'!E78*Parameter!$D$58</f>
        <v>0.14830721160762353</v>
      </c>
      <c r="D80" s="12">
        <f t="shared" si="28"/>
        <v>0.13076976575442789</v>
      </c>
      <c r="E80" s="12">
        <f>C80-'Surv-rate CEA'!E78*Parameter!$D$58</f>
        <v>1.4068678692026548E-2</v>
      </c>
      <c r="F80" s="12">
        <f t="shared" si="29"/>
        <v>1.2405046235364946E-2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0.11784694345401091</v>
      </c>
      <c r="L80" s="12">
        <f t="shared" si="32"/>
        <v>0.10391144856211526</v>
      </c>
      <c r="M80" s="12">
        <f>K80-'Surv-rate CEA'!J78*Parameter!$D$58</f>
        <v>2.4128693979911547E-2</v>
      </c>
      <c r="N80" s="12">
        <f t="shared" si="33"/>
        <v>2.1275456705782427E-2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0.11784694345401091</v>
      </c>
      <c r="T80" s="12">
        <f t="shared" si="36"/>
        <v>0.10391144856211526</v>
      </c>
      <c r="U80" s="12">
        <f>S80-'Surv-rate CEA'!P78*Parameter!$D$58</f>
        <v>2.4128693979911547E-2</v>
      </c>
      <c r="V80" s="12">
        <f t="shared" si="37"/>
        <v>2.1275456705782427E-2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0.1924364112564505</v>
      </c>
      <c r="AB80" s="12">
        <f t="shared" si="40"/>
        <v>0.16968065240959068</v>
      </c>
      <c r="AC80" s="12">
        <f>AA80-'Surv-rate CEA'!V78*UPD</f>
        <v>8.9985850779458532E-2</v>
      </c>
      <c r="AD80" s="12">
        <f t="shared" si="41"/>
        <v>7.9344952279028658E-2</v>
      </c>
      <c r="AE80" s="12">
        <f>'Surv-rate CEA'!Z78*UPFS+'Surv-rate CEA'!Y78*UPD</f>
        <v>0.11784694345401091</v>
      </c>
      <c r="AF80" s="12">
        <f t="shared" si="42"/>
        <v>0.10391144856211526</v>
      </c>
      <c r="AG80" s="12">
        <f>AE80-'Surv-rate CEA'!Y78*UPD</f>
        <v>2.4128693979911547E-2</v>
      </c>
      <c r="AH80" s="12">
        <f t="shared" si="43"/>
        <v>2.1275456705782427E-2</v>
      </c>
      <c r="AI80" s="12">
        <f>'Surv-rate CEA'!AC78*UPFS+'Surv-rate CEA'!AB78*UPD</f>
        <v>0.109203904673445</v>
      </c>
      <c r="AJ80" s="12">
        <f t="shared" si="44"/>
        <v>9.6290455998845045E-2</v>
      </c>
      <c r="AK80" s="12">
        <f>AI80-'Surv-rate CEA'!AB78*UPD</f>
        <v>2.7193648762205577E-2</v>
      </c>
      <c r="AL80" s="12">
        <f t="shared" si="45"/>
        <v>2.3977978144786416E-2</v>
      </c>
      <c r="AM80" s="12">
        <f>'Surv-rate CEA'!AF78*UPFS+'Surv-rate CEA'!AE78*UPD</f>
        <v>0.25853949584372798</v>
      </c>
      <c r="AN80" s="12">
        <f t="shared" si="46"/>
        <v>0.22796699461386324</v>
      </c>
      <c r="AO80" s="12">
        <f>AM80-'Surv-rate CEA'!AE78*UPD</f>
        <v>4.4912834991882505E-2</v>
      </c>
      <c r="AP80" s="12">
        <f t="shared" si="47"/>
        <v>3.9601856494980055E-2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0.23002957528879758</v>
      </c>
      <c r="AV80" s="12">
        <f t="shared" si="50"/>
        <v>0.20282839486384305</v>
      </c>
      <c r="AW80" s="12">
        <f>AU80-'Surv-rate CEA'!AK78*UPD</f>
        <v>9.3932647687661852E-2</v>
      </c>
      <c r="AX80" s="12">
        <f t="shared" si="51"/>
        <v>8.2825037310440025E-2</v>
      </c>
      <c r="AY80" s="12">
        <f>'Surv-rate CEA'!AO78*UPFS+'Surv-rate CEA'!AN78*UPD</f>
        <v>0.109203904673445</v>
      </c>
      <c r="AZ80" s="12">
        <f t="shared" si="52"/>
        <v>9.6290455998845045E-2</v>
      </c>
      <c r="BA80" s="12">
        <f>AY80-'Surv-rate CEA'!AN78*UPD</f>
        <v>2.7193648762205577E-2</v>
      </c>
      <c r="BB80" s="12">
        <f t="shared" si="53"/>
        <v>2.3977978144786416E-2</v>
      </c>
    </row>
    <row r="81" spans="1:54">
      <c r="A81" s="12">
        <v>76</v>
      </c>
      <c r="B81" s="12">
        <f t="shared" si="54"/>
        <v>4.3150684931506849</v>
      </c>
      <c r="C81" s="12">
        <f>'Surv-rate CEA'!D79*Parameter!$D$57+'Surv-rate CEA'!E79*Parameter!$D$58</f>
        <v>0.14637256847640875</v>
      </c>
      <c r="D81" s="12">
        <f t="shared" si="28"/>
        <v>0.12884459058202022</v>
      </c>
      <c r="E81" s="12">
        <f>C81-'Surv-rate CEA'!E79*Parameter!$D$58</f>
        <v>1.3631851315032306E-2</v>
      </c>
      <c r="F81" s="12">
        <f t="shared" si="29"/>
        <v>1.1999449895855271E-2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0.11606858592753573</v>
      </c>
      <c r="L81" s="12">
        <f t="shared" si="32"/>
        <v>0.10216948154242221</v>
      </c>
      <c r="M81" s="12">
        <f>K81-'Surv-rate CEA'!J79*Parameter!$D$58</f>
        <v>2.3481175155093334E-2</v>
      </c>
      <c r="N81" s="12">
        <f t="shared" si="33"/>
        <v>2.0669326436874823E-2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0.11606858592753573</v>
      </c>
      <c r="T81" s="12">
        <f t="shared" si="36"/>
        <v>0.10216948154242221</v>
      </c>
      <c r="U81" s="12">
        <f>S81-'Surv-rate CEA'!P79*Parameter!$D$58</f>
        <v>2.3481175155093334E-2</v>
      </c>
      <c r="V81" s="12">
        <f t="shared" si="37"/>
        <v>2.0669326436874823E-2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0.1903080966080849</v>
      </c>
      <c r="AB81" s="12">
        <f t="shared" si="40"/>
        <v>0.16751888039639223</v>
      </c>
      <c r="AC81" s="12">
        <f>AA81-'Surv-rate CEA'!V79*UPD</f>
        <v>8.8503072247509154E-2</v>
      </c>
      <c r="AD81" s="12">
        <f t="shared" si="41"/>
        <v>7.7904912291124728E-2</v>
      </c>
      <c r="AE81" s="12">
        <f>'Surv-rate CEA'!Z79*UPFS+'Surv-rate CEA'!Y79*UPD</f>
        <v>0.11606858592753573</v>
      </c>
      <c r="AF81" s="12">
        <f t="shared" si="42"/>
        <v>0.10216948154242221</v>
      </c>
      <c r="AG81" s="12">
        <f>AE81-'Surv-rate CEA'!Y79*UPD</f>
        <v>2.3481175155093334E-2</v>
      </c>
      <c r="AH81" s="12">
        <f t="shared" si="43"/>
        <v>2.0669326436874823E-2</v>
      </c>
      <c r="AI81" s="12">
        <f>'Surv-rate CEA'!AC79*UPFS+'Surv-rate CEA'!AB79*UPD</f>
        <v>0.10748231690464592</v>
      </c>
      <c r="AJ81" s="12">
        <f t="shared" si="44"/>
        <v>9.4611410187955103E-2</v>
      </c>
      <c r="AK81" s="12">
        <f>AI81-'Surv-rate CEA'!AB79*UPD</f>
        <v>2.6489345977878082E-2</v>
      </c>
      <c r="AL81" s="12">
        <f t="shared" si="45"/>
        <v>2.3317271622894757E-2</v>
      </c>
      <c r="AM81" s="12">
        <f>'Surv-rate CEA'!AF79*UPFS+'Surv-rate CEA'!AE79*UPD</f>
        <v>0.2563716321083897</v>
      </c>
      <c r="AN81" s="12">
        <f t="shared" si="46"/>
        <v>0.22567136943541199</v>
      </c>
      <c r="AO81" s="12">
        <f>AM81-'Surv-rate CEA'!AE79*UPD</f>
        <v>4.3926537228746815E-2</v>
      </c>
      <c r="AP81" s="12">
        <f t="shared" si="47"/>
        <v>3.8666375563642177E-2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0.22783997001568659</v>
      </c>
      <c r="AV81" s="12">
        <f t="shared" si="50"/>
        <v>0.2005563471383798</v>
      </c>
      <c r="AW81" s="12">
        <f>AU81-'Surv-rate CEA'!AK79*UPD</f>
        <v>9.2416738400566939E-2</v>
      </c>
      <c r="AX81" s="12">
        <f t="shared" si="51"/>
        <v>8.1349920590249522E-2</v>
      </c>
      <c r="AY81" s="12">
        <f>'Surv-rate CEA'!AO79*UPFS+'Surv-rate CEA'!AN79*UPD</f>
        <v>0.10748231690464592</v>
      </c>
      <c r="AZ81" s="12">
        <f t="shared" si="52"/>
        <v>9.4611410187955103E-2</v>
      </c>
      <c r="BA81" s="12">
        <f>AY81-'Surv-rate CEA'!AN79*UPD</f>
        <v>2.6489345977878082E-2</v>
      </c>
      <c r="BB81" s="12">
        <f t="shared" si="53"/>
        <v>2.3317271622894757E-2</v>
      </c>
    </row>
    <row r="82" spans="1:54">
      <c r="A82" s="12">
        <v>77</v>
      </c>
      <c r="B82" s="12">
        <f t="shared" si="54"/>
        <v>4.3726027397260276</v>
      </c>
      <c r="C82" s="12">
        <f>'Surv-rate CEA'!D80*Parameter!$D$57+'Surv-rate CEA'!E80*Parameter!$D$58</f>
        <v>0.14447845439159251</v>
      </c>
      <c r="D82" s="12">
        <f t="shared" si="28"/>
        <v>0.12696119546051765</v>
      </c>
      <c r="E82" s="12">
        <f>C82-'Surv-rate CEA'!E80*Parameter!$D$58</f>
        <v>1.3212171163236308E-2</v>
      </c>
      <c r="F82" s="12">
        <f t="shared" si="29"/>
        <v>1.1610264330257624E-2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0.11433104034129418</v>
      </c>
      <c r="L82" s="12">
        <f t="shared" si="32"/>
        <v>0.1004689981014918</v>
      </c>
      <c r="M82" s="12">
        <f>K82-'Surv-rate CEA'!J80*Parameter!$D$58</f>
        <v>2.2856380308975313E-2</v>
      </c>
      <c r="N82" s="12">
        <f t="shared" si="33"/>
        <v>2.0085163425561998E-2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0.11433104034129418</v>
      </c>
      <c r="T82" s="12">
        <f t="shared" si="36"/>
        <v>0.1004689981014918</v>
      </c>
      <c r="U82" s="12">
        <f>S82-'Surv-rate CEA'!P80*Parameter!$D$58</f>
        <v>2.2856380308975313E-2</v>
      </c>
      <c r="V82" s="12">
        <f t="shared" si="37"/>
        <v>2.0085163425561998E-2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0.18822010153305774</v>
      </c>
      <c r="AB82" s="12">
        <f t="shared" si="40"/>
        <v>0.16539939606197512</v>
      </c>
      <c r="AC82" s="12">
        <f>AA82-'Surv-rate CEA'!V80*UPD</f>
        <v>8.7057167094052354E-2</v>
      </c>
      <c r="AD82" s="12">
        <f t="shared" si="41"/>
        <v>7.6501939712819308E-2</v>
      </c>
      <c r="AE82" s="12">
        <f>'Surv-rate CEA'!Z80*UPFS+'Surv-rate CEA'!Y80*UPD</f>
        <v>0.11433104034129418</v>
      </c>
      <c r="AF82" s="12">
        <f t="shared" si="42"/>
        <v>0.1004689981014918</v>
      </c>
      <c r="AG82" s="12">
        <f>AE82-'Surv-rate CEA'!Y80*UPD</f>
        <v>2.2856380308975313E-2</v>
      </c>
      <c r="AH82" s="12">
        <f t="shared" si="43"/>
        <v>2.0085163425561998E-2</v>
      </c>
      <c r="AI82" s="12">
        <f>'Surv-rate CEA'!AC80*UPFS+'Surv-rate CEA'!AB80*UPD</f>
        <v>0.1058013648960951</v>
      </c>
      <c r="AJ82" s="12">
        <f t="shared" si="44"/>
        <v>9.2973501309440584E-2</v>
      </c>
      <c r="AK82" s="12">
        <f>AI82-'Surv-rate CEA'!AB80*UPD</f>
        <v>2.5809108738714143E-2</v>
      </c>
      <c r="AL82" s="12">
        <f t="shared" si="45"/>
        <v>2.2679888935940341E-2</v>
      </c>
      <c r="AM82" s="12">
        <f>'Surv-rate CEA'!AF80*UPFS+'Surv-rate CEA'!AE80*UPD</f>
        <v>0.25423939852487648</v>
      </c>
      <c r="AN82" s="12">
        <f t="shared" si="46"/>
        <v>0.22341419767956511</v>
      </c>
      <c r="AO82" s="12">
        <f>AM82-'Surv-rate CEA'!AE80*UPD</f>
        <v>4.2970104747825782E-2</v>
      </c>
      <c r="AP82" s="12">
        <f t="shared" si="47"/>
        <v>3.7760203698338393E-2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0.22568858977730646</v>
      </c>
      <c r="AV82" s="12">
        <f t="shared" si="50"/>
        <v>0.19832502555891549</v>
      </c>
      <c r="AW82" s="12">
        <f>AU82-'Surv-rate CEA'!AK80*UPD</f>
        <v>9.0938018077266036E-2</v>
      </c>
      <c r="AX82" s="12">
        <f t="shared" si="51"/>
        <v>7.9912257758563907E-2</v>
      </c>
      <c r="AY82" s="12">
        <f>'Surv-rate CEA'!AO80*UPFS+'Surv-rate CEA'!AN80*UPD</f>
        <v>0.1058013648960951</v>
      </c>
      <c r="AZ82" s="12">
        <f t="shared" si="52"/>
        <v>9.2973501309440584E-2</v>
      </c>
      <c r="BA82" s="12">
        <f>AY82-'Surv-rate CEA'!AN80*UPD</f>
        <v>2.5809108738714143E-2</v>
      </c>
      <c r="BB82" s="12">
        <f t="shared" si="53"/>
        <v>2.2679888935940341E-2</v>
      </c>
    </row>
    <row r="83" spans="1:54">
      <c r="A83" s="12">
        <v>78</v>
      </c>
      <c r="B83" s="12">
        <f t="shared" si="54"/>
        <v>4.4301369863013695</v>
      </c>
      <c r="C83" s="12">
        <f>'Surv-rate CEA'!D81*Parameter!$D$57+'Surv-rate CEA'!E81*Parameter!$D$58</f>
        <v>0.14262366367554163</v>
      </c>
      <c r="D83" s="12">
        <f t="shared" si="28"/>
        <v>0.12511832575091222</v>
      </c>
      <c r="E83" s="12">
        <f>C83-'Surv-rate CEA'!E81*Parameter!$D$58</f>
        <v>1.2808818419639822E-2</v>
      </c>
      <c r="F83" s="12">
        <f t="shared" si="29"/>
        <v>1.123669014111584E-2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0.11263301812014834</v>
      </c>
      <c r="L83" s="12">
        <f t="shared" si="32"/>
        <v>9.8808670933628648E-2</v>
      </c>
      <c r="M83" s="12">
        <f>K83-'Surv-rate CEA'!J81*Parameter!$D$58</f>
        <v>2.2253314886214876E-2</v>
      </c>
      <c r="N83" s="12">
        <f t="shared" si="33"/>
        <v>1.9521988351842719E-2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0.11263301812014834</v>
      </c>
      <c r="T83" s="12">
        <f t="shared" si="36"/>
        <v>9.8808670933628648E-2</v>
      </c>
      <c r="U83" s="12">
        <f>S83-'Surv-rate CEA'!P81*Parameter!$D$58</f>
        <v>2.2253314886214876E-2</v>
      </c>
      <c r="V83" s="12">
        <f t="shared" si="37"/>
        <v>1.9521988351842719E-2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0.18617130667741427</v>
      </c>
      <c r="AB83" s="12">
        <f t="shared" si="40"/>
        <v>0.16332101976659757</v>
      </c>
      <c r="AC83" s="12">
        <f>AA83-'Surv-rate CEA'!V81*UPD</f>
        <v>8.5646884633409998E-2</v>
      </c>
      <c r="AD83" s="12">
        <f t="shared" si="41"/>
        <v>7.5134760494526998E-2</v>
      </c>
      <c r="AE83" s="12">
        <f>'Surv-rate CEA'!Z81*UPFS+'Surv-rate CEA'!Y81*UPD</f>
        <v>0.11263301812014834</v>
      </c>
      <c r="AF83" s="12">
        <f t="shared" si="42"/>
        <v>9.8808670933628648E-2</v>
      </c>
      <c r="AG83" s="12">
        <f>AE83-'Surv-rate CEA'!Y81*UPD</f>
        <v>2.2253314886214876E-2</v>
      </c>
      <c r="AH83" s="12">
        <f t="shared" si="43"/>
        <v>1.9521988351842719E-2</v>
      </c>
      <c r="AI83" s="12">
        <f>'Surv-rate CEA'!AC81*UPFS+'Surv-rate CEA'!AB81*UPD</f>
        <v>0.10415974123939273</v>
      </c>
      <c r="AJ83" s="12">
        <f t="shared" si="44"/>
        <v>9.1375386795339755E-2</v>
      </c>
      <c r="AK83" s="12">
        <f>AI83-'Surv-rate CEA'!AB81*UPD</f>
        <v>2.5151905350669662E-2</v>
      </c>
      <c r="AL83" s="12">
        <f t="shared" si="45"/>
        <v>2.2064811727739036E-2</v>
      </c>
      <c r="AM83" s="12">
        <f>'Surv-rate CEA'!AF81*UPFS+'Surv-rate CEA'!AE81*UPD</f>
        <v>0.25214188029867085</v>
      </c>
      <c r="AN83" s="12">
        <f t="shared" si="46"/>
        <v>0.22119449957774906</v>
      </c>
      <c r="AO83" s="12">
        <f>AM83-'Surv-rate CEA'!AE81*UPD</f>
        <v>4.2042369522626855E-2</v>
      </c>
      <c r="AP83" s="12">
        <f t="shared" si="47"/>
        <v>3.6882174736718176E-2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0.22357442435416067</v>
      </c>
      <c r="AV83" s="12">
        <f t="shared" si="50"/>
        <v>0.19613335497785042</v>
      </c>
      <c r="AW83" s="12">
        <f>AU83-'Surv-rate CEA'!AK81*UPD</f>
        <v>8.9495237206048295E-2</v>
      </c>
      <c r="AX83" s="12">
        <f t="shared" si="51"/>
        <v>7.8510774112316925E-2</v>
      </c>
      <c r="AY83" s="12">
        <f>'Surv-rate CEA'!AO81*UPFS+'Surv-rate CEA'!AN81*UPD</f>
        <v>0.10415974123939273</v>
      </c>
      <c r="AZ83" s="12">
        <f t="shared" si="52"/>
        <v>9.1375386795339755E-2</v>
      </c>
      <c r="BA83" s="12">
        <f>AY83-'Surv-rate CEA'!AN81*UPD</f>
        <v>2.5151905350669662E-2</v>
      </c>
      <c r="BB83" s="12">
        <f t="shared" si="53"/>
        <v>2.2064811727739036E-2</v>
      </c>
    </row>
    <row r="84" spans="1:54">
      <c r="A84" s="12">
        <v>79</v>
      </c>
      <c r="B84" s="12">
        <f t="shared" si="54"/>
        <v>4.4876712328767123</v>
      </c>
      <c r="C84" s="12">
        <f>'Surv-rate CEA'!D82*Parameter!$D$57+'Surv-rate CEA'!E82*Parameter!$D$58</f>
        <v>0.14080703768194841</v>
      </c>
      <c r="D84" s="12">
        <f t="shared" si="28"/>
        <v>0.12331477584331371</v>
      </c>
      <c r="E84" s="12">
        <f>C84-'Surv-rate CEA'!E82*Parameter!$D$58</f>
        <v>1.2421019649375337E-2</v>
      </c>
      <c r="F84" s="12">
        <f t="shared" si="29"/>
        <v>1.0877973708017859E-2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0.11097328300281389</v>
      </c>
      <c r="L84" s="12">
        <f t="shared" si="32"/>
        <v>9.7187226884207042E-2</v>
      </c>
      <c r="M84" s="12">
        <f>K84-'Surv-rate CEA'!J82*Parameter!$D$58</f>
        <v>2.1671036722266654E-2</v>
      </c>
      <c r="N84" s="12">
        <f t="shared" si="33"/>
        <v>1.8978874065476707E-2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0.11097328300281389</v>
      </c>
      <c r="T84" s="12">
        <f t="shared" si="36"/>
        <v>9.7187226884207042E-2</v>
      </c>
      <c r="U84" s="12">
        <f>S84-'Surv-rate CEA'!P82*Parameter!$D$58</f>
        <v>2.1671036722266654E-2</v>
      </c>
      <c r="V84" s="12">
        <f t="shared" si="37"/>
        <v>1.8978874065476707E-2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0.18416063410333053</v>
      </c>
      <c r="AB84" s="12">
        <f t="shared" si="40"/>
        <v>0.16128261546777875</v>
      </c>
      <c r="AC84" s="12">
        <f>AA84-'Surv-rate CEA'!V82*UPD</f>
        <v>8.4271028322776331E-2</v>
      </c>
      <c r="AD84" s="12">
        <f t="shared" si="41"/>
        <v>7.38021560483475E-2</v>
      </c>
      <c r="AE84" s="12">
        <f>'Surv-rate CEA'!Z82*UPFS+'Surv-rate CEA'!Y82*UPD</f>
        <v>0.11097328300281389</v>
      </c>
      <c r="AF84" s="12">
        <f t="shared" si="42"/>
        <v>9.7187226884207042E-2</v>
      </c>
      <c r="AG84" s="12">
        <f>AE84-'Surv-rate CEA'!Y82*UPD</f>
        <v>2.1671036722266654E-2</v>
      </c>
      <c r="AH84" s="12">
        <f t="shared" si="43"/>
        <v>1.8978874065476707E-2</v>
      </c>
      <c r="AI84" s="12">
        <f>'Surv-rate CEA'!AC82*UPFS+'Surv-rate CEA'!AB82*UPD</f>
        <v>0.10255619230227067</v>
      </c>
      <c r="AJ84" s="12">
        <f t="shared" si="44"/>
        <v>8.9815779617950162E-2</v>
      </c>
      <c r="AK84" s="12">
        <f>AI84-'Surv-rate CEA'!AB82*UPD</f>
        <v>2.4516757577816836E-2</v>
      </c>
      <c r="AL84" s="12">
        <f t="shared" si="45"/>
        <v>2.1471074989463632E-2</v>
      </c>
      <c r="AM84" s="12">
        <f>'Surv-rate CEA'!AF82*UPFS+'Surv-rate CEA'!AE82*UPD</f>
        <v>0.2500781950000513</v>
      </c>
      <c r="AN84" s="12">
        <f t="shared" si="46"/>
        <v>0.21901132974183238</v>
      </c>
      <c r="AO84" s="12">
        <f>AM84-'Surv-rate CEA'!AE82*UPD</f>
        <v>4.1142219843048417E-2</v>
      </c>
      <c r="AP84" s="12">
        <f t="shared" si="47"/>
        <v>3.6031179273166888E-2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0.22149649971840546</v>
      </c>
      <c r="AV84" s="12">
        <f t="shared" si="50"/>
        <v>0.19398029858812532</v>
      </c>
      <c r="AW84" s="12">
        <f>AU84-'Surv-rate CEA'!AK82*UPD</f>
        <v>8.8087199991608106E-2</v>
      </c>
      <c r="AX84" s="12">
        <f t="shared" si="51"/>
        <v>7.7144250035045478E-2</v>
      </c>
      <c r="AY84" s="12">
        <f>'Surv-rate CEA'!AO82*UPFS+'Surv-rate CEA'!AN82*UPD</f>
        <v>0.10255619230227067</v>
      </c>
      <c r="AZ84" s="12">
        <f t="shared" si="52"/>
        <v>8.9815779617950162E-2</v>
      </c>
      <c r="BA84" s="12">
        <f>AY84-'Surv-rate CEA'!AN82*UPD</f>
        <v>2.4516757577816836E-2</v>
      </c>
      <c r="BB84" s="12">
        <f t="shared" si="53"/>
        <v>2.1471074989463632E-2</v>
      </c>
    </row>
    <row r="85" spans="1:54">
      <c r="A85" s="12">
        <v>80</v>
      </c>
      <c r="B85" s="12">
        <f t="shared" si="54"/>
        <v>4.5452054794520551</v>
      </c>
      <c r="C85" s="12">
        <f>'Surv-rate CEA'!D83*Parameter!$D$57+'Surv-rate CEA'!E83*Parameter!$D$58</f>
        <v>0.13902746251684522</v>
      </c>
      <c r="D85" s="12">
        <f t="shared" si="28"/>
        <v>0.12154938678217325</v>
      </c>
      <c r="E85" s="12">
        <f>C85-'Surv-rate CEA'!E83*Parameter!$D$58</f>
        <v>1.2048044764138927E-2</v>
      </c>
      <c r="F85" s="12">
        <f t="shared" si="29"/>
        <v>1.0533404167020758E-2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0.10935064843720303</v>
      </c>
      <c r="L85" s="12">
        <f t="shared" si="32"/>
        <v>9.5603444248754665E-2</v>
      </c>
      <c r="M85" s="12">
        <f>K85-'Surv-rate CEA'!J83*Parameter!$D$58</f>
        <v>2.1108652810761894E-2</v>
      </c>
      <c r="N85" s="12">
        <f t="shared" si="33"/>
        <v>1.8454942343747577E-2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0.10935064843720303</v>
      </c>
      <c r="T85" s="12">
        <f t="shared" si="36"/>
        <v>9.5603444248754665E-2</v>
      </c>
      <c r="U85" s="12">
        <f>S85-'Surv-rate CEA'!P83*Parameter!$D$58</f>
        <v>2.1108652810761894E-2</v>
      </c>
      <c r="V85" s="12">
        <f t="shared" si="37"/>
        <v>1.8454942343747577E-2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0.18218704536870919</v>
      </c>
      <c r="AB85" s="12">
        <f t="shared" si="40"/>
        <v>0.15928308870299218</v>
      </c>
      <c r="AC85" s="12">
        <f>AA85-'Surv-rate CEA'!V83*UPD</f>
        <v>8.2928452904507718E-2</v>
      </c>
      <c r="AD85" s="12">
        <f t="shared" si="41"/>
        <v>7.2502960313441084E-2</v>
      </c>
      <c r="AE85" s="12">
        <f>'Surv-rate CEA'!Z83*UPFS+'Surv-rate CEA'!Y83*UPD</f>
        <v>0.10935064843720303</v>
      </c>
      <c r="AF85" s="12">
        <f t="shared" si="42"/>
        <v>9.5603444248754665E-2</v>
      </c>
      <c r="AG85" s="12">
        <f>AE85-'Surv-rate CEA'!Y83*UPD</f>
        <v>2.1108652810761894E-2</v>
      </c>
      <c r="AH85" s="12">
        <f t="shared" si="43"/>
        <v>1.8454942343747577E-2</v>
      </c>
      <c r="AI85" s="12">
        <f>'Surv-rate CEA'!AC83*UPFS+'Surv-rate CEA'!AB83*UPD</f>
        <v>0.10098951552611501</v>
      </c>
      <c r="AJ85" s="12">
        <f t="shared" si="44"/>
        <v>8.8293445492042419E-2</v>
      </c>
      <c r="AK85" s="12">
        <f>AI85-'Surv-rate CEA'!AB83*UPD</f>
        <v>2.3902737387982778E-2</v>
      </c>
      <c r="AL85" s="12">
        <f t="shared" si="45"/>
        <v>2.08977637894571E-2</v>
      </c>
      <c r="AM85" s="12">
        <f>'Surv-rate CEA'!AF83*UPFS+'Surv-rate CEA'!AE83*UPD</f>
        <v>0.24804749110167296</v>
      </c>
      <c r="AN85" s="12">
        <f t="shared" si="46"/>
        <v>0.21686377561995571</v>
      </c>
      <c r="AO85" s="12">
        <f>AM85-'Surv-rate CEA'!AE83*UPD</f>
        <v>4.0268597080533236E-2</v>
      </c>
      <c r="AP85" s="12">
        <f t="shared" si="47"/>
        <v>3.5206161380699666E-2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0.21945387639322864</v>
      </c>
      <c r="AV85" s="12">
        <f t="shared" si="50"/>
        <v>0.19186485619224894</v>
      </c>
      <c r="AW85" s="12">
        <f>AU85-'Surv-rate CEA'!AK83*UPD</f>
        <v>8.6712761535025329E-2</v>
      </c>
      <c r="AX85" s="12">
        <f t="shared" si="51"/>
        <v>7.5811518098405098E-2</v>
      </c>
      <c r="AY85" s="12">
        <f>'Surv-rate CEA'!AO83*UPFS+'Surv-rate CEA'!AN83*UPD</f>
        <v>0.10098951552611501</v>
      </c>
      <c r="AZ85" s="12">
        <f t="shared" si="52"/>
        <v>8.8293445492042419E-2</v>
      </c>
      <c r="BA85" s="12">
        <f>AY85-'Surv-rate CEA'!AN83*UPD</f>
        <v>2.3902737387982778E-2</v>
      </c>
      <c r="BB85" s="12">
        <f t="shared" si="53"/>
        <v>2.08977637894571E-2</v>
      </c>
    </row>
    <row r="86" spans="1:54">
      <c r="A86" s="12">
        <v>81</v>
      </c>
      <c r="B86" s="12">
        <f t="shared" si="54"/>
        <v>4.602739726027397</v>
      </c>
      <c r="C86" s="12">
        <f>'Surv-rate CEA'!D84*Parameter!$D$57+'Surv-rate CEA'!E84*Parameter!$D$58</f>
        <v>0.13728386689161379</v>
      </c>
      <c r="D86" s="12">
        <f t="shared" si="28"/>
        <v>0.11982104402891786</v>
      </c>
      <c r="E86" s="12">
        <f>C86-'Surv-rate CEA'!E84*Parameter!$D$58</f>
        <v>1.1689204212305071E-2</v>
      </c>
      <c r="F86" s="12">
        <f t="shared" si="29"/>
        <v>1.0202310615940091E-2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0.10776397512941788</v>
      </c>
      <c r="L86" s="12">
        <f t="shared" si="32"/>
        <v>9.4056150231458566E-2</v>
      </c>
      <c r="M86" s="12">
        <f>K86-'Surv-rate CEA'!J84*Parameter!$D$58</f>
        <v>2.0565316299602329E-2</v>
      </c>
      <c r="N86" s="12">
        <f t="shared" si="33"/>
        <v>1.7949360879736406E-2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0.10776397512941788</v>
      </c>
      <c r="T86" s="12">
        <f t="shared" si="36"/>
        <v>9.4056150231458566E-2</v>
      </c>
      <c r="U86" s="12">
        <f>S86-'Surv-rate CEA'!P84*Parameter!$D$58</f>
        <v>2.0565316299602329E-2</v>
      </c>
      <c r="V86" s="12">
        <f t="shared" si="37"/>
        <v>1.7949360879736406E-2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0.18024953971372459</v>
      </c>
      <c r="AB86" s="12">
        <f t="shared" si="40"/>
        <v>0.15732138468449347</v>
      </c>
      <c r="AC86" s="12">
        <f>AA86-'Surv-rate CEA'!V84*UPD</f>
        <v>8.1618061726342728E-2</v>
      </c>
      <c r="AD86" s="12">
        <f t="shared" si="41"/>
        <v>7.1236057004338701E-2</v>
      </c>
      <c r="AE86" s="12">
        <f>'Surv-rate CEA'!Z84*UPFS+'Surv-rate CEA'!Y84*UPD</f>
        <v>0.10776397512941788</v>
      </c>
      <c r="AF86" s="12">
        <f t="shared" si="42"/>
        <v>9.4056150231458566E-2</v>
      </c>
      <c r="AG86" s="12">
        <f>AE86-'Surv-rate CEA'!Y84*UPD</f>
        <v>2.0565316299602329E-2</v>
      </c>
      <c r="AH86" s="12">
        <f t="shared" si="43"/>
        <v>1.7949360879736406E-2</v>
      </c>
      <c r="AI86" s="12">
        <f>'Surv-rate CEA'!AC84*UPFS+'Surv-rate CEA'!AB84*UPD</f>
        <v>9.9458556883992411E-2</v>
      </c>
      <c r="AJ86" s="12">
        <f t="shared" si="44"/>
        <v>8.6807200243406518E-2</v>
      </c>
      <c r="AK86" s="12">
        <f>AI86-'Surv-rate CEA'!AB84*UPD</f>
        <v>2.330896392607007E-2</v>
      </c>
      <c r="AL86" s="12">
        <f t="shared" si="45"/>
        <v>2.0344010232892916E-2</v>
      </c>
      <c r="AM86" s="12">
        <f>'Surv-rate CEA'!AF84*UPFS+'Surv-rate CEA'!AE84*UPD</f>
        <v>0.24604894659642815</v>
      </c>
      <c r="AN86" s="12">
        <f t="shared" si="46"/>
        <v>0.21475095603677535</v>
      </c>
      <c r="AO86" s="12">
        <f>AM86-'Surv-rate CEA'!AE84*UPD</f>
        <v>3.9420492668929469E-2</v>
      </c>
      <c r="AP86" s="12">
        <f t="shared" si="47"/>
        <v>3.4406115552197983E-2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0.21744564790207005</v>
      </c>
      <c r="AV86" s="12">
        <f t="shared" si="50"/>
        <v>0.18978606256582717</v>
      </c>
      <c r="AW86" s="12">
        <f>AU86-'Surv-rate CEA'!AK84*UPD</f>
        <v>8.5370825188575972E-2</v>
      </c>
      <c r="AX86" s="12">
        <f t="shared" si="51"/>
        <v>7.4511460343562624E-2</v>
      </c>
      <c r="AY86" s="12">
        <f>'Surv-rate CEA'!AO84*UPFS+'Surv-rate CEA'!AN84*UPD</f>
        <v>9.9458556883992411E-2</v>
      </c>
      <c r="AZ86" s="12">
        <f t="shared" si="52"/>
        <v>8.6807200243406518E-2</v>
      </c>
      <c r="BA86" s="12">
        <f>AY86-'Surv-rate CEA'!AN84*UPD</f>
        <v>2.330896392607007E-2</v>
      </c>
      <c r="BB86" s="12">
        <f t="shared" si="53"/>
        <v>2.0344010232892916E-2</v>
      </c>
    </row>
    <row r="87" spans="1:54">
      <c r="A87" s="12">
        <v>82</v>
      </c>
      <c r="B87" s="12">
        <f t="shared" si="54"/>
        <v>4.6602739726027398</v>
      </c>
      <c r="C87" s="12">
        <f>'Surv-rate CEA'!D85*Parameter!$D$57+'Surv-rate CEA'!E85*Parameter!$D$58</f>
        <v>0.13557522009912534</v>
      </c>
      <c r="D87" s="12">
        <f t="shared" si="28"/>
        <v>0.1181286753527734</v>
      </c>
      <c r="E87" s="12">
        <f>C87-'Surv-rate CEA'!E85*Parameter!$D$58</f>
        <v>1.1343846375944808E-2</v>
      </c>
      <c r="F87" s="12">
        <f t="shared" si="29"/>
        <v>9.8840595266300024E-3</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0.10621216873594549</v>
      </c>
      <c r="L87" s="12">
        <f t="shared" si="32"/>
        <v>9.2544218552247356E-2</v>
      </c>
      <c r="M87" s="12">
        <f>K87-'Surv-rate CEA'!J85*Parameter!$D$58</f>
        <v>2.0040223697526213E-2</v>
      </c>
      <c r="N87" s="12">
        <f t="shared" si="33"/>
        <v>1.7461340482657295E-2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0.10621216873594549</v>
      </c>
      <c r="T87" s="12">
        <f t="shared" si="36"/>
        <v>9.2544218552247356E-2</v>
      </c>
      <c r="U87" s="12">
        <f>S87-'Surv-rate CEA'!P85*Parameter!$D$58</f>
        <v>2.0040223697526213E-2</v>
      </c>
      <c r="V87" s="12">
        <f t="shared" si="37"/>
        <v>1.7461340482657295E-2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0.17834715234739595</v>
      </c>
      <c r="AB87" s="12">
        <f t="shared" si="40"/>
        <v>0.15539648649903298</v>
      </c>
      <c r="AC87" s="12">
        <f>AA87-'Surv-rate CEA'!V85*UPD</f>
        <v>8.0338804226804325E-2</v>
      </c>
      <c r="AD87" s="12">
        <f t="shared" si="41"/>
        <v>7.0000377029071956E-2</v>
      </c>
      <c r="AE87" s="12">
        <f>'Surv-rate CEA'!Z85*UPFS+'Surv-rate CEA'!Y85*UPD</f>
        <v>0.10621216873594549</v>
      </c>
      <c r="AF87" s="12">
        <f t="shared" si="42"/>
        <v>9.2544218552247356E-2</v>
      </c>
      <c r="AG87" s="12">
        <f>AE87-'Surv-rate CEA'!Y85*UPD</f>
        <v>2.0040223697526213E-2</v>
      </c>
      <c r="AH87" s="12">
        <f t="shared" si="43"/>
        <v>1.7461340482657295E-2</v>
      </c>
      <c r="AI87" s="12">
        <f>'Surv-rate CEA'!AC85*UPFS+'Surv-rate CEA'!AB85*UPD</f>
        <v>9.7962208488207414E-2</v>
      </c>
      <c r="AJ87" s="12">
        <f t="shared" si="44"/>
        <v>8.5355907332351905E-2</v>
      </c>
      <c r="AK87" s="12">
        <f>AI87-'Surv-rate CEA'!AB85*UPD</f>
        <v>2.2734600697071991E-2</v>
      </c>
      <c r="AL87" s="12">
        <f t="shared" si="45"/>
        <v>1.9808990633065394E-2</v>
      </c>
      <c r="AM87" s="12">
        <f>'Surv-rate CEA'!AF85*UPFS+'Surv-rate CEA'!AE85*UPD</f>
        <v>0.24408176769043338</v>
      </c>
      <c r="AN87" s="12">
        <f t="shared" si="46"/>
        <v>0.21267201981271411</v>
      </c>
      <c r="AO87" s="12">
        <f>AM87-'Surv-rate CEA'!AE85*UPD</f>
        <v>3.8596945284693818E-2</v>
      </c>
      <c r="AP87" s="12">
        <f t="shared" si="47"/>
        <v>3.3630083844309898E-2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0.21547093930195316</v>
      </c>
      <c r="AV87" s="12">
        <f t="shared" si="50"/>
        <v>0.18774298590957461</v>
      </c>
      <c r="AW87" s="12">
        <f>AU87-'Surv-rate CEA'!AK85*UPD</f>
        <v>8.4060340072893508E-2</v>
      </c>
      <c r="AX87" s="12">
        <f t="shared" si="51"/>
        <v>7.3243005729618782E-2</v>
      </c>
      <c r="AY87" s="12">
        <f>'Surv-rate CEA'!AO85*UPFS+'Surv-rate CEA'!AN85*UPD</f>
        <v>9.7962208488207414E-2</v>
      </c>
      <c r="AZ87" s="12">
        <f t="shared" si="52"/>
        <v>8.5355907332351905E-2</v>
      </c>
      <c r="BA87" s="12">
        <f>AY87-'Surv-rate CEA'!AN85*UPD</f>
        <v>2.2734600697071991E-2</v>
      </c>
      <c r="BB87" s="12">
        <f t="shared" si="53"/>
        <v>1.9808990633065394E-2</v>
      </c>
    </row>
    <row r="88" spans="1:54">
      <c r="A88" s="12">
        <v>83</v>
      </c>
      <c r="B88" s="12">
        <f t="shared" si="54"/>
        <v>4.7178082191780826</v>
      </c>
      <c r="C88" s="12">
        <f>'Surv-rate CEA'!D86*Parameter!$D$57+'Surv-rate CEA'!E86*Parameter!$D$58</f>
        <v>0.13390053010479327</v>
      </c>
      <c r="D88" s="12">
        <f t="shared" si="28"/>
        <v>0.11647124884123163</v>
      </c>
      <c r="E88" s="12">
        <f>C88-'Surv-rate CEA'!E86*Parameter!$D$58</f>
        <v>1.101135515769347E-2</v>
      </c>
      <c r="F88" s="12">
        <f t="shared" si="29"/>
        <v>9.5780523471205078E-3</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0.10469417768938188</v>
      </c>
      <c r="L88" s="12">
        <f t="shared" si="32"/>
        <v>9.1066567192414793E-2</v>
      </c>
      <c r="M88" s="12">
        <f>K88-'Surv-rate CEA'!J86*Parameter!$D$58</f>
        <v>1.9532612274520786E-2</v>
      </c>
      <c r="N88" s="12">
        <f t="shared" si="33"/>
        <v>1.699013247344543E-2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0.10469417768938188</v>
      </c>
      <c r="T88" s="12">
        <f t="shared" si="36"/>
        <v>9.1066567192414793E-2</v>
      </c>
      <c r="U88" s="12">
        <f>S88-'Surv-rate CEA'!P86*Parameter!$D$58</f>
        <v>1.9532612274520786E-2</v>
      </c>
      <c r="V88" s="12">
        <f t="shared" si="37"/>
        <v>1.699013247344543E-2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0.17647895282774878</v>
      </c>
      <c r="AB88" s="12">
        <f t="shared" si="40"/>
        <v>0.15350741340571364</v>
      </c>
      <c r="AC88" s="12">
        <f>AA88-'Surv-rate CEA'!V86*UPD</f>
        <v>7.9089673574065239E-2</v>
      </c>
      <c r="AD88" s="12">
        <f t="shared" si="41"/>
        <v>6.8794896065067779E-2</v>
      </c>
      <c r="AE88" s="12">
        <f>'Surv-rate CEA'!Z86*UPFS+'Surv-rate CEA'!Y86*UPD</f>
        <v>0.10469417768938188</v>
      </c>
      <c r="AF88" s="12">
        <f t="shared" si="42"/>
        <v>9.1066567192414793E-2</v>
      </c>
      <c r="AG88" s="12">
        <f>AE88-'Surv-rate CEA'!Y86*UPD</f>
        <v>1.9532612274520786E-2</v>
      </c>
      <c r="AH88" s="12">
        <f t="shared" si="43"/>
        <v>1.699013247344543E-2</v>
      </c>
      <c r="AI88" s="12">
        <f>'Surv-rate CEA'!AC86*UPFS+'Surv-rate CEA'!AB86*UPD</f>
        <v>9.6499406337242383E-2</v>
      </c>
      <c r="AJ88" s="12">
        <f t="shared" si="44"/>
        <v>8.393847552164202E-2</v>
      </c>
      <c r="AK88" s="12">
        <f>AI88-'Surv-rate CEA'!AB86*UPD</f>
        <v>2.2178852942375468E-2</v>
      </c>
      <c r="AL88" s="12">
        <f t="shared" si="45"/>
        <v>1.9291922877697581E-2</v>
      </c>
      <c r="AM88" s="12">
        <f>'Surv-rate CEA'!AF86*UPFS+'Surv-rate CEA'!AE86*UPD</f>
        <v>0.24214518756633652</v>
      </c>
      <c r="AN88" s="12">
        <f t="shared" si="46"/>
        <v>0.21062614445718236</v>
      </c>
      <c r="AO88" s="12">
        <f>AM88-'Surv-rate CEA'!AE86*UPD</f>
        <v>3.7797038211461548E-2</v>
      </c>
      <c r="AP88" s="12">
        <f t="shared" si="47"/>
        <v>3.287715320875409E-2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0.21352890579557798</v>
      </c>
      <c r="AV88" s="12">
        <f t="shared" si="50"/>
        <v>0.18573472638419666</v>
      </c>
      <c r="AW88" s="12">
        <f>AU88-'Surv-rate CEA'!AK86*UPD</f>
        <v>8.2780298745001785E-2</v>
      </c>
      <c r="AX88" s="12">
        <f t="shared" si="51"/>
        <v>7.200512773724603E-2</v>
      </c>
      <c r="AY88" s="12">
        <f>'Surv-rate CEA'!AO86*UPFS+'Surv-rate CEA'!AN86*UPD</f>
        <v>9.6499406337242383E-2</v>
      </c>
      <c r="AZ88" s="12">
        <f t="shared" si="52"/>
        <v>8.393847552164202E-2</v>
      </c>
      <c r="BA88" s="12">
        <f>AY88-'Surv-rate CEA'!AN86*UPD</f>
        <v>2.2178852942375468E-2</v>
      </c>
      <c r="BB88" s="12">
        <f t="shared" si="53"/>
        <v>1.9291922877697581E-2</v>
      </c>
    </row>
    <row r="89" spans="1:54">
      <c r="A89" s="12">
        <v>84</v>
      </c>
      <c r="B89" s="12">
        <f t="shared" si="54"/>
        <v>4.7753424657534245</v>
      </c>
      <c r="C89" s="12">
        <f>'Surv-rate CEA'!D87*Parameter!$D$57+'Surv-rate CEA'!E87*Parameter!$D$58</f>
        <v>0.13225884174496472</v>
      </c>
      <c r="D89" s="12">
        <f t="shared" si="28"/>
        <v>0.1148477710222814</v>
      </c>
      <c r="E89" s="12">
        <f>C89-'Surv-rate CEA'!E87*Parameter!$D$58</f>
        <v>1.069114774196947E-2</v>
      </c>
      <c r="F89" s="12">
        <f t="shared" si="29"/>
        <v>9.2837232780456948E-3</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0.10320899114877137</v>
      </c>
      <c r="L89" s="12">
        <f t="shared" si="32"/>
        <v>8.9622156269533751E-2</v>
      </c>
      <c r="M89" s="12">
        <f>K89-'Surv-rate CEA'!J87*Parameter!$D$58</f>
        <v>1.9041757640915938E-2</v>
      </c>
      <c r="N89" s="12">
        <f t="shared" si="33"/>
        <v>1.6535026260268527E-2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0.10320899114877137</v>
      </c>
      <c r="T89" s="12">
        <f t="shared" si="36"/>
        <v>8.9622156269533751E-2</v>
      </c>
      <c r="U89" s="12">
        <f>S89-'Surv-rate CEA'!P87*Parameter!$D$58</f>
        <v>1.9041757640915938E-2</v>
      </c>
      <c r="V89" s="12">
        <f t="shared" si="37"/>
        <v>1.6535026260268527E-2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0.17464404352961627</v>
      </c>
      <c r="AB89" s="12">
        <f t="shared" si="40"/>
        <v>0.15165321922576364</v>
      </c>
      <c r="AC89" s="12">
        <f>AA89-'Surv-rate CEA'!V87*UPD</f>
        <v>7.7869704447496649E-2</v>
      </c>
      <c r="AD89" s="12">
        <f t="shared" si="41"/>
        <v>6.7618632281718896E-2</v>
      </c>
      <c r="AE89" s="12">
        <f>'Surv-rate CEA'!Z87*UPFS+'Surv-rate CEA'!Y87*UPD</f>
        <v>0.10320899114877137</v>
      </c>
      <c r="AF89" s="12">
        <f t="shared" si="42"/>
        <v>8.9622156269533751E-2</v>
      </c>
      <c r="AG89" s="12">
        <f>AE89-'Surv-rate CEA'!Y87*UPD</f>
        <v>1.9041757640915938E-2</v>
      </c>
      <c r="AH89" s="12">
        <f t="shared" si="43"/>
        <v>1.6535026260268527E-2</v>
      </c>
      <c r="AI89" s="12">
        <f>'Surv-rate CEA'!AC87*UPFS+'Surv-rate CEA'!AB87*UPD</f>
        <v>9.5069128192726005E-2</v>
      </c>
      <c r="AJ89" s="12">
        <f t="shared" si="44"/>
        <v>8.2553856679164483E-2</v>
      </c>
      <c r="AK89" s="12">
        <f>AI89-'Surv-rate CEA'!AB87*UPD</f>
        <v>2.1640965194374653E-2</v>
      </c>
      <c r="AL89" s="12">
        <f t="shared" si="45"/>
        <v>1.8792063975105279E-2</v>
      </c>
      <c r="AM89" s="12">
        <f>'Surv-rate CEA'!AF87*UPFS+'Surv-rate CEA'!AE87*UPD</f>
        <v>0.24023846521251263</v>
      </c>
      <c r="AN89" s="12">
        <f t="shared" si="46"/>
        <v>0.20861253493112031</v>
      </c>
      <c r="AO89" s="12">
        <f>AM89-'Surv-rate CEA'!AE87*UPD</f>
        <v>3.7019896875268188E-2</v>
      </c>
      <c r="AP89" s="12">
        <f t="shared" si="47"/>
        <v>3.2146452997053696E-2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0.2116187314172383</v>
      </c>
      <c r="AV89" s="12">
        <f t="shared" si="50"/>
        <v>0.18376041472295698</v>
      </c>
      <c r="AW89" s="12">
        <f>AU89-'Surv-rate CEA'!AK87*UPD</f>
        <v>8.1529735006660303E-2</v>
      </c>
      <c r="AX89" s="12">
        <f t="shared" si="51"/>
        <v>7.0796842116672212E-2</v>
      </c>
      <c r="AY89" s="12">
        <f>'Surv-rate CEA'!AO87*UPFS+'Surv-rate CEA'!AN87*UPD</f>
        <v>9.5069128192726005E-2</v>
      </c>
      <c r="AZ89" s="12">
        <f t="shared" si="52"/>
        <v>8.2553856679164483E-2</v>
      </c>
      <c r="BA89" s="12">
        <f>AY89-'Surv-rate CEA'!AN87*UPD</f>
        <v>2.1640965194374653E-2</v>
      </c>
      <c r="BB89" s="12">
        <f t="shared" si="53"/>
        <v>1.8792063975105279E-2</v>
      </c>
    </row>
    <row r="90" spans="1:54">
      <c r="A90" s="12">
        <v>85</v>
      </c>
      <c r="B90" s="12">
        <f t="shared" si="54"/>
        <v>4.8328767123287673</v>
      </c>
      <c r="C90" s="12">
        <f>'Surv-rate CEA'!D88*Parameter!$D$57+'Surv-rate CEA'!E88*Parameter!$D$58</f>
        <v>0.13064923502563552</v>
      </c>
      <c r="D90" s="12">
        <f t="shared" si="28"/>
        <v>0.11325728509110718</v>
      </c>
      <c r="E90" s="12">
        <f>C90-'Surv-rate CEA'!E88*Parameter!$D$58</f>
        <v>1.0382672516445104E-2</v>
      </c>
      <c r="F90" s="12">
        <f t="shared" si="29"/>
        <v>9.0005372092067191E-3</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0.1017556370663114</v>
      </c>
      <c r="L90" s="12">
        <f t="shared" si="32"/>
        <v>8.8209986033099652E-2</v>
      </c>
      <c r="M90" s="12">
        <f>K90-'Surv-rate CEA'!J88*Parameter!$D$58</f>
        <v>1.8566971491313755E-2</v>
      </c>
      <c r="N90" s="12">
        <f t="shared" si="33"/>
        <v>1.6095347079970033E-2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0.1017556370663114</v>
      </c>
      <c r="T90" s="12">
        <f t="shared" si="36"/>
        <v>8.8209986033099652E-2</v>
      </c>
      <c r="U90" s="12">
        <f>S90-'Surv-rate CEA'!P88*Parameter!$D$58</f>
        <v>1.8566971491313755E-2</v>
      </c>
      <c r="V90" s="12">
        <f t="shared" si="37"/>
        <v>1.6095347079970033E-2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0.17284155819455413</v>
      </c>
      <c r="AB90" s="12">
        <f t="shared" si="40"/>
        <v>0.14983299081843657</v>
      </c>
      <c r="AC90" s="12">
        <f>AA90-'Surv-rate CEA'!V88*UPD</f>
        <v>7.6677970951975774E-2</v>
      </c>
      <c r="AD90" s="12">
        <f t="shared" si="41"/>
        <v>6.6470644199421031E-2</v>
      </c>
      <c r="AE90" s="12">
        <f>'Surv-rate CEA'!Z88*UPFS+'Surv-rate CEA'!Y88*UPD</f>
        <v>0.1017556370663114</v>
      </c>
      <c r="AF90" s="12">
        <f t="shared" si="42"/>
        <v>8.8209986033099652E-2</v>
      </c>
      <c r="AG90" s="12">
        <f>AE90-'Surv-rate CEA'!Y88*UPD</f>
        <v>1.8566971491313755E-2</v>
      </c>
      <c r="AH90" s="12">
        <f t="shared" si="43"/>
        <v>1.6095347079970033E-2</v>
      </c>
      <c r="AI90" s="12">
        <f>'Surv-rate CEA'!AC88*UPFS+'Surv-rate CEA'!AB88*UPD</f>
        <v>9.3670391577778817E-2</v>
      </c>
      <c r="AJ90" s="12">
        <f t="shared" si="44"/>
        <v>8.1201043706367729E-2</v>
      </c>
      <c r="AK90" s="12">
        <f>AI90-'Surv-rate CEA'!AB88*UPD</f>
        <v>2.1120218995710788E-2</v>
      </c>
      <c r="AL90" s="12">
        <f t="shared" si="45"/>
        <v>1.8308707766367564E-2</v>
      </c>
      <c r="AM90" s="12">
        <f>'Surv-rate CEA'!AF88*UPFS+'Surv-rate CEA'!AE88*UPD</f>
        <v>0.23836088431402369</v>
      </c>
      <c r="AN90" s="12">
        <f t="shared" si="46"/>
        <v>0.20663042247453434</v>
      </c>
      <c r="AO90" s="12">
        <f>AM90-'Surv-rate CEA'!AE88*UPD</f>
        <v>3.6264686537849311E-2</v>
      </c>
      <c r="AP90" s="12">
        <f t="shared" si="47"/>
        <v>3.143715262589121E-2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0.20973962778796829</v>
      </c>
      <c r="AV90" s="12">
        <f t="shared" si="50"/>
        <v>0.1818192109171064</v>
      </c>
      <c r="AW90" s="12">
        <f>AU90-'Surv-rate CEA'!AK88*UPD</f>
        <v>8.0307721843297292E-2</v>
      </c>
      <c r="AX90" s="12">
        <f t="shared" si="51"/>
        <v>6.9617204770001009E-2</v>
      </c>
      <c r="AY90" s="12">
        <f>'Surv-rate CEA'!AO88*UPFS+'Surv-rate CEA'!AN88*UPD</f>
        <v>9.3670391577778817E-2</v>
      </c>
      <c r="AZ90" s="12">
        <f t="shared" si="52"/>
        <v>8.1201043706367729E-2</v>
      </c>
      <c r="BA90" s="12">
        <f>AY90-'Surv-rate CEA'!AN88*UPD</f>
        <v>2.1120218995710788E-2</v>
      </c>
      <c r="BB90" s="12">
        <f t="shared" si="53"/>
        <v>1.8308707766367564E-2</v>
      </c>
    </row>
    <row r="91" spans="1:54">
      <c r="A91" s="12">
        <v>86</v>
      </c>
      <c r="B91" s="12">
        <f t="shared" si="54"/>
        <v>4.8904109589041092</v>
      </c>
      <c r="C91" s="12">
        <f>'Surv-rate CEA'!D89*Parameter!$D$57+'Surv-rate CEA'!E89*Parameter!$D$58</f>
        <v>0.12907082351499571</v>
      </c>
      <c r="D91" s="12">
        <f t="shared" si="28"/>
        <v>0.11169886923450037</v>
      </c>
      <c r="E91" s="12">
        <f>C91-'Surv-rate CEA'!E89*Parameter!$D$58</f>
        <v>1.0085407140930452E-2</v>
      </c>
      <c r="F91" s="12">
        <f t="shared" si="29"/>
        <v>8.727987803383035E-3</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0.10033318036279286</v>
      </c>
      <c r="L91" s="12">
        <f t="shared" si="32"/>
        <v>8.6829094972986492E-2</v>
      </c>
      <c r="M91" s="12">
        <f>K91-'Surv-rate CEA'!J89*Parameter!$D$58</f>
        <v>1.8107599500700594E-2</v>
      </c>
      <c r="N91" s="12">
        <f t="shared" si="33"/>
        <v>1.5670453892660492E-2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0.10033318036279286</v>
      </c>
      <c r="T91" s="12">
        <f t="shared" si="36"/>
        <v>8.6829094972986492E-2</v>
      </c>
      <c r="U91" s="12">
        <f>S91-'Surv-rate CEA'!P89*Parameter!$D$58</f>
        <v>1.8107599500700594E-2</v>
      </c>
      <c r="V91" s="12">
        <f t="shared" si="37"/>
        <v>1.5670453892660492E-2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0.17107066055773879</v>
      </c>
      <c r="AB91" s="12">
        <f t="shared" si="40"/>
        <v>0.14804584663766721</v>
      </c>
      <c r="AC91" s="12">
        <f>AA91-'Surv-rate CEA'!V89*UPD</f>
        <v>7.5513584655806543E-2</v>
      </c>
      <c r="AD91" s="12">
        <f t="shared" si="41"/>
        <v>6.5350028675669983E-2</v>
      </c>
      <c r="AE91" s="12">
        <f>'Surv-rate CEA'!Z89*UPFS+'Surv-rate CEA'!Y89*UPD</f>
        <v>0.10033318036279286</v>
      </c>
      <c r="AF91" s="12">
        <f t="shared" si="42"/>
        <v>8.6829094972986492E-2</v>
      </c>
      <c r="AG91" s="12">
        <f>AE91-'Surv-rate CEA'!Y89*UPD</f>
        <v>1.8107599500700594E-2</v>
      </c>
      <c r="AH91" s="12">
        <f t="shared" si="43"/>
        <v>1.5670453892660492E-2</v>
      </c>
      <c r="AI91" s="12">
        <f>'Surv-rate CEA'!AC89*UPFS+'Surv-rate CEA'!AB89*UPD</f>
        <v>9.2302251888735351E-2</v>
      </c>
      <c r="AJ91" s="12">
        <f t="shared" si="44"/>
        <v>7.9879068584170931E-2</v>
      </c>
      <c r="AK91" s="12">
        <f>AI91-'Surv-rate CEA'!AB89*UPD</f>
        <v>2.0615930770622029E-2</v>
      </c>
      <c r="AL91" s="12">
        <f t="shared" si="45"/>
        <v>1.7841182790839492E-2</v>
      </c>
      <c r="AM91" s="12">
        <f>'Surv-rate CEA'!AF89*UPFS+'Surv-rate CEA'!AE89*UPD</f>
        <v>0.23651175220151716</v>
      </c>
      <c r="AN91" s="12">
        <f t="shared" si="46"/>
        <v>0.20467906349501608</v>
      </c>
      <c r="AO91" s="12">
        <f>AM91-'Surv-rate CEA'!AE89*UPD</f>
        <v>3.5530610136482982E-2</v>
      </c>
      <c r="AP91" s="12">
        <f t="shared" si="47"/>
        <v>3.0748459391335106E-2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0.20789083293565169</v>
      </c>
      <c r="AV91" s="12">
        <f t="shared" si="50"/>
        <v>0.17991030296969351</v>
      </c>
      <c r="AW91" s="12">
        <f>AU91-'Surv-rate CEA'!AK89*UPD</f>
        <v>7.9113369484566154E-2</v>
      </c>
      <c r="AX91" s="12">
        <f t="shared" si="51"/>
        <v>6.8465309758642554E-2</v>
      </c>
      <c r="AY91" s="12">
        <f>'Surv-rate CEA'!AO89*UPFS+'Surv-rate CEA'!AN89*UPD</f>
        <v>9.2302251888735351E-2</v>
      </c>
      <c r="AZ91" s="12">
        <f t="shared" si="52"/>
        <v>7.9879068584170931E-2</v>
      </c>
      <c r="BA91" s="12">
        <f>AY91-'Surv-rate CEA'!AN89*UPD</f>
        <v>2.0615930770622029E-2</v>
      </c>
      <c r="BB91" s="12">
        <f t="shared" si="53"/>
        <v>1.7841182790839492E-2</v>
      </c>
    </row>
    <row r="92" spans="1:54">
      <c r="A92" s="12">
        <v>87</v>
      </c>
      <c r="B92" s="12">
        <f t="shared" si="54"/>
        <v>4.9479452054794519</v>
      </c>
      <c r="C92" s="12">
        <f>'Surv-rate CEA'!D90*Parameter!$D$57+'Surv-rate CEA'!E90*Parameter!$D$58</f>
        <v>0.12752275282379216</v>
      </c>
      <c r="D92" s="12">
        <f t="shared" si="28"/>
        <v>0.11017163504672735</v>
      </c>
      <c r="E92" s="12">
        <f>C92-'Surv-rate CEA'!E90*Parameter!$D$58</f>
        <v>9.7988567519691205E-3</v>
      </c>
      <c r="F92" s="12">
        <f t="shared" si="29"/>
        <v>8.4655957156508869E-3</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9.8940721204713769E-2</v>
      </c>
      <c r="L92" s="12">
        <f t="shared" si="32"/>
        <v>8.5478558033386526E-2</v>
      </c>
      <c r="M92" s="12">
        <f>K92-'Surv-rate CEA'!J90*Parameter!$D$58</f>
        <v>1.7663019361169735E-2</v>
      </c>
      <c r="N92" s="12">
        <f t="shared" si="33"/>
        <v>1.525973741776855E-2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9.8940721204713769E-2</v>
      </c>
      <c r="T92" s="12">
        <f t="shared" si="36"/>
        <v>8.5478558033386526E-2</v>
      </c>
      <c r="U92" s="12">
        <f>S92-'Surv-rate CEA'!P90*Parameter!$D$58</f>
        <v>1.7663019361169735E-2</v>
      </c>
      <c r="V92" s="12">
        <f t="shared" si="37"/>
        <v>1.525973741776855E-2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0.16933054304708747</v>
      </c>
      <c r="AB92" s="12">
        <f t="shared" si="40"/>
        <v>0.14629093536449519</v>
      </c>
      <c r="AC92" s="12">
        <f>AA92-'Surv-rate CEA'!V90*UPD</f>
        <v>7.4375692743821026E-2</v>
      </c>
      <c r="AD92" s="12">
        <f t="shared" si="41"/>
        <v>6.4255919009544707E-2</v>
      </c>
      <c r="AE92" s="12">
        <f>'Surv-rate CEA'!Z90*UPFS+'Surv-rate CEA'!Y90*UPD</f>
        <v>9.8940721204713769E-2</v>
      </c>
      <c r="AF92" s="12">
        <f t="shared" si="42"/>
        <v>8.5478558033386526E-2</v>
      </c>
      <c r="AG92" s="12">
        <f>AE92-'Surv-rate CEA'!Y90*UPD</f>
        <v>1.7663019361169735E-2</v>
      </c>
      <c r="AH92" s="12">
        <f t="shared" si="43"/>
        <v>1.525973741776855E-2</v>
      </c>
      <c r="AI92" s="12">
        <f>'Surv-rate CEA'!AC90*UPFS+'Surv-rate CEA'!AB90*UPD</f>
        <v>9.0963800612840567E-2</v>
      </c>
      <c r="AJ92" s="12">
        <f t="shared" si="44"/>
        <v>7.8587000528672638E-2</v>
      </c>
      <c r="AK92" s="12">
        <f>AI92-'Surv-rate CEA'!AB90*UPD</f>
        <v>2.0127449836948266E-2</v>
      </c>
      <c r="AL92" s="12">
        <f t="shared" si="45"/>
        <v>1.7388850293418839E-2</v>
      </c>
      <c r="AM92" s="12">
        <f>'Surv-rate CEA'!AF90*UPFS+'Surv-rate CEA'!AE90*UPD</f>
        <v>0.2346903988545091</v>
      </c>
      <c r="AN92" s="12">
        <f t="shared" si="46"/>
        <v>0.20275773851351339</v>
      </c>
      <c r="AO92" s="12">
        <f>AM92-'Surv-rate CEA'!AE90*UPD</f>
        <v>3.4816906259782343E-2</v>
      </c>
      <c r="AP92" s="12">
        <f t="shared" si="47"/>
        <v>3.0079616421150517E-2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0.20607161017612813</v>
      </c>
      <c r="AV92" s="12">
        <f t="shared" si="50"/>
        <v>0.17803290571359173</v>
      </c>
      <c r="AW92" s="12">
        <f>AU92-'Surv-rate CEA'!AK90*UPD</f>
        <v>7.7945823578258244E-2</v>
      </c>
      <c r="AX92" s="12">
        <f t="shared" si="51"/>
        <v>6.7340287427345213E-2</v>
      </c>
      <c r="AY92" s="12">
        <f>'Surv-rate CEA'!AO90*UPFS+'Surv-rate CEA'!AN90*UPD</f>
        <v>9.0963800612840567E-2</v>
      </c>
      <c r="AZ92" s="12">
        <f t="shared" si="52"/>
        <v>7.8587000528672638E-2</v>
      </c>
      <c r="BA92" s="12">
        <f>AY92-'Surv-rate CEA'!AN90*UPD</f>
        <v>2.0127449836948266E-2</v>
      </c>
      <c r="BB92" s="12">
        <f t="shared" si="53"/>
        <v>1.7388850293418839E-2</v>
      </c>
    </row>
    <row r="93" spans="1:54">
      <c r="A93" s="12">
        <v>88</v>
      </c>
      <c r="B93" s="12">
        <f t="shared" si="54"/>
        <v>5.0054794520547947</v>
      </c>
      <c r="C93" s="12">
        <f>'Surv-rate CEA'!D91*Parameter!$D$57+'Surv-rate CEA'!E91*Parameter!$D$58</f>
        <v>0.12600419916793212</v>
      </c>
      <c r="D93" s="12">
        <f t="shared" si="28"/>
        <v>0.10867472603105258</v>
      </c>
      <c r="E93" s="12">
        <f>C93-'Surv-rate CEA'!E91*Parameter!$D$58</f>
        <v>9.5225522924720224E-3</v>
      </c>
      <c r="F93" s="12">
        <f t="shared" si="29"/>
        <v>8.2129069375025971E-3</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9.7577393376522964E-2</v>
      </c>
      <c r="L93" s="12">
        <f t="shared" si="32"/>
        <v>8.4157484925443893E-2</v>
      </c>
      <c r="M93" s="12">
        <f>K93-'Surv-rate CEA'!J91*Parameter!$D$58</f>
        <v>1.7232638948660298E-2</v>
      </c>
      <c r="N93" s="12">
        <f t="shared" si="33"/>
        <v>1.4862618300853551E-2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9.7577393376522964E-2</v>
      </c>
      <c r="T93" s="12">
        <f t="shared" si="36"/>
        <v>8.4157484925443893E-2</v>
      </c>
      <c r="U93" s="12">
        <f>S93-'Surv-rate CEA'!P91*Parameter!$D$58</f>
        <v>1.7232638948660298E-2</v>
      </c>
      <c r="V93" s="12">
        <f t="shared" si="37"/>
        <v>1.4862618300853551E-2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0.16762042555017231</v>
      </c>
      <c r="AB93" s="12">
        <f t="shared" si="40"/>
        <v>0.14456743461061886</v>
      </c>
      <c r="AC93" s="12">
        <f>AA93-'Surv-rate CEA'!V91*UPD</f>
        <v>7.3263476277877188E-2</v>
      </c>
      <c r="AD93" s="12">
        <f t="shared" si="41"/>
        <v>6.3187483156570162E-2</v>
      </c>
      <c r="AE93" s="12">
        <f>'Surv-rate CEA'!Z91*UPFS+'Surv-rate CEA'!Y91*UPD</f>
        <v>9.7577393376522964E-2</v>
      </c>
      <c r="AF93" s="12">
        <f t="shared" si="42"/>
        <v>8.4157484925443893E-2</v>
      </c>
      <c r="AG93" s="12">
        <f>AE93-'Surv-rate CEA'!Y91*UPD</f>
        <v>1.7232638948660298E-2</v>
      </c>
      <c r="AH93" s="12">
        <f t="shared" si="43"/>
        <v>1.4862618300853551E-2</v>
      </c>
      <c r="AI93" s="12">
        <f>'Surv-rate CEA'!AC91*UPFS+'Surv-rate CEA'!AB91*UPD</f>
        <v>8.9654163645064067E-2</v>
      </c>
      <c r="AJ93" s="12">
        <f t="shared" si="44"/>
        <v>7.7323944249550899E-2</v>
      </c>
      <c r="AK93" s="12">
        <f>AI93-'Surv-rate CEA'!AB91*UPD</f>
        <v>1.9654156548295026E-2</v>
      </c>
      <c r="AL93" s="12">
        <f t="shared" si="45"/>
        <v>1.6951102362951772E-2</v>
      </c>
      <c r="AM93" s="12">
        <f>'Surv-rate CEA'!AF91*UPFS+'Surv-rate CEA'!AE91*UPD</f>
        <v>0.23289617595574816</v>
      </c>
      <c r="AN93" s="12">
        <f t="shared" si="46"/>
        <v>0.20086575116388727</v>
      </c>
      <c r="AO93" s="12">
        <f>AM93-'Surv-rate CEA'!AE91*UPD</f>
        <v>3.412284724970277E-2</v>
      </c>
      <c r="AP93" s="12">
        <f t="shared" si="47"/>
        <v>2.9429900755281013E-2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0.20428124705160727</v>
      </c>
      <c r="AV93" s="12">
        <f t="shared" si="50"/>
        <v>0.1761862596898684</v>
      </c>
      <c r="AW93" s="12">
        <f>AU93-'Surv-rate CEA'!AK91*UPD</f>
        <v>7.68042634699386E-2</v>
      </c>
      <c r="AX93" s="12">
        <f t="shared" si="51"/>
        <v>6.624130263697256E-2</v>
      </c>
      <c r="AY93" s="12">
        <f>'Surv-rate CEA'!AO91*UPFS+'Surv-rate CEA'!AN91*UPD</f>
        <v>8.9654163645064067E-2</v>
      </c>
      <c r="AZ93" s="12">
        <f t="shared" si="52"/>
        <v>7.7323944249550899E-2</v>
      </c>
      <c r="BA93" s="12">
        <f>AY93-'Surv-rate CEA'!AN91*UPD</f>
        <v>1.9654156548295026E-2</v>
      </c>
      <c r="BB93" s="12">
        <f t="shared" si="53"/>
        <v>1.6951102362951772E-2</v>
      </c>
    </row>
    <row r="94" spans="1:54">
      <c r="A94" s="12">
        <v>89</v>
      </c>
      <c r="B94" s="12">
        <f t="shared" si="54"/>
        <v>5.0630136986301366</v>
      </c>
      <c r="C94" s="12">
        <f>'Surv-rate CEA'!D92*Parameter!$D$57+'Surv-rate CEA'!E92*Parameter!$D$58</f>
        <v>0.12451436800815395</v>
      </c>
      <c r="D94" s="12">
        <f t="shared" si="28"/>
        <v>0.10720731618153365</v>
      </c>
      <c r="E94" s="12">
        <f>C94-'Surv-rate CEA'!E92*Parameter!$D$58</f>
        <v>9.2560489566432952E-3</v>
      </c>
      <c r="F94" s="12">
        <f t="shared" si="29"/>
        <v>7.969491255994084E-3</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9.6242362741925117E-2</v>
      </c>
      <c r="L94" s="12">
        <f t="shared" si="32"/>
        <v>8.2865018532284909E-2</v>
      </c>
      <c r="M94" s="12">
        <f>K94-'Surv-rate CEA'!J92*Parameter!$D$58</f>
        <v>1.6815894610006155E-2</v>
      </c>
      <c r="N94" s="12">
        <f t="shared" si="33"/>
        <v>1.4478545401380667E-2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9.6242362741925117E-2</v>
      </c>
      <c r="T94" s="12">
        <f t="shared" si="36"/>
        <v>8.2865018532284909E-2</v>
      </c>
      <c r="U94" s="12">
        <f>S94-'Surv-rate CEA'!P92*Parameter!$D$58</f>
        <v>1.6815894610006155E-2</v>
      </c>
      <c r="V94" s="12">
        <f t="shared" si="37"/>
        <v>1.4478545401380667E-2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0.1659395542448075</v>
      </c>
      <c r="AB94" s="12">
        <f t="shared" si="40"/>
        <v>0.14287454968876234</v>
      </c>
      <c r="AC94" s="12">
        <f>AA94-'Surv-rate CEA'!V92*UPD</f>
        <v>7.2176148557563727E-2</v>
      </c>
      <c r="AD94" s="12">
        <f t="shared" si="41"/>
        <v>6.2143922046565422E-2</v>
      </c>
      <c r="AE94" s="12">
        <f>'Surv-rate CEA'!Z92*UPFS+'Surv-rate CEA'!Y92*UPD</f>
        <v>9.6242362741925117E-2</v>
      </c>
      <c r="AF94" s="12">
        <f t="shared" si="42"/>
        <v>8.2865018532284909E-2</v>
      </c>
      <c r="AG94" s="12">
        <f>AE94-'Surv-rate CEA'!Y92*UPD</f>
        <v>1.6815894610006155E-2</v>
      </c>
      <c r="AH94" s="12">
        <f t="shared" si="43"/>
        <v>1.4478545401380667E-2</v>
      </c>
      <c r="AI94" s="12">
        <f>'Surv-rate CEA'!AC92*UPFS+'Surv-rate CEA'!AB92*UPD</f>
        <v>8.8372499697675105E-2</v>
      </c>
      <c r="AJ94" s="12">
        <f t="shared" si="44"/>
        <v>7.6089038304565107E-2</v>
      </c>
      <c r="AK94" s="12">
        <f>AI94-'Surv-rate CEA'!AB92*UPD</f>
        <v>1.919546055673374E-2</v>
      </c>
      <c r="AL94" s="12">
        <f t="shared" si="45"/>
        <v>1.6527360192047466E-2</v>
      </c>
      <c r="AM94" s="12">
        <f>'Surv-rate CEA'!AF92*UPFS+'Surv-rate CEA'!AE92*UPD</f>
        <v>0.23112845599358262</v>
      </c>
      <c r="AN94" s="12">
        <f t="shared" si="46"/>
        <v>0.19900242724302342</v>
      </c>
      <c r="AO94" s="12">
        <f>AM94-'Surv-rate CEA'!AE92*UPD</f>
        <v>3.3447737420808643E-2</v>
      </c>
      <c r="AP94" s="12">
        <f t="shared" si="47"/>
        <v>2.8798621545384422E-2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0.20251905432295414</v>
      </c>
      <c r="AV94" s="12">
        <f t="shared" si="50"/>
        <v>0.17436963008288595</v>
      </c>
      <c r="AW94" s="12">
        <f>AU94-'Surv-rate CEA'!AK92*UPD</f>
        <v>7.5687900581253076E-2</v>
      </c>
      <c r="AX94" s="12">
        <f t="shared" si="51"/>
        <v>6.5167553098767761E-2</v>
      </c>
      <c r="AY94" s="12">
        <f>'Surv-rate CEA'!AO92*UPFS+'Surv-rate CEA'!AN92*UPD</f>
        <v>8.8372499697675105E-2</v>
      </c>
      <c r="AZ94" s="12">
        <f t="shared" si="52"/>
        <v>7.6089038304565107E-2</v>
      </c>
      <c r="BA94" s="12">
        <f>AY94-'Surv-rate CEA'!AN92*UPD</f>
        <v>1.919546055673374E-2</v>
      </c>
      <c r="BB94" s="12">
        <f t="shared" si="53"/>
        <v>1.6527360192047466E-2</v>
      </c>
    </row>
    <row r="95" spans="1:54">
      <c r="A95" s="12">
        <v>90</v>
      </c>
      <c r="B95" s="12">
        <f t="shared" si="54"/>
        <v>5.1205479452054794</v>
      </c>
      <c r="C95" s="12">
        <f>'Surv-rate CEA'!D93*Parameter!$D$57+'Surv-rate CEA'!E93*Parameter!$D$58</f>
        <v>0.12305249276196294</v>
      </c>
      <c r="D95" s="12">
        <f t="shared" si="28"/>
        <v>0.10576860864009141</v>
      </c>
      <c r="E95" s="12">
        <f>C95-'Surv-rate CEA'!E93*Parameter!$D$58</f>
        <v>8.9989247412929491E-3</v>
      </c>
      <c r="F95" s="12">
        <f t="shared" si="29"/>
        <v>7.7349408189938285E-3</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9.4934825788620447E-2</v>
      </c>
      <c r="L95" s="12">
        <f t="shared" si="32"/>
        <v>8.160033340060617E-2</v>
      </c>
      <c r="M95" s="12">
        <f>K95-'Surv-rate CEA'!J93*Parameter!$D$58</f>
        <v>1.6412249561394768E-2</v>
      </c>
      <c r="N95" s="12">
        <f t="shared" si="33"/>
        <v>1.4106994192475747E-2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9.4934825788620447E-2</v>
      </c>
      <c r="T95" s="12">
        <f t="shared" si="36"/>
        <v>8.160033340060617E-2</v>
      </c>
      <c r="U95" s="12">
        <f>S95-'Surv-rate CEA'!P93*Parameter!$D$58</f>
        <v>1.6412249561394768E-2</v>
      </c>
      <c r="V95" s="12">
        <f t="shared" si="37"/>
        <v>1.4106994192475747E-2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0.16428720048947934</v>
      </c>
      <c r="AB95" s="12">
        <f t="shared" si="40"/>
        <v>0.14121151244584332</v>
      </c>
      <c r="AC95" s="12">
        <f>AA95-'Surv-rate CEA'!V93*UPD</f>
        <v>7.1112953574466523E-2</v>
      </c>
      <c r="AD95" s="12">
        <f t="shared" si="41"/>
        <v>6.1124467997642498E-2</v>
      </c>
      <c r="AE95" s="12">
        <f>'Surv-rate CEA'!Z93*UPFS+'Surv-rate CEA'!Y93*UPD</f>
        <v>9.4934825788620447E-2</v>
      </c>
      <c r="AF95" s="12">
        <f t="shared" si="42"/>
        <v>8.160033340060617E-2</v>
      </c>
      <c r="AG95" s="12">
        <f>AE95-'Surv-rate CEA'!Y93*UPD</f>
        <v>1.6412249561394768E-2</v>
      </c>
      <c r="AH95" s="12">
        <f t="shared" si="43"/>
        <v>1.4106994192475747E-2</v>
      </c>
      <c r="AI95" s="12">
        <f>'Surv-rate CEA'!AC93*UPFS+'Surv-rate CEA'!AB93*UPD</f>
        <v>8.7117998796686857E-2</v>
      </c>
      <c r="AJ95" s="12">
        <f t="shared" si="44"/>
        <v>7.4881453544052026E-2</v>
      </c>
      <c r="AK95" s="12">
        <f>AI95-'Surv-rate CEA'!AB93*UPD</f>
        <v>1.8750799187207595E-2</v>
      </c>
      <c r="AL95" s="12">
        <f t="shared" si="45"/>
        <v>1.6117072449374631E-2</v>
      </c>
      <c r="AM95" s="12">
        <f>'Surv-rate CEA'!AF93*UPFS+'Surv-rate CEA'!AE93*UPD</f>
        <v>0.22938663140947027</v>
      </c>
      <c r="AN95" s="12">
        <f t="shared" si="46"/>
        <v>0.19716711380849666</v>
      </c>
      <c r="AO95" s="12">
        <f>AM95-'Surv-rate CEA'!AE93*UPD</f>
        <v>3.2790911388557969E-2</v>
      </c>
      <c r="AP95" s="12">
        <f t="shared" si="47"/>
        <v>2.81851183650331E-2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0.20078436501264868</v>
      </c>
      <c r="AV95" s="12">
        <f t="shared" si="50"/>
        <v>0.17258230570877653</v>
      </c>
      <c r="AW95" s="12">
        <f>AU95-'Surv-rate CEA'!AK93*UPD</f>
        <v>7.4595976880386716E-2</v>
      </c>
      <c r="AX95" s="12">
        <f t="shared" si="51"/>
        <v>6.4118267803395523E-2</v>
      </c>
      <c r="AY95" s="12">
        <f>'Surv-rate CEA'!AO93*UPFS+'Surv-rate CEA'!AN93*UPD</f>
        <v>8.7117998796686857E-2</v>
      </c>
      <c r="AZ95" s="12">
        <f t="shared" si="52"/>
        <v>7.4881453544052026E-2</v>
      </c>
      <c r="BA95" s="12">
        <f>AY95-'Surv-rate CEA'!AN93*UPD</f>
        <v>1.8750799187207595E-2</v>
      </c>
      <c r="BB95" s="12">
        <f t="shared" si="53"/>
        <v>1.6117072449374631E-2</v>
      </c>
    </row>
    <row r="96" spans="1:54">
      <c r="A96" s="12">
        <v>91</v>
      </c>
      <c r="B96" s="12">
        <f t="shared" si="54"/>
        <v>5.1780821917808222</v>
      </c>
      <c r="C96" s="12">
        <f>'Surv-rate CEA'!D94*Parameter!$D$57+'Surv-rate CEA'!E94*Parameter!$D$58</f>
        <v>0.12161783358336868</v>
      </c>
      <c r="D96" s="12">
        <f t="shared" si="28"/>
        <v>0.1043578344242103</v>
      </c>
      <c r="E96" s="12">
        <f>C96-'Surv-rate CEA'!E94*Parameter!$D$58</f>
        <v>8.7507790953908343E-3</v>
      </c>
      <c r="F96" s="12">
        <f t="shared" si="29"/>
        <v>7.5088687983710309E-3</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9.3654008251251739E-2</v>
      </c>
      <c r="L96" s="12">
        <f t="shared" si="32"/>
        <v>8.0362634313396381E-2</v>
      </c>
      <c r="M96" s="12">
        <f>K96-'Surv-rate CEA'!J94*Parameter!$D$58</f>
        <v>1.6021192390067135E-2</v>
      </c>
      <c r="N96" s="12">
        <f t="shared" si="33"/>
        <v>1.3747465264417296E-2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9.3654008251251739E-2</v>
      </c>
      <c r="T96" s="12">
        <f t="shared" si="36"/>
        <v>8.0362634313396381E-2</v>
      </c>
      <c r="U96" s="12">
        <f>S96-'Surv-rate CEA'!P94*Parameter!$D$58</f>
        <v>1.6021192390067135E-2</v>
      </c>
      <c r="V96" s="12">
        <f t="shared" si="37"/>
        <v>1.3747465264417296E-2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0.16266265977004574</v>
      </c>
      <c r="AB96" s="12">
        <f t="shared" si="40"/>
        <v>0.13957758015519731</v>
      </c>
      <c r="AC96" s="12">
        <f>AA96-'Surv-rate CEA'!V94*UPD</f>
        <v>7.0073164553848544E-2</v>
      </c>
      <c r="AD96" s="12">
        <f t="shared" si="41"/>
        <v>6.0128383220032819E-2</v>
      </c>
      <c r="AE96" s="12">
        <f>'Surv-rate CEA'!Z94*UPFS+'Surv-rate CEA'!Y94*UPD</f>
        <v>9.3654008251251739E-2</v>
      </c>
      <c r="AF96" s="12">
        <f t="shared" si="42"/>
        <v>8.0362634313396381E-2</v>
      </c>
      <c r="AG96" s="12">
        <f>AE96-'Surv-rate CEA'!Y94*UPD</f>
        <v>1.6021192390067135E-2</v>
      </c>
      <c r="AH96" s="12">
        <f t="shared" si="43"/>
        <v>1.3747465264417296E-2</v>
      </c>
      <c r="AI96" s="12">
        <f>'Surv-rate CEA'!AC94*UPFS+'Surv-rate CEA'!AB94*UPD</f>
        <v>8.5889880859696455E-2</v>
      </c>
      <c r="AJ96" s="12">
        <f t="shared" si="44"/>
        <v>7.3700391639742929E-2</v>
      </c>
      <c r="AK96" s="12">
        <f>AI96-'Surv-rate CEA'!AB94*UPD</f>
        <v>1.8319635915532012E-2</v>
      </c>
      <c r="AL96" s="12">
        <f t="shared" si="45"/>
        <v>1.5719713756242617E-2</v>
      </c>
      <c r="AM96" s="12">
        <f>'Surv-rate CEA'!AF94*UPFS+'Surv-rate CEA'!AE94*UPD</f>
        <v>0.22767011378796267</v>
      </c>
      <c r="AN96" s="12">
        <f t="shared" si="46"/>
        <v>0.19535917832098607</v>
      </c>
      <c r="AO96" s="12">
        <f>AM96-'Surv-rate CEA'!AE94*UPD</f>
        <v>3.2151732499009406E-2</v>
      </c>
      <c r="AP96" s="12">
        <f t="shared" si="47"/>
        <v>2.7588759622848295E-2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0.19907653349543397</v>
      </c>
      <c r="AV96" s="12">
        <f t="shared" si="50"/>
        <v>0.17082359805415312</v>
      </c>
      <c r="AW96" s="12">
        <f>AU96-'Surv-rate CEA'!AK94*UPD</f>
        <v>7.3527763438639093E-2</v>
      </c>
      <c r="AX96" s="12">
        <f t="shared" si="51"/>
        <v>6.3092705538551203E-2</v>
      </c>
      <c r="AY96" s="12">
        <f>'Surv-rate CEA'!AO94*UPFS+'Surv-rate CEA'!AN94*UPD</f>
        <v>8.5889880859696455E-2</v>
      </c>
      <c r="AZ96" s="12">
        <f t="shared" si="52"/>
        <v>7.3700391639742929E-2</v>
      </c>
      <c r="BA96" s="12">
        <f>AY96-'Surv-rate CEA'!AN94*UPD</f>
        <v>1.8319635915532012E-2</v>
      </c>
      <c r="BB96" s="12">
        <f t="shared" si="53"/>
        <v>1.5719713756242617E-2</v>
      </c>
    </row>
    <row r="97" spans="1:54">
      <c r="A97" s="12">
        <v>92</v>
      </c>
      <c r="B97" s="12">
        <f t="shared" si="54"/>
        <v>5.2356164383561641</v>
      </c>
      <c r="C97" s="12">
        <f>'Surv-rate CEA'!D95*Parameter!$D$57+'Surv-rate CEA'!E95*Parameter!$D$58</f>
        <v>0.12020967620627671</v>
      </c>
      <c r="D97" s="12">
        <f t="shared" si="28"/>
        <v>0.10297425122095283</v>
      </c>
      <c r="E97" s="12">
        <f>C97-'Surv-rate CEA'!E95*Parameter!$D$58</f>
        <v>8.5112316604072785E-3</v>
      </c>
      <c r="F97" s="12">
        <f t="shared" si="29"/>
        <v>7.2909081436552748E-3</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9.2399163807704715E-2</v>
      </c>
      <c r="L97" s="12">
        <f t="shared" si="32"/>
        <v>7.9151154938754825E-2</v>
      </c>
      <c r="M97" s="12">
        <f>K97-'Surv-rate CEA'!J95*Parameter!$D$58</f>
        <v>1.5642235651757805E-2</v>
      </c>
      <c r="N97" s="12">
        <f t="shared" si="33"/>
        <v>1.339948292429847E-2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9.2399163807704715E-2</v>
      </c>
      <c r="T97" s="12">
        <f t="shared" si="36"/>
        <v>7.9151154938754825E-2</v>
      </c>
      <c r="U97" s="12">
        <f>S97-'Surv-rate CEA'!P95*Parameter!$D$58</f>
        <v>1.5642235651757805E-2</v>
      </c>
      <c r="V97" s="12">
        <f t="shared" si="37"/>
        <v>1.339948292429847E-2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0.16106525069937952</v>
      </c>
      <c r="AB97" s="12">
        <f t="shared" si="40"/>
        <v>0.13797203446437403</v>
      </c>
      <c r="AC97" s="12">
        <f>AA97-'Surv-rate CEA'!V95*UPD</f>
        <v>6.9056082578052874E-2</v>
      </c>
      <c r="AD97" s="12">
        <f t="shared" si="41"/>
        <v>5.9154958403889138E-2</v>
      </c>
      <c r="AE97" s="12">
        <f>'Surv-rate CEA'!Z95*UPFS+'Surv-rate CEA'!Y95*UPD</f>
        <v>9.2399163807704715E-2</v>
      </c>
      <c r="AF97" s="12">
        <f t="shared" si="42"/>
        <v>7.9151154938754825E-2</v>
      </c>
      <c r="AG97" s="12">
        <f>AE97-'Surv-rate CEA'!Y95*UPD</f>
        <v>1.5642235651757805E-2</v>
      </c>
      <c r="AH97" s="12">
        <f t="shared" si="43"/>
        <v>1.339948292429847E-2</v>
      </c>
      <c r="AI97" s="12">
        <f>'Surv-rate CEA'!AC95*UPFS+'Surv-rate CEA'!AB95*UPD</f>
        <v>8.4687394350042078E-2</v>
      </c>
      <c r="AJ97" s="12">
        <f t="shared" si="44"/>
        <v>7.2545083692636958E-2</v>
      </c>
      <c r="AK97" s="12">
        <f>AI97-'Surv-rate CEA'!AB95*UPD</f>
        <v>1.7901458942536294E-2</v>
      </c>
      <c r="AL97" s="12">
        <f t="shared" si="45"/>
        <v>1.5334783259935716E-2</v>
      </c>
      <c r="AM97" s="12">
        <f>'Surv-rate CEA'!AF95*UPFS+'Surv-rate CEA'!AE95*UPD</f>
        <v>0.22597833308667697</v>
      </c>
      <c r="AN97" s="12">
        <f t="shared" si="46"/>
        <v>0.193578007828829</v>
      </c>
      <c r="AO97" s="12">
        <f>AM97-'Surv-rate CEA'!AE95*UPD</f>
        <v>3.1529591352952052E-2</v>
      </c>
      <c r="AP97" s="12">
        <f t="shared" si="47"/>
        <v>2.7008941071445455E-2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0.19739493463387386</v>
      </c>
      <c r="AV97" s="12">
        <f t="shared" si="50"/>
        <v>0.1690928403621367</v>
      </c>
      <c r="AW97" s="12">
        <f>AU97-'Surv-rate CEA'!AK95*UPD</f>
        <v>7.2482559067532371E-2</v>
      </c>
      <c r="AX97" s="12">
        <f t="shared" si="51"/>
        <v>6.2090153489390308E-2</v>
      </c>
      <c r="AY97" s="12">
        <f>'Surv-rate CEA'!AO95*UPFS+'Surv-rate CEA'!AN95*UPD</f>
        <v>8.4687394350042078E-2</v>
      </c>
      <c r="AZ97" s="12">
        <f t="shared" si="52"/>
        <v>7.2545083692636958E-2</v>
      </c>
      <c r="BA97" s="12">
        <f>AY97-'Surv-rate CEA'!AN95*UPD</f>
        <v>1.7901458942536294E-2</v>
      </c>
      <c r="BB97" s="12">
        <f t="shared" si="53"/>
        <v>1.5334783259935716E-2</v>
      </c>
    </row>
    <row r="98" spans="1:54">
      <c r="A98" s="12">
        <v>93</v>
      </c>
      <c r="B98" s="12">
        <f t="shared" si="54"/>
        <v>5.2931506849315069</v>
      </c>
      <c r="C98" s="12">
        <f>'Surv-rate CEA'!D96*Parameter!$D$57+'Surv-rate CEA'!E96*Parameter!$D$58</f>
        <v>0.11882733084767255</v>
      </c>
      <c r="D98" s="12">
        <f t="shared" si="28"/>
        <v>0.10161714224326888</v>
      </c>
      <c r="E98" s="12">
        <f>C98-'Surv-rate CEA'!E96*Parameter!$D$58</f>
        <v>8.2799210946100793E-3</v>
      </c>
      <c r="F98" s="12">
        <f t="shared" si="29"/>
        <v>7.0807104193278698E-3</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9.116957284424701E-2</v>
      </c>
      <c r="L98" s="12">
        <f t="shared" si="32"/>
        <v>7.7965156550121845E-2</v>
      </c>
      <c r="M98" s="12">
        <f>K98-'Surv-rate CEA'!J96*Parameter!$D$58</f>
        <v>1.527491455697802E-2</v>
      </c>
      <c r="N98" s="12">
        <f t="shared" si="33"/>
        <v>1.3062593884903512E-2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9.116957284424701E-2</v>
      </c>
      <c r="T98" s="12">
        <f t="shared" si="36"/>
        <v>7.7965156550121845E-2</v>
      </c>
      <c r="U98" s="12">
        <f>S98-'Surv-rate CEA'!P96*Parameter!$D$58</f>
        <v>1.527491455697802E-2</v>
      </c>
      <c r="V98" s="12">
        <f t="shared" si="37"/>
        <v>1.3062593884903512E-2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0.15949431406685094</v>
      </c>
      <c r="AB98" s="12">
        <f t="shared" si="40"/>
        <v>0.13639418039525242</v>
      </c>
      <c r="AC98" s="12">
        <f>AA98-'Surv-rate CEA'!V96*UPD</f>
        <v>6.8061035286354696E-2</v>
      </c>
      <c r="AD98" s="12">
        <f t="shared" si="41"/>
        <v>5.8203511385639388E-2</v>
      </c>
      <c r="AE98" s="12">
        <f>'Surv-rate CEA'!Z96*UPFS+'Surv-rate CEA'!Y96*UPD</f>
        <v>9.116957284424701E-2</v>
      </c>
      <c r="AF98" s="12">
        <f t="shared" si="42"/>
        <v>7.7965156550121845E-2</v>
      </c>
      <c r="AG98" s="12">
        <f>AE98-'Surv-rate CEA'!Y96*UPD</f>
        <v>1.527491455697802E-2</v>
      </c>
      <c r="AH98" s="12">
        <f t="shared" si="43"/>
        <v>1.3062593884903512E-2</v>
      </c>
      <c r="AI98" s="12">
        <f>'Surv-rate CEA'!AC96*UPFS+'Surv-rate CEA'!AB96*UPD</f>
        <v>8.3509815002553694E-2</v>
      </c>
      <c r="AJ98" s="12">
        <f t="shared" si="44"/>
        <v>7.1414788915035055E-2</v>
      </c>
      <c r="AK98" s="12">
        <f>AI98-'Surv-rate CEA'!AB96*UPD</f>
        <v>1.7495779857488111E-2</v>
      </c>
      <c r="AL98" s="12">
        <f t="shared" si="45"/>
        <v>1.4961803296872682E-2</v>
      </c>
      <c r="AM98" s="12">
        <f>'Surv-rate CEA'!AF96*UPFS+'Surv-rate CEA'!AE96*UPD</f>
        <v>0.22431073690393516</v>
      </c>
      <c r="AN98" s="12">
        <f t="shared" si="46"/>
        <v>0.19182300819227818</v>
      </c>
      <c r="AO98" s="12">
        <f>AM98-'Surv-rate CEA'!AE96*UPD</f>
        <v>3.0923904417996001E-2</v>
      </c>
      <c r="AP98" s="12">
        <f t="shared" si="47"/>
        <v>2.6445084405615934E-2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0.19573896295622151</v>
      </c>
      <c r="AV98" s="12">
        <f t="shared" si="50"/>
        <v>0.16738938676296869</v>
      </c>
      <c r="AW98" s="12">
        <f>AU98-'Surv-rate CEA'!AK96*UPD</f>
        <v>7.1459689031272103E-2</v>
      </c>
      <c r="AX98" s="12">
        <f t="shared" si="51"/>
        <v>6.1109925916448107E-2</v>
      </c>
      <c r="AY98" s="12">
        <f>'Surv-rate CEA'!AO96*UPFS+'Surv-rate CEA'!AN96*UPD</f>
        <v>8.3509815002553694E-2</v>
      </c>
      <c r="AZ98" s="12">
        <f t="shared" si="52"/>
        <v>7.1414788915035055E-2</v>
      </c>
      <c r="BA98" s="12">
        <f>AY98-'Surv-rate CEA'!AN96*UPD</f>
        <v>1.7495779857488111E-2</v>
      </c>
      <c r="BB98" s="12">
        <f t="shared" si="53"/>
        <v>1.4961803296872682E-2</v>
      </c>
    </row>
    <row r="99" spans="1:54">
      <c r="A99" s="12">
        <v>94</v>
      </c>
      <c r="B99" s="12">
        <f t="shared" si="54"/>
        <v>5.3506849315068497</v>
      </c>
      <c r="C99" s="12">
        <f>'Surv-rate CEA'!D97*Parameter!$D$57+'Surv-rate CEA'!E97*Parameter!$D$58</f>
        <v>0.11747013116700611</v>
      </c>
      <c r="D99" s="12">
        <f t="shared" si="28"/>
        <v>0.10028581514486143</v>
      </c>
      <c r="E99" s="12">
        <f>C99-'Surv-rate CEA'!E97*Parameter!$D$58</f>
        <v>8.0565039750568335E-3</v>
      </c>
      <c r="F99" s="12">
        <f t="shared" si="29"/>
        <v>6.8779447194770912E-3</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8.9964541285307301E-2</v>
      </c>
      <c r="L99" s="12">
        <f t="shared" si="32"/>
        <v>7.6803926813564696E-2</v>
      </c>
      <c r="M99" s="12">
        <f>K99-'Surv-rate CEA'!J97*Parameter!$D$58</f>
        <v>1.4918785739799795E-2</v>
      </c>
      <c r="N99" s="12">
        <f t="shared" si="33"/>
        <v>1.2736366036403808E-2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8.9964541285307301E-2</v>
      </c>
      <c r="T99" s="12">
        <f t="shared" si="36"/>
        <v>7.6803926813564696E-2</v>
      </c>
      <c r="U99" s="12">
        <f>S99-'Surv-rate CEA'!P97*Parameter!$D$58</f>
        <v>1.4918785739799795E-2</v>
      </c>
      <c r="V99" s="12">
        <f t="shared" si="37"/>
        <v>1.2736366036403808E-2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0.15794921193475381</v>
      </c>
      <c r="AB99" s="12">
        <f t="shared" si="40"/>
        <v>0.13484334539343962</v>
      </c>
      <c r="AC99" s="12">
        <f>AA99-'Surv-rate CEA'!V97*UPD</f>
        <v>6.7087375646376193E-2</v>
      </c>
      <c r="AD99" s="12">
        <f t="shared" si="41"/>
        <v>5.7273385887867581E-2</v>
      </c>
      <c r="AE99" s="12">
        <f>'Surv-rate CEA'!Z97*UPFS+'Surv-rate CEA'!Y97*UPD</f>
        <v>8.9964541285307301E-2</v>
      </c>
      <c r="AF99" s="12">
        <f t="shared" si="42"/>
        <v>7.6803926813564696E-2</v>
      </c>
      <c r="AG99" s="12">
        <f>AE99-'Surv-rate CEA'!Y97*UPD</f>
        <v>1.4918785739799795E-2</v>
      </c>
      <c r="AH99" s="12">
        <f t="shared" si="43"/>
        <v>1.2736366036403808E-2</v>
      </c>
      <c r="AI99" s="12">
        <f>'Surv-rate CEA'!AC97*UPFS+'Surv-rate CEA'!AB97*UPD</f>
        <v>8.2356444616505875E-2</v>
      </c>
      <c r="AJ99" s="12">
        <f t="shared" si="44"/>
        <v>7.0308793382182641E-2</v>
      </c>
      <c r="AK99" s="12">
        <f>AI99-'Surv-rate CEA'!AB97*UPD</f>
        <v>1.7102132384489349E-2</v>
      </c>
      <c r="AL99" s="12">
        <f t="shared" si="45"/>
        <v>1.4600318139217064E-2</v>
      </c>
      <c r="AM99" s="12">
        <f>'Surv-rate CEA'!AF97*UPFS+'Surv-rate CEA'!AE97*UPD</f>
        <v>0.22266678978190546</v>
      </c>
      <c r="AN99" s="12">
        <f t="shared" si="46"/>
        <v>0.19009360334518652</v>
      </c>
      <c r="AO99" s="12">
        <f>AM99-'Surv-rate CEA'!AE97*UPD</f>
        <v>3.0334112722661122E-2</v>
      </c>
      <c r="AP99" s="12">
        <f t="shared" si="47"/>
        <v>2.5896635943679046E-2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0.19410803187417494</v>
      </c>
      <c r="AV99" s="12">
        <f t="shared" si="50"/>
        <v>0.16571261144666094</v>
      </c>
      <c r="AW99" s="12">
        <f>AU99-'Surv-rate CEA'!AK97*UPD</f>
        <v>7.0458503829764069E-2</v>
      </c>
      <c r="AX99" s="12">
        <f t="shared" si="51"/>
        <v>6.0151362906112581E-2</v>
      </c>
      <c r="AY99" s="12">
        <f>'Surv-rate CEA'!AO97*UPFS+'Surv-rate CEA'!AN97*UPD</f>
        <v>8.2356444616505875E-2</v>
      </c>
      <c r="AZ99" s="12">
        <f t="shared" si="52"/>
        <v>7.0308793382182641E-2</v>
      </c>
      <c r="BA99" s="12">
        <f>AY99-'Surv-rate CEA'!AN97*UPD</f>
        <v>1.7102132384489349E-2</v>
      </c>
      <c r="BB99" s="12">
        <f t="shared" si="53"/>
        <v>1.4600318139217064E-2</v>
      </c>
    </row>
    <row r="100" spans="1:54">
      <c r="A100" s="12">
        <v>95</v>
      </c>
      <c r="B100" s="12">
        <f t="shared" si="54"/>
        <v>5.4082191780821915</v>
      </c>
      <c r="C100" s="12">
        <f>'Surv-rate CEA'!D98*Parameter!$D$57+'Surv-rate CEA'!E98*Parameter!$D$58</f>
        <v>0.11613743327842807</v>
      </c>
      <c r="D100" s="12">
        <f t="shared" si="28"/>
        <v>9.897960099012286E-2</v>
      </c>
      <c r="E100" s="12">
        <f>C100-'Surv-rate CEA'!E98*Parameter!$D$58</f>
        <v>7.8406537715370733E-3</v>
      </c>
      <c r="F100" s="12">
        <f t="shared" si="29"/>
        <v>6.6822966540676211E-3</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8.8783399483985795E-2</v>
      </c>
      <c r="L100" s="12">
        <f t="shared" si="32"/>
        <v>7.5666778638062704E-2</v>
      </c>
      <c r="M100" s="12">
        <f>K100-'Surv-rate CEA'!J98*Parameter!$D$58</f>
        <v>1.4573426103300008E-2</v>
      </c>
      <c r="N100" s="12">
        <f t="shared" si="33"/>
        <v>1.242038729498603E-2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8.8783399483985795E-2</v>
      </c>
      <c r="T100" s="12">
        <f t="shared" si="36"/>
        <v>7.5666778638062704E-2</v>
      </c>
      <c r="U100" s="12">
        <f>S100-'Surv-rate CEA'!P98*Parameter!$D$58</f>
        <v>1.4573426103300008E-2</v>
      </c>
      <c r="V100" s="12">
        <f t="shared" si="37"/>
        <v>1.242038729498603E-2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0.15642932677897126</v>
      </c>
      <c r="AB100" s="12">
        <f t="shared" si="40"/>
        <v>0.13331887842412013</v>
      </c>
      <c r="AC100" s="12">
        <f>AA100-'Surv-rate CEA'!V98*UPD</f>
        <v>6.6134480792526637E-2</v>
      </c>
      <c r="AD100" s="12">
        <f t="shared" si="41"/>
        <v>5.636395032805594E-2</v>
      </c>
      <c r="AE100" s="12">
        <f>'Surv-rate CEA'!Z98*UPFS+'Surv-rate CEA'!Y98*UPD</f>
        <v>8.8783399483985795E-2</v>
      </c>
      <c r="AF100" s="12">
        <f t="shared" si="42"/>
        <v>7.5666778638062704E-2</v>
      </c>
      <c r="AG100" s="12">
        <f>AE100-'Surv-rate CEA'!Y98*UPD</f>
        <v>1.4573426103300008E-2</v>
      </c>
      <c r="AH100" s="12">
        <f t="shared" si="43"/>
        <v>1.242038729498603E-2</v>
      </c>
      <c r="AI100" s="12">
        <f>'Surv-rate CEA'!AC98*UPFS+'Surv-rate CEA'!AB98*UPD</f>
        <v>8.1226609911686537E-2</v>
      </c>
      <c r="AJ100" s="12">
        <f t="shared" si="44"/>
        <v>6.9226408849285631E-2</v>
      </c>
      <c r="AK100" s="12">
        <f>AI100-'Surv-rate CEA'!AB98*UPD</f>
        <v>1.6720071206026865E-2</v>
      </c>
      <c r="AL100" s="12">
        <f t="shared" si="45"/>
        <v>1.4249892819065592E-2</v>
      </c>
      <c r="AM100" s="12">
        <f>'Surv-rate CEA'!AF98*UPFS+'Surv-rate CEA'!AE98*UPD</f>
        <v>0.22104597254322278</v>
      </c>
      <c r="AN100" s="12">
        <f t="shared" si="46"/>
        <v>0.18838923459199405</v>
      </c>
      <c r="AO100" s="12">
        <f>AM100-'Surv-rate CEA'!AE98*UPD</f>
        <v>2.9759680626949947E-2</v>
      </c>
      <c r="AP100" s="12">
        <f t="shared" si="47"/>
        <v>2.5363065386396183E-2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0.1925015729382529</v>
      </c>
      <c r="AV100" s="12">
        <f t="shared" si="50"/>
        <v>0.16406190787530034</v>
      </c>
      <c r="AW100" s="12">
        <f>AU100-'Surv-rate CEA'!AK98*UPD</f>
        <v>6.9478378047727676E-2</v>
      </c>
      <c r="AX100" s="12">
        <f t="shared" si="51"/>
        <v>5.9213829189062622E-2</v>
      </c>
      <c r="AY100" s="12">
        <f>'Surv-rate CEA'!AO98*UPFS+'Surv-rate CEA'!AN98*UPD</f>
        <v>8.1226609911686537E-2</v>
      </c>
      <c r="AZ100" s="12">
        <f t="shared" si="52"/>
        <v>6.9226408849285631E-2</v>
      </c>
      <c r="BA100" s="12">
        <f>AY100-'Surv-rate CEA'!AN98*UPD</f>
        <v>1.6720071206026865E-2</v>
      </c>
      <c r="BB100" s="12">
        <f t="shared" si="53"/>
        <v>1.4249892819065592E-2</v>
      </c>
    </row>
    <row r="101" spans="1:54">
      <c r="A101" s="12">
        <v>96</v>
      </c>
      <c r="B101" s="12">
        <f t="shared" si="54"/>
        <v>5.4657534246575343</v>
      </c>
      <c r="C101" s="12">
        <f>'Surv-rate CEA'!D99*Parameter!$D$57+'Surv-rate CEA'!E99*Parameter!$D$58</f>
        <v>0.11482861481275763</v>
      </c>
      <c r="D101" s="12">
        <f t="shared" si="28"/>
        <v>9.7697853275893837E-2</v>
      </c>
      <c r="E101" s="12">
        <f>C101-'Surv-rate CEA'!E99*Parameter!$D$58</f>
        <v>7.632059887189277E-3</v>
      </c>
      <c r="F101" s="12">
        <f t="shared" si="29"/>
        <v>6.493467401547123E-3</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8.7625501169654507E-2</v>
      </c>
      <c r="L101" s="12">
        <f t="shared" si="32"/>
        <v>7.4553049085012993E-2</v>
      </c>
      <c r="M101" s="12">
        <f>K101-'Surv-rate CEA'!J99*Parameter!$D$58</f>
        <v>1.4238431736285695E-2</v>
      </c>
      <c r="N101" s="12">
        <f t="shared" si="33"/>
        <v>1.2114264522991709E-2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8.7625501169654507E-2</v>
      </c>
      <c r="T101" s="12">
        <f t="shared" si="36"/>
        <v>7.4553049085012993E-2</v>
      </c>
      <c r="U101" s="12">
        <f>S101-'Surv-rate CEA'!P99*Parameter!$D$58</f>
        <v>1.4238431736285695E-2</v>
      </c>
      <c r="V101" s="12">
        <f t="shared" si="37"/>
        <v>1.2114264522991709E-2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0.15493406067135473</v>
      </c>
      <c r="AB101" s="12">
        <f t="shared" si="40"/>
        <v>0.13182014911170672</v>
      </c>
      <c r="AC101" s="12">
        <f>AA101-'Surv-rate CEA'!V99*UPD</f>
        <v>6.5201750927260341E-2</v>
      </c>
      <c r="AD101" s="12">
        <f t="shared" si="41"/>
        <v>5.5474596691861604E-2</v>
      </c>
      <c r="AE101" s="12">
        <f>'Surv-rate CEA'!Z99*UPFS+'Surv-rate CEA'!Y99*UPD</f>
        <v>8.7625501169654507E-2</v>
      </c>
      <c r="AF101" s="12">
        <f t="shared" si="42"/>
        <v>7.4553049085012993E-2</v>
      </c>
      <c r="AG101" s="12">
        <f>AE101-'Surv-rate CEA'!Y99*UPD</f>
        <v>1.4238431736285695E-2</v>
      </c>
      <c r="AH101" s="12">
        <f t="shared" si="43"/>
        <v>1.2114264522991709E-2</v>
      </c>
      <c r="AI101" s="12">
        <f>'Surv-rate CEA'!AC99*UPFS+'Surv-rate CEA'!AB99*UPD</f>
        <v>8.0119661443775303E-2</v>
      </c>
      <c r="AJ101" s="12">
        <f t="shared" si="44"/>
        <v>6.816697162995472E-2</v>
      </c>
      <c r="AK101" s="12">
        <f>AI101-'Surv-rate CEA'!AB99*UPD</f>
        <v>1.634917085831751E-2</v>
      </c>
      <c r="AL101" s="12">
        <f t="shared" si="45"/>
        <v>1.3910112024803101E-2</v>
      </c>
      <c r="AM101" s="12">
        <f>'Surv-rate CEA'!AF99*UPFS+'Surv-rate CEA'!AE99*UPD</f>
        <v>0.21944778165919751</v>
      </c>
      <c r="AN101" s="12">
        <f t="shared" si="46"/>
        <v>0.18670935993803084</v>
      </c>
      <c r="AO101" s="12">
        <f>AM101-'Surv-rate CEA'!AE99*UPD</f>
        <v>2.9200094664309589E-2</v>
      </c>
      <c r="AP101" s="12">
        <f t="shared" si="47"/>
        <v>2.4843864648265178E-2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0.19091903512867342</v>
      </c>
      <c r="AV101" s="12">
        <f t="shared" si="50"/>
        <v>0.16243668803278161</v>
      </c>
      <c r="AW101" s="12">
        <f>AU101-'Surv-rate CEA'!AK99*UPD</f>
        <v>6.8518709265773553E-2</v>
      </c>
      <c r="AX101" s="12">
        <f t="shared" si="51"/>
        <v>5.8296713022418553E-2</v>
      </c>
      <c r="AY101" s="12">
        <f>'Surv-rate CEA'!AO99*UPFS+'Surv-rate CEA'!AN99*UPD</f>
        <v>8.0119661443775303E-2</v>
      </c>
      <c r="AZ101" s="12">
        <f t="shared" si="52"/>
        <v>6.816697162995472E-2</v>
      </c>
      <c r="BA101" s="12">
        <f>AY101-'Surv-rate CEA'!AN99*UPD</f>
        <v>1.634917085831751E-2</v>
      </c>
      <c r="BB101" s="12">
        <f t="shared" si="53"/>
        <v>1.3910112024803101E-2</v>
      </c>
    </row>
    <row r="102" spans="1:54">
      <c r="A102" s="12">
        <v>97</v>
      </c>
      <c r="B102" s="12">
        <f t="shared" si="54"/>
        <v>5.5232876712328771</v>
      </c>
      <c r="C102" s="12">
        <f>'Surv-rate CEA'!D100*Parameter!$D$57+'Surv-rate CEA'!E100*Parameter!$D$58</f>
        <v>0.11354307402627009</v>
      </c>
      <c r="D102" s="12">
        <f t="shared" si="28"/>
        <v>9.6439947002013568E-2</v>
      </c>
      <c r="E102" s="12">
        <f>C102-'Surv-rate CEA'!E100*Parameter!$D$58</f>
        <v>7.4304267609449498E-3</v>
      </c>
      <c r="F102" s="12">
        <f t="shared" si="29"/>
        <v>6.3111728229418834E-3</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8.6490222449253723E-2</v>
      </c>
      <c r="L102" s="12">
        <f t="shared" si="32"/>
        <v>7.3462098333435435E-2</v>
      </c>
      <c r="M102" s="12">
        <f>K102-'Surv-rate CEA'!J100*Parameter!$D$58</f>
        <v>1.3913416896339958E-2</v>
      </c>
      <c r="N102" s="12">
        <f t="shared" si="33"/>
        <v>1.1817622515570572E-2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8.6490222449253723E-2</v>
      </c>
      <c r="T102" s="12">
        <f t="shared" si="36"/>
        <v>7.3462098333435435E-2</v>
      </c>
      <c r="U102" s="12">
        <f>S102-'Surv-rate CEA'!P100*Parameter!$D$58</f>
        <v>1.3913416896339958E-2</v>
      </c>
      <c r="V102" s="12">
        <f t="shared" si="37"/>
        <v>1.1817622515570572E-2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0.15346283450145354</v>
      </c>
      <c r="AB102" s="12">
        <f t="shared" si="40"/>
        <v>0.13034654692081651</v>
      </c>
      <c r="AC102" s="12">
        <f>AA102-'Surv-rate CEA'!V100*UPD</f>
        <v>6.4288608281239085E-2</v>
      </c>
      <c r="AD102" s="12">
        <f t="shared" si="41"/>
        <v>5.4604739466904306E-2</v>
      </c>
      <c r="AE102" s="12">
        <f>'Surv-rate CEA'!Z100*UPFS+'Surv-rate CEA'!Y100*UPD</f>
        <v>8.6490222449253723E-2</v>
      </c>
      <c r="AF102" s="12">
        <f t="shared" si="42"/>
        <v>7.3462098333435435E-2</v>
      </c>
      <c r="AG102" s="12">
        <f>AE102-'Surv-rate CEA'!Y100*UPD</f>
        <v>1.3913416896339958E-2</v>
      </c>
      <c r="AH102" s="12">
        <f t="shared" si="43"/>
        <v>1.1817622515570572E-2</v>
      </c>
      <c r="AI102" s="12">
        <f>'Surv-rate CEA'!AC100*UPFS+'Surv-rate CEA'!AB100*UPD</f>
        <v>7.9034972575485696E-2</v>
      </c>
      <c r="AJ102" s="12">
        <f t="shared" si="44"/>
        <v>6.7129841532403187E-2</v>
      </c>
      <c r="AK102" s="12">
        <f>AI102-'Surv-rate CEA'!AB100*UPD</f>
        <v>1.5989024693500442E-2</v>
      </c>
      <c r="AL102" s="12">
        <f t="shared" si="45"/>
        <v>1.3580579064631506E-2</v>
      </c>
      <c r="AM102" s="12">
        <f>'Surv-rate CEA'!AF100*UPFS+'Surv-rate CEA'!AE100*UPD</f>
        <v>0.21787172864784293</v>
      </c>
      <c r="AN102" s="12">
        <f t="shared" si="46"/>
        <v>0.18505345345127508</v>
      </c>
      <c r="AO102" s="12">
        <f>AM102-'Surv-rate CEA'!AE100*UPD</f>
        <v>2.8654862450265606E-2</v>
      </c>
      <c r="AP102" s="12">
        <f t="shared" si="47"/>
        <v>2.4338546756398613E-2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0.18935988417975053</v>
      </c>
      <c r="AV102" s="12">
        <f t="shared" si="50"/>
        <v>0.16083638170988201</v>
      </c>
      <c r="AW102" s="12">
        <f>AU102-'Surv-rate CEA'!AK100*UPD</f>
        <v>6.7578917029598701E-2</v>
      </c>
      <c r="AX102" s="12">
        <f t="shared" si="51"/>
        <v>5.7399425131647246E-2</v>
      </c>
      <c r="AY102" s="12">
        <f>'Surv-rate CEA'!AO100*UPFS+'Surv-rate CEA'!AN100*UPD</f>
        <v>7.9034972575485696E-2</v>
      </c>
      <c r="AZ102" s="12">
        <f t="shared" si="52"/>
        <v>6.7129841532403187E-2</v>
      </c>
      <c r="BA102" s="12">
        <f>AY102-'Surv-rate CEA'!AN100*UPD</f>
        <v>1.5989024693500442E-2</v>
      </c>
      <c r="BB102" s="12">
        <f t="shared" si="53"/>
        <v>1.3580579064631506E-2</v>
      </c>
    </row>
    <row r="103" spans="1:54">
      <c r="A103" s="12">
        <v>98</v>
      </c>
      <c r="B103" s="12">
        <f t="shared" si="54"/>
        <v>5.580821917808219</v>
      </c>
      <c r="C103" s="12">
        <f>'Surv-rate CEA'!D101*Parameter!$D$57+'Surv-rate CEA'!E101*Parameter!$D$58</f>
        <v>0.1122802289535884</v>
      </c>
      <c r="D103" s="12">
        <f t="shared" si="28"/>
        <v>9.5205277787833997E-2</v>
      </c>
      <c r="E103" s="12">
        <f>C103-'Surv-rate CEA'!E101*Parameter!$D$58</f>
        <v>7.2354730273420514E-3</v>
      </c>
      <c r="F103" s="12">
        <f t="shared" si="29"/>
        <v>6.1351426329850295E-3</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8.5376960859119555E-2</v>
      </c>
      <c r="L103" s="12">
        <f t="shared" si="32"/>
        <v>7.2393308697592668E-2</v>
      </c>
      <c r="M103" s="12">
        <f>K103-'Surv-rate CEA'!J101*Parameter!$D$58</f>
        <v>1.3598013054612432E-2</v>
      </c>
      <c r="N103" s="12">
        <f t="shared" si="33"/>
        <v>1.1530103049238528E-2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8.5376960859119555E-2</v>
      </c>
      <c r="T103" s="12">
        <f t="shared" si="36"/>
        <v>7.2393308697592668E-2</v>
      </c>
      <c r="U103" s="12">
        <f>S103-'Surv-rate CEA'!P101*Parameter!$D$58</f>
        <v>1.3598013054612432E-2</v>
      </c>
      <c r="V103" s="12">
        <f t="shared" si="37"/>
        <v>1.1530103049238528E-2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0.15201508723538615</v>
      </c>
      <c r="AB103" s="12">
        <f t="shared" si="40"/>
        <v>0.12889748037625659</v>
      </c>
      <c r="AC103" s="12">
        <f>AA103-'Surv-rate CEA'!V101*UPD</f>
        <v>6.3394496128763994E-2</v>
      </c>
      <c r="AD103" s="12">
        <f t="shared" si="41"/>
        <v>5.3753814633327332E-2</v>
      </c>
      <c r="AE103" s="12">
        <f>'Surv-rate CEA'!Z101*UPFS+'Surv-rate CEA'!Y101*UPD</f>
        <v>8.5376960859119555E-2</v>
      </c>
      <c r="AF103" s="12">
        <f t="shared" si="42"/>
        <v>7.2393308697592668E-2</v>
      </c>
      <c r="AG103" s="12">
        <f>AE103-'Surv-rate CEA'!Y101*UPD</f>
        <v>1.3598013054612432E-2</v>
      </c>
      <c r="AH103" s="12">
        <f t="shared" si="43"/>
        <v>1.1530103049238528E-2</v>
      </c>
      <c r="AI103" s="12">
        <f>'Surv-rate CEA'!AC101*UPFS+'Surv-rate CEA'!AB101*UPD</f>
        <v>7.7971938500164942E-2</v>
      </c>
      <c r="AJ103" s="12">
        <f t="shared" si="44"/>
        <v>6.611440084997143E-2</v>
      </c>
      <c r="AK103" s="12">
        <f>AI103-'Surv-rate CEA'!AB101*UPD</f>
        <v>1.5639243904109645E-2</v>
      </c>
      <c r="AL103" s="12">
        <f t="shared" si="45"/>
        <v>1.326091489266475E-2</v>
      </c>
      <c r="AM103" s="12">
        <f>'Surv-rate CEA'!AF101*UPFS+'Surv-rate CEA'!AE101*UPD</f>
        <v>0.21631733950006876</v>
      </c>
      <c r="AN103" s="12">
        <f t="shared" si="46"/>
        <v>0.18342100465383007</v>
      </c>
      <c r="AO103" s="12">
        <f>AM103-'Surv-rate CEA'!AE101*UPD</f>
        <v>2.8123511653361272E-2</v>
      </c>
      <c r="AP103" s="12">
        <f t="shared" si="47"/>
        <v>2.3846644812546718E-2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0.18782360193595551</v>
      </c>
      <c r="AV103" s="12">
        <f t="shared" si="50"/>
        <v>0.15926043582272825</v>
      </c>
      <c r="AW103" s="12">
        <f>AU103-'Surv-rate CEA'!AK101*UPD</f>
        <v>6.6658441873726201E-2</v>
      </c>
      <c r="AX103" s="12">
        <f t="shared" si="51"/>
        <v>5.6521397708545265E-2</v>
      </c>
      <c r="AY103" s="12">
        <f>'Surv-rate CEA'!AO101*UPFS+'Surv-rate CEA'!AN101*UPD</f>
        <v>7.7971938500164942E-2</v>
      </c>
      <c r="AZ103" s="12">
        <f t="shared" si="52"/>
        <v>6.611440084997143E-2</v>
      </c>
      <c r="BA103" s="12">
        <f>AY103-'Surv-rate CEA'!AN101*UPD</f>
        <v>1.5639243904109645E-2</v>
      </c>
      <c r="BB103" s="12">
        <f t="shared" si="53"/>
        <v>1.326091489266475E-2</v>
      </c>
    </row>
    <row r="104" spans="1:54">
      <c r="A104" s="12">
        <v>99</v>
      </c>
      <c r="B104" s="12">
        <f t="shared" si="54"/>
        <v>5.6383561643835618</v>
      </c>
      <c r="C104" s="12">
        <f>'Surv-rate CEA'!D102*Parameter!$D$57+'Surv-rate CEA'!E102*Parameter!$D$58</f>
        <v>0.11103951660214016</v>
      </c>
      <c r="D104" s="12">
        <f t="shared" si="28"/>
        <v>9.3993261032054895E-2</v>
      </c>
      <c r="E104" s="12">
        <f>C104-'Surv-rate CEA'!E102*Parameter!$D$58</f>
        <v>7.0469307296051609E-3</v>
      </c>
      <c r="F104" s="12">
        <f t="shared" si="29"/>
        <v>5.9651196241772954E-3</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8.4285134464389261E-2</v>
      </c>
      <c r="L104" s="12">
        <f t="shared" si="32"/>
        <v>7.1346083693960297E-2</v>
      </c>
      <c r="M104" s="12">
        <f>K104-'Surv-rate CEA'!J102*Parameter!$D$58</f>
        <v>1.3291867998129425E-2</v>
      </c>
      <c r="N104" s="12">
        <f t="shared" si="33"/>
        <v>1.1251363988085988E-2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8.4285134464389261E-2</v>
      </c>
      <c r="T104" s="12">
        <f t="shared" si="36"/>
        <v>7.1346083693960297E-2</v>
      </c>
      <c r="U104" s="12">
        <f>S104-'Surv-rate CEA'!P102*Parameter!$D$58</f>
        <v>1.3291867998129425E-2</v>
      </c>
      <c r="V104" s="12">
        <f t="shared" si="37"/>
        <v>1.1251363988085988E-2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0.15059027520978624</v>
      </c>
      <c r="AB104" s="12">
        <f t="shared" si="40"/>
        <v>0.12747237631985162</v>
      </c>
      <c r="AC104" s="12">
        <f>AA104-'Surv-rate CEA'!V102*UPD</f>
        <v>6.2518877855094343E-2</v>
      </c>
      <c r="AD104" s="12">
        <f t="shared" si="41"/>
        <v>5.2921278707654049E-2</v>
      </c>
      <c r="AE104" s="12">
        <f>'Surv-rate CEA'!Z102*UPFS+'Surv-rate CEA'!Y102*UPD</f>
        <v>8.4285134464389261E-2</v>
      </c>
      <c r="AF104" s="12">
        <f t="shared" si="42"/>
        <v>7.1346083693960297E-2</v>
      </c>
      <c r="AG104" s="12">
        <f>AE104-'Surv-rate CEA'!Y102*UPD</f>
        <v>1.3291867998129425E-2</v>
      </c>
      <c r="AH104" s="12">
        <f t="shared" si="43"/>
        <v>1.1251363988085988E-2</v>
      </c>
      <c r="AI104" s="12">
        <f>'Surv-rate CEA'!AC102*UPFS+'Surv-rate CEA'!AB102*UPD</f>
        <v>7.6929975314767862E-2</v>
      </c>
      <c r="AJ104" s="12">
        <f t="shared" si="44"/>
        <v>6.5120053402782443E-2</v>
      </c>
      <c r="AK104" s="12">
        <f>AI104-'Surv-rate CEA'!AB102*UPD</f>
        <v>1.5299456605607401E-2</v>
      </c>
      <c r="AL104" s="12">
        <f t="shared" si="45"/>
        <v>1.2950757193333605E-2</v>
      </c>
      <c r="AM104" s="12">
        <f>'Surv-rate CEA'!AF102*UPFS+'Surv-rate CEA'!AE102*UPD</f>
        <v>0.21478415413248941</v>
      </c>
      <c r="AN104" s="12">
        <f t="shared" si="46"/>
        <v>0.18181151794148825</v>
      </c>
      <c r="AO104" s="12">
        <f>AM104-'Surv-rate CEA'!AE102*UPD</f>
        <v>2.7605589024354588E-2</v>
      </c>
      <c r="AP104" s="12">
        <f t="shared" si="47"/>
        <v>2.3367711014150611E-2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0.18630968573790341</v>
      </c>
      <c r="AV104" s="12">
        <f t="shared" si="50"/>
        <v>0.15770831376282621</v>
      </c>
      <c r="AW104" s="12">
        <f>AU104-'Surv-rate CEA'!AK102*UPD</f>
        <v>6.5756744396462924E-2</v>
      </c>
      <c r="AX104" s="12">
        <f t="shared" si="51"/>
        <v>5.5662083461877447E-2</v>
      </c>
      <c r="AY104" s="12">
        <f>'Surv-rate CEA'!AO102*UPFS+'Surv-rate CEA'!AN102*UPD</f>
        <v>7.6929975314767862E-2</v>
      </c>
      <c r="AZ104" s="12">
        <f t="shared" si="52"/>
        <v>6.5120053402782443E-2</v>
      </c>
      <c r="BA104" s="12">
        <f>AY104-'Surv-rate CEA'!AN102*UPD</f>
        <v>1.5299456605607401E-2</v>
      </c>
      <c r="BB104" s="12">
        <f t="shared" si="53"/>
        <v>1.2950757193333605E-2</v>
      </c>
    </row>
    <row r="105" spans="1:54">
      <c r="A105" s="12">
        <v>100</v>
      </c>
      <c r="B105" s="12">
        <f t="shared" si="54"/>
        <v>5.6958904109589037</v>
      </c>
      <c r="C105" s="12">
        <f>'Surv-rate CEA'!D103*Parameter!$D$57+'Surv-rate CEA'!E103*Parameter!$D$58</f>
        <v>0.1098203921858095</v>
      </c>
      <c r="D105" s="12">
        <f t="shared" si="28"/>
        <v>9.2803331113411311E-2</v>
      </c>
      <c r="E105" s="12">
        <f>C105-'Surv-rate CEA'!E103*Parameter!$D$58</f>
        <v>6.8645445822145129E-3</v>
      </c>
      <c r="F105" s="12">
        <f t="shared" si="29"/>
        <v>5.8008589400060833E-3</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8.3214181003225474E-2</v>
      </c>
      <c r="L105" s="12">
        <f t="shared" si="32"/>
        <v>7.0319847154684895E-2</v>
      </c>
      <c r="M105" s="12">
        <f>K105-'Surv-rate CEA'!J103*Parameter!$D$58</f>
        <v>1.2994644985720172E-2</v>
      </c>
      <c r="N105" s="12">
        <f t="shared" si="33"/>
        <v>1.0981078443706799E-2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8.3214181003225474E-2</v>
      </c>
      <c r="T105" s="12">
        <f t="shared" si="36"/>
        <v>7.0319847154684895E-2</v>
      </c>
      <c r="U105" s="12">
        <f>S105-'Surv-rate CEA'!P103*Parameter!$D$58</f>
        <v>1.2994644985720172E-2</v>
      </c>
      <c r="V105" s="12">
        <f t="shared" si="37"/>
        <v>1.0981078443706799E-2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0.14918787145888468</v>
      </c>
      <c r="AB105" s="12">
        <f t="shared" si="40"/>
        <v>0.12607067920208107</v>
      </c>
      <c r="AC105" s="12">
        <f>AA105-'Surv-rate CEA'!V103*UPD</f>
        <v>6.1661236072504108E-2</v>
      </c>
      <c r="AD105" s="12">
        <f t="shared" si="41"/>
        <v>5.2106607836702297E-2</v>
      </c>
      <c r="AE105" s="12">
        <f>'Surv-rate CEA'!Z103*UPFS+'Surv-rate CEA'!Y103*UPD</f>
        <v>8.3214181003225474E-2</v>
      </c>
      <c r="AF105" s="12">
        <f t="shared" si="42"/>
        <v>7.0319847154684895E-2</v>
      </c>
      <c r="AG105" s="12">
        <f>AE105-'Surv-rate CEA'!Y103*UPD</f>
        <v>1.2994644985720172E-2</v>
      </c>
      <c r="AH105" s="12">
        <f t="shared" si="43"/>
        <v>1.0981078443706799E-2</v>
      </c>
      <c r="AI105" s="12">
        <f>'Surv-rate CEA'!AC103*UPFS+'Surv-rate CEA'!AB103*UPD</f>
        <v>7.5908519139324587E-2</v>
      </c>
      <c r="AJ105" s="12">
        <f t="shared" si="44"/>
        <v>6.4146223627543436E-2</v>
      </c>
      <c r="AK105" s="12">
        <f>AI105-'Surv-rate CEA'!AB103*UPD</f>
        <v>1.4969306973077294E-2</v>
      </c>
      <c r="AL105" s="12">
        <f t="shared" si="45"/>
        <v>1.2649759520165832E-2</v>
      </c>
      <c r="AM105" s="12">
        <f>'Surv-rate CEA'!AF103*UPFS+'Surv-rate CEA'!AE103*UPD</f>
        <v>0.213271725865396</v>
      </c>
      <c r="AN105" s="12">
        <f t="shared" si="46"/>
        <v>0.18022451202985695</v>
      </c>
      <c r="AO105" s="12">
        <f>AM105-'Surv-rate CEA'!AE103*UPD</f>
        <v>2.7100659479921657E-2</v>
      </c>
      <c r="AP105" s="12">
        <f t="shared" si="47"/>
        <v>2.29013157306131E-2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0.18481764783663568</v>
      </c>
      <c r="AV105" s="12">
        <f t="shared" si="50"/>
        <v>0.1561794947769401</v>
      </c>
      <c r="AW105" s="12">
        <f>AU105-'Surv-rate CEA'!AK103*UPD</f>
        <v>6.4873304382979266E-2</v>
      </c>
      <c r="AX105" s="12">
        <f t="shared" si="51"/>
        <v>5.4820954717485333E-2</v>
      </c>
      <c r="AY105" s="12">
        <f>'Surv-rate CEA'!AO103*UPFS+'Surv-rate CEA'!AN103*UPD</f>
        <v>7.5908519139324587E-2</v>
      </c>
      <c r="AZ105" s="12">
        <f t="shared" si="52"/>
        <v>6.4146223627543436E-2</v>
      </c>
      <c r="BA105" s="12">
        <f>AY105-'Surv-rate CEA'!AN103*UPD</f>
        <v>1.4969306973077294E-2</v>
      </c>
      <c r="BB105" s="12">
        <f t="shared" si="53"/>
        <v>1.2649759520165832E-2</v>
      </c>
    </row>
    <row r="106" spans="1:54">
      <c r="A106" s="12">
        <v>101</v>
      </c>
      <c r="B106" s="12">
        <f t="shared" si="54"/>
        <v>5.7534246575342465</v>
      </c>
      <c r="C106" s="12">
        <f>'Surv-rate CEA'!D104*Parameter!$D$57+'Surv-rate CEA'!E104*Parameter!$D$58</f>
        <v>0.10862232839556535</v>
      </c>
      <c r="D106" s="12">
        <f t="shared" si="28"/>
        <v>9.1634940629903905E-2</v>
      </c>
      <c r="E106" s="12">
        <f>C106-'Surv-rate CEA'!E104*Parameter!$D$58</f>
        <v>6.6880712794823299E-3</v>
      </c>
      <c r="F106" s="12">
        <f t="shared" si="29"/>
        <v>5.642127393845754E-3</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8.21635570732826E-2</v>
      </c>
      <c r="L106" s="12">
        <f t="shared" si="32"/>
        <v>6.9314042384856084E-2</v>
      </c>
      <c r="M106" s="12">
        <f>K106-'Surv-rate CEA'!J104*Parameter!$D$58</f>
        <v>1.2706021953950764E-2</v>
      </c>
      <c r="N106" s="12">
        <f t="shared" si="33"/>
        <v>1.0718933985216143E-2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8.21635570732826E-2</v>
      </c>
      <c r="T106" s="12">
        <f t="shared" si="36"/>
        <v>6.9314042384856084E-2</v>
      </c>
      <c r="U106" s="12">
        <f>S106-'Surv-rate CEA'!P104*Parameter!$D$58</f>
        <v>1.2706021953950764E-2</v>
      </c>
      <c r="V106" s="12">
        <f t="shared" si="37"/>
        <v>1.0718933985216143E-2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0.14780736507291503</v>
      </c>
      <c r="AB106" s="12">
        <f t="shared" si="40"/>
        <v>0.12469185040662474</v>
      </c>
      <c r="AC106" s="12">
        <f>AA106-'Surv-rate CEA'!V104*UPD</f>
        <v>6.0821071782145783E-2</v>
      </c>
      <c r="AD106" s="12">
        <f t="shared" si="41"/>
        <v>5.1309296938543546E-2</v>
      </c>
      <c r="AE106" s="12">
        <f>'Surv-rate CEA'!Z104*UPFS+'Surv-rate CEA'!Y104*UPD</f>
        <v>8.21635570732826E-2</v>
      </c>
      <c r="AF106" s="12">
        <f t="shared" si="42"/>
        <v>6.9314042384856084E-2</v>
      </c>
      <c r="AG106" s="12">
        <f>AE106-'Surv-rate CEA'!Y104*UPD</f>
        <v>1.2706021953950764E-2</v>
      </c>
      <c r="AH106" s="12">
        <f t="shared" si="43"/>
        <v>1.0718933985216143E-2</v>
      </c>
      <c r="AI106" s="12">
        <f>'Surv-rate CEA'!AC104*UPFS+'Surv-rate CEA'!AB104*UPD</f>
        <v>7.4907025280213813E-2</v>
      </c>
      <c r="AJ106" s="12">
        <f t="shared" si="44"/>
        <v>6.3192355712707593E-2</v>
      </c>
      <c r="AK106" s="12">
        <f>AI106-'Surv-rate CEA'!AB104*UPD</f>
        <v>1.4648454428467857E-2</v>
      </c>
      <c r="AL106" s="12">
        <f t="shared" si="45"/>
        <v>1.2357590485303081E-2</v>
      </c>
      <c r="AM106" s="12">
        <f>'Surv-rate CEA'!AF104*UPFS+'Surv-rate CEA'!AE104*UPD</f>
        <v>0.21177962092452984</v>
      </c>
      <c r="AN106" s="12">
        <f t="shared" si="46"/>
        <v>0.17865951942561323</v>
      </c>
      <c r="AO106" s="12">
        <f>AM106-'Surv-rate CEA'!AE104*UPD</f>
        <v>2.6608305237384583E-2</v>
      </c>
      <c r="AP106" s="12">
        <f t="shared" si="47"/>
        <v>2.2447046631248999E-2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0.18334701483467075</v>
      </c>
      <c r="AV106" s="12">
        <f t="shared" si="50"/>
        <v>0.15467347337521342</v>
      </c>
      <c r="AW106" s="12">
        <f>AU106-'Surv-rate CEA'!AK104*UPD</f>
        <v>6.400761997362707E-2</v>
      </c>
      <c r="AX106" s="12">
        <f t="shared" si="51"/>
        <v>5.3997502564898325E-2</v>
      </c>
      <c r="AY106" s="12">
        <f>'Surv-rate CEA'!AO104*UPFS+'Surv-rate CEA'!AN104*UPD</f>
        <v>7.4907025280213813E-2</v>
      </c>
      <c r="AZ106" s="12">
        <f t="shared" si="52"/>
        <v>6.3192355712707593E-2</v>
      </c>
      <c r="BA106" s="12">
        <f>AY106-'Surv-rate CEA'!AN104*UPD</f>
        <v>1.4648454428467857E-2</v>
      </c>
      <c r="BB106" s="12">
        <f t="shared" si="53"/>
        <v>1.2357590485303081E-2</v>
      </c>
    </row>
    <row r="107" spans="1:54">
      <c r="A107" s="12">
        <v>102</v>
      </c>
      <c r="B107" s="12">
        <f t="shared" si="54"/>
        <v>5.8109589041095893</v>
      </c>
      <c r="C107" s="12">
        <f>'Surv-rate CEA'!D105*Parameter!$D$57+'Surv-rate CEA'!E105*Parameter!$D$58</f>
        <v>0.10744481470499359</v>
      </c>
      <c r="D107" s="12">
        <f t="shared" si="28"/>
        <v>9.0487559674413104E-2</v>
      </c>
      <c r="E107" s="12">
        <f>C107-'Surv-rate CEA'!E105*Parameter!$D$58</f>
        <v>6.5172788469251425E-3</v>
      </c>
      <c r="F107" s="12">
        <f t="shared" si="29"/>
        <v>5.4887028303332421E-3</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8.1132737358007037E-2</v>
      </c>
      <c r="L107" s="12">
        <f t="shared" si="32"/>
        <v>6.8328131361093447E-2</v>
      </c>
      <c r="M107" s="12">
        <f>K107-'Surv-rate CEA'!J105*Parameter!$D$58</f>
        <v>1.2425690769726425E-2</v>
      </c>
      <c r="N107" s="12">
        <f t="shared" si="33"/>
        <v>1.0464631895997563E-2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8.1132737358007037E-2</v>
      </c>
      <c r="T107" s="12">
        <f t="shared" si="36"/>
        <v>6.8328131361093447E-2</v>
      </c>
      <c r="U107" s="12">
        <f>S107-'Surv-rate CEA'!P105*Parameter!$D$58</f>
        <v>1.2425690769726425E-2</v>
      </c>
      <c r="V107" s="12">
        <f t="shared" si="37"/>
        <v>1.0464631895997563E-2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0.14644826058613997</v>
      </c>
      <c r="AB107" s="12">
        <f t="shared" si="40"/>
        <v>0.12333536760603166</v>
      </c>
      <c r="AC107" s="12">
        <f>AA107-'Surv-rate CEA'!V105*UPD</f>
        <v>5.999790357898549E-2</v>
      </c>
      <c r="AD107" s="12">
        <f t="shared" si="41"/>
        <v>5.0528858887694768E-2</v>
      </c>
      <c r="AE107" s="12">
        <f>'Surv-rate CEA'!Z105*UPFS+'Surv-rate CEA'!Y105*UPD</f>
        <v>8.1132737358007037E-2</v>
      </c>
      <c r="AF107" s="12">
        <f t="shared" si="42"/>
        <v>6.8328131361093447E-2</v>
      </c>
      <c r="AG107" s="12">
        <f>AE107-'Surv-rate CEA'!Y105*UPD</f>
        <v>1.2425690769726425E-2</v>
      </c>
      <c r="AH107" s="12">
        <f t="shared" si="43"/>
        <v>1.0464631895997563E-2</v>
      </c>
      <c r="AI107" s="12">
        <f>'Surv-rate CEA'!AC105*UPFS+'Surv-rate CEA'!AB105*UPD</f>
        <v>7.39249674347284E-2</v>
      </c>
      <c r="AJ107" s="12">
        <f t="shared" si="44"/>
        <v>6.2257912776391443E-2</v>
      </c>
      <c r="AK107" s="12">
        <f>AI107-'Surv-rate CEA'!AB105*UPD</f>
        <v>1.4336572875045049E-2</v>
      </c>
      <c r="AL107" s="12">
        <f t="shared" si="45"/>
        <v>1.2073932996386086E-2</v>
      </c>
      <c r="AM107" s="12">
        <f>'Surv-rate CEA'!AF105*UPFS+'Surv-rate CEA'!AE105*UPD</f>
        <v>0.21030741796538363</v>
      </c>
      <c r="AN107" s="12">
        <f t="shared" si="46"/>
        <v>0.17711608592154746</v>
      </c>
      <c r="AO107" s="12">
        <f>AM107-'Surv-rate CEA'!AE105*UPD</f>
        <v>2.6128124997231134E-2</v>
      </c>
      <c r="AP107" s="12">
        <f t="shared" si="47"/>
        <v>2.2004507861630621E-2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0.18189732715239082</v>
      </c>
      <c r="AV107" s="12">
        <f t="shared" si="50"/>
        <v>0.15318975876602484</v>
      </c>
      <c r="AW107" s="12">
        <f>AU107-'Surv-rate CEA'!AK105*UPD</f>
        <v>6.3159206874804794E-2</v>
      </c>
      <c r="AX107" s="12">
        <f t="shared" si="51"/>
        <v>5.3191236047679516E-2</v>
      </c>
      <c r="AY107" s="12">
        <f>'Surv-rate CEA'!AO105*UPFS+'Surv-rate CEA'!AN105*UPD</f>
        <v>7.39249674347284E-2</v>
      </c>
      <c r="AZ107" s="12">
        <f t="shared" si="52"/>
        <v>6.2257912776391443E-2</v>
      </c>
      <c r="BA107" s="12">
        <f>AY107-'Surv-rate CEA'!AN105*UPD</f>
        <v>1.4336572875045049E-2</v>
      </c>
      <c r="BB107" s="12">
        <f t="shared" si="53"/>
        <v>1.2073932996386086E-2</v>
      </c>
    </row>
    <row r="108" spans="1:54">
      <c r="A108" s="12">
        <v>103</v>
      </c>
      <c r="B108" s="12">
        <f t="shared" si="54"/>
        <v>5.8684931506849312</v>
      </c>
      <c r="C108" s="12">
        <f>'Surv-rate CEA'!D106*Parameter!$D$57+'Surv-rate CEA'!E106*Parameter!$D$58</f>
        <v>0.10628735670879029</v>
      </c>
      <c r="D108" s="12">
        <f t="shared" si="28"/>
        <v>8.9360675144674009E-2</v>
      </c>
      <c r="E108" s="12">
        <f>C108-'Surv-rate CEA'!E106*Parameter!$D$58</f>
        <v>6.3519460324695798E-3</v>
      </c>
      <c r="F108" s="12">
        <f t="shared" si="29"/>
        <v>5.3403735262622411E-3</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8.01212138905181E-2</v>
      </c>
      <c r="L108" s="12">
        <f t="shared" si="32"/>
        <v>6.7361593969110373E-2</v>
      </c>
      <c r="M108" s="12">
        <f>K108-'Surv-rate CEA'!J106*Parameter!$D$58</f>
        <v>1.2153356526472384E-2</v>
      </c>
      <c r="N108" s="12">
        <f t="shared" si="33"/>
        <v>1.0217886474070948E-2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8.01212138905181E-2</v>
      </c>
      <c r="T108" s="12">
        <f t="shared" si="36"/>
        <v>6.7361593969110373E-2</v>
      </c>
      <c r="U108" s="12">
        <f>S108-'Surv-rate CEA'!P106*Parameter!$D$58</f>
        <v>1.2153356526472384E-2</v>
      </c>
      <c r="V108" s="12">
        <f t="shared" si="37"/>
        <v>1.0217886474070948E-2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0.14511007739290518</v>
      </c>
      <c r="AB108" s="12">
        <f t="shared" si="40"/>
        <v>0.12200072414683998</v>
      </c>
      <c r="AC108" s="12">
        <f>AA108-'Surv-rate CEA'!V106*UPD</f>
        <v>5.9191266897264339E-2</v>
      </c>
      <c r="AD108" s="12">
        <f t="shared" si="41"/>
        <v>4.9764823741925722E-2</v>
      </c>
      <c r="AE108" s="12">
        <f>'Surv-rate CEA'!Z106*UPFS+'Surv-rate CEA'!Y106*UPD</f>
        <v>8.01212138905181E-2</v>
      </c>
      <c r="AF108" s="12">
        <f t="shared" si="42"/>
        <v>6.7361593969110373E-2</v>
      </c>
      <c r="AG108" s="12">
        <f>AE108-'Surv-rate CEA'!Y106*UPD</f>
        <v>1.2153356526472384E-2</v>
      </c>
      <c r="AH108" s="12">
        <f t="shared" si="43"/>
        <v>1.0217886474070948E-2</v>
      </c>
      <c r="AI108" s="12">
        <f>'Surv-rate CEA'!AC106*UPFS+'Surv-rate CEA'!AB106*UPD</f>
        <v>7.2961836934584301E-2</v>
      </c>
      <c r="AJ108" s="12">
        <f t="shared" si="44"/>
        <v>6.1342376084613348E-2</v>
      </c>
      <c r="AK108" s="12">
        <f>AI108-'Surv-rate CEA'!AB106*UPD</f>
        <v>1.403334997595896E-2</v>
      </c>
      <c r="AL108" s="12">
        <f t="shared" si="45"/>
        <v>1.179848353768944E-2</v>
      </c>
      <c r="AM108" s="12">
        <f>'Surv-rate CEA'!AF106*UPFS+'Surv-rate CEA'!AE106*UPD</f>
        <v>0.20885470761883038</v>
      </c>
      <c r="AN108" s="12">
        <f t="shared" si="46"/>
        <v>0.17559377011413299</v>
      </c>
      <c r="AO108" s="12">
        <f>AM108-'Surv-rate CEA'!AE106*UPD</f>
        <v>2.5659733170424248E-2</v>
      </c>
      <c r="AP108" s="12">
        <f t="shared" si="47"/>
        <v>2.1573319265278723E-2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0.18046813851841884</v>
      </c>
      <c r="AV108" s="12">
        <f t="shared" si="50"/>
        <v>0.15172787431616244</v>
      </c>
      <c r="AW108" s="12">
        <f>AU108-'Surv-rate CEA'!AK106*UPD</f>
        <v>6.2327597609864005E-2</v>
      </c>
      <c r="AX108" s="12">
        <f t="shared" si="51"/>
        <v>5.2401681394927305E-2</v>
      </c>
      <c r="AY108" s="12">
        <f>'Surv-rate CEA'!AO106*UPFS+'Surv-rate CEA'!AN106*UPD</f>
        <v>7.2961836934584301E-2</v>
      </c>
      <c r="AZ108" s="12">
        <f t="shared" si="52"/>
        <v>6.1342376084613348E-2</v>
      </c>
      <c r="BA108" s="12">
        <f>AY108-'Surv-rate CEA'!AN106*UPD</f>
        <v>1.403334997595896E-2</v>
      </c>
      <c r="BB108" s="12">
        <f t="shared" si="53"/>
        <v>1.179848353768944E-2</v>
      </c>
    </row>
    <row r="109" spans="1:54">
      <c r="A109" s="12">
        <v>104</v>
      </c>
      <c r="B109" s="12">
        <f t="shared" si="54"/>
        <v>5.9260273972602739</v>
      </c>
      <c r="C109" s="12">
        <f>'Surv-rate CEA'!D107*Parameter!$D$57+'Surv-rate CEA'!E107*Parameter!$D$58</f>
        <v>0.10514947549239541</v>
      </c>
      <c r="D109" s="12">
        <f t="shared" si="28"/>
        <v>8.8253790085716682E-2</v>
      </c>
      <c r="E109" s="12">
        <f>C109-'Surv-rate CEA'!E107*Parameter!$D$58</f>
        <v>6.1918617347550137E-3</v>
      </c>
      <c r="F109" s="12">
        <f t="shared" si="29"/>
        <v>5.1969376282658781E-3</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7.9128495352958406E-2</v>
      </c>
      <c r="L109" s="12">
        <f t="shared" si="32"/>
        <v>6.6413927278064736E-2</v>
      </c>
      <c r="M109" s="12">
        <f>K109-'Surv-rate CEA'!J107*Parameter!$D$58</f>
        <v>1.1888736881028941E-2</v>
      </c>
      <c r="N109" s="12">
        <f t="shared" si="33"/>
        <v>9.9784243732012542E-3</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7.9128495352958406E-2</v>
      </c>
      <c r="T109" s="12">
        <f t="shared" si="36"/>
        <v>6.6413927278064736E-2</v>
      </c>
      <c r="U109" s="12">
        <f>S109-'Surv-rate CEA'!P107*Parameter!$D$58</f>
        <v>1.1888736881028941E-2</v>
      </c>
      <c r="V109" s="12">
        <f t="shared" si="37"/>
        <v>9.9784243732012542E-3</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0.1437923491902186</v>
      </c>
      <c r="AB109" s="12">
        <f t="shared" si="40"/>
        <v>0.12068742846257378</v>
      </c>
      <c r="AC109" s="12">
        <f>AA109-'Surv-rate CEA'!V107*UPD</f>
        <v>5.8400713294103887E-2</v>
      </c>
      <c r="AD109" s="12">
        <f t="shared" si="41"/>
        <v>4.9016738008234001E-2</v>
      </c>
      <c r="AE109" s="12">
        <f>'Surv-rate CEA'!Z107*UPFS+'Surv-rate CEA'!Y107*UPD</f>
        <v>7.9128495352958406E-2</v>
      </c>
      <c r="AF109" s="12">
        <f t="shared" si="42"/>
        <v>6.6413927278064736E-2</v>
      </c>
      <c r="AG109" s="12">
        <f>AE109-'Surv-rate CEA'!Y107*UPD</f>
        <v>1.1888736881028941E-2</v>
      </c>
      <c r="AH109" s="12">
        <f t="shared" si="43"/>
        <v>9.9784243732012542E-3</v>
      </c>
      <c r="AI109" s="12">
        <f>'Surv-rate CEA'!AC107*UPFS+'Surv-rate CEA'!AB107*UPD</f>
        <v>7.2017142026171668E-2</v>
      </c>
      <c r="AJ109" s="12">
        <f t="shared" si="44"/>
        <v>6.044524430757299E-2</v>
      </c>
      <c r="AK109" s="12">
        <f>AI109-'Surv-rate CEA'!AB107*UPD</f>
        <v>1.3738486474054221E-2</v>
      </c>
      <c r="AL109" s="12">
        <f t="shared" si="45"/>
        <v>1.153095149261422E-2</v>
      </c>
      <c r="AM109" s="12">
        <f>'Surv-rate CEA'!AF107*UPFS+'Surv-rate CEA'!AE107*UPD</f>
        <v>0.20742109205695433</v>
      </c>
      <c r="AN109" s="12">
        <f t="shared" si="46"/>
        <v>0.17409214294243877</v>
      </c>
      <c r="AO109" s="12">
        <f>AM109-'Surv-rate CEA'!AE107*UPD</f>
        <v>2.5202759147708254E-2</v>
      </c>
      <c r="AP109" s="12">
        <f t="shared" si="47"/>
        <v>2.1153115647862465E-2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0.17905901548271974</v>
      </c>
      <c r="AV109" s="12">
        <f t="shared" si="50"/>
        <v>0.15028735703498508</v>
      </c>
      <c r="AW109" s="12">
        <f>AU109-'Surv-rate CEA'!AK107*UPD</f>
        <v>6.1512340807713908E-2</v>
      </c>
      <c r="AX109" s="12">
        <f t="shared" si="51"/>
        <v>5.1628381291523036E-2</v>
      </c>
      <c r="AY109" s="12">
        <f>'Surv-rate CEA'!AO107*UPFS+'Surv-rate CEA'!AN107*UPD</f>
        <v>7.2017142026171668E-2</v>
      </c>
      <c r="AZ109" s="12">
        <f t="shared" si="52"/>
        <v>6.044524430757299E-2</v>
      </c>
      <c r="BA109" s="12">
        <f>AY109-'Surv-rate CEA'!AN107*UPD</f>
        <v>1.3738486474054221E-2</v>
      </c>
      <c r="BB109" s="12">
        <f t="shared" si="53"/>
        <v>1.153095149261422E-2</v>
      </c>
    </row>
    <row r="110" spans="1:54">
      <c r="A110" s="12">
        <v>105</v>
      </c>
      <c r="B110" s="12">
        <f t="shared" si="54"/>
        <v>5.9835616438356167</v>
      </c>
      <c r="C110" s="12">
        <f>'Surv-rate CEA'!D108*Parameter!$D$57+'Surv-rate CEA'!E108*Parameter!$D$58</f>
        <v>0.10403070703106655</v>
      </c>
      <c r="D110" s="12">
        <f t="shared" si="28"/>
        <v>8.716642306299914E-2</v>
      </c>
      <c r="E110" s="12">
        <f>C110-'Surv-rate CEA'!E108*Parameter!$D$58</f>
        <v>6.0368244660048559E-3</v>
      </c>
      <c r="F110" s="12">
        <f t="shared" si="29"/>
        <v>5.0582026247663805E-3</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7.815410640934356E-2</v>
      </c>
      <c r="L110" s="12">
        <f t="shared" si="32"/>
        <v>6.5484644849651094E-2</v>
      </c>
      <c r="M110" s="12">
        <f>K110-'Surv-rate CEA'!J108*Parameter!$D$58</f>
        <v>1.1631561428608286E-2</v>
      </c>
      <c r="N110" s="12">
        <f t="shared" si="33"/>
        <v>9.7459839820809684E-3</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7.815410640934356E-2</v>
      </c>
      <c r="T110" s="12">
        <f t="shared" si="36"/>
        <v>6.5484644849651094E-2</v>
      </c>
      <c r="U110" s="12">
        <f>S110-'Surv-rate CEA'!P108*Parameter!$D$58</f>
        <v>1.1631561428608286E-2</v>
      </c>
      <c r="V110" s="12">
        <f t="shared" si="37"/>
        <v>9.7459839820809684E-3</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0.14249462344545466</v>
      </c>
      <c r="AB110" s="12">
        <f t="shared" si="40"/>
        <v>0.11939500351314604</v>
      </c>
      <c r="AC110" s="12">
        <f>AA110-'Surv-rate CEA'!V108*UPD</f>
        <v>5.7625809769039055E-2</v>
      </c>
      <c r="AD110" s="12">
        <f t="shared" si="41"/>
        <v>4.8284163945708308E-2</v>
      </c>
      <c r="AE110" s="12">
        <f>'Surv-rate CEA'!Z108*UPFS+'Surv-rate CEA'!Y108*UPD</f>
        <v>7.815410640934356E-2</v>
      </c>
      <c r="AF110" s="12">
        <f t="shared" si="42"/>
        <v>6.5484644849651094E-2</v>
      </c>
      <c r="AG110" s="12">
        <f>AE110-'Surv-rate CEA'!Y108*UPD</f>
        <v>1.1631561428608286E-2</v>
      </c>
      <c r="AH110" s="12">
        <f t="shared" si="43"/>
        <v>9.7459839820809684E-3</v>
      </c>
      <c r="AI110" s="12">
        <f>'Surv-rate CEA'!AC108*UPFS+'Surv-rate CEA'!AB108*UPD</f>
        <v>7.1090407185494281E-2</v>
      </c>
      <c r="AJ110" s="12">
        <f t="shared" si="44"/>
        <v>5.9566032811842348E-2</v>
      </c>
      <c r="AK110" s="12">
        <f>AI110-'Surv-rate CEA'!AB108*UPD</f>
        <v>1.3451695550263959E-2</v>
      </c>
      <c r="AL110" s="12">
        <f t="shared" si="45"/>
        <v>1.1271058504858747E-2</v>
      </c>
      <c r="AM110" s="12">
        <f>'Surv-rate CEA'!AF108*UPFS+'Surv-rate CEA'!AE108*UPD</f>
        <v>0.20600618457803047</v>
      </c>
      <c r="AN110" s="12">
        <f t="shared" si="46"/>
        <v>0.17261078724727374</v>
      </c>
      <c r="AO110" s="12">
        <f>AM110-'Surv-rate CEA'!AE108*UPD</f>
        <v>2.4756846608316979E-2</v>
      </c>
      <c r="AP110" s="12">
        <f t="shared" si="47"/>
        <v>2.0743546081272934E-2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0.17766953695124266</v>
      </c>
      <c r="AV110" s="12">
        <f t="shared" si="50"/>
        <v>0.14886775708132377</v>
      </c>
      <c r="AW110" s="12">
        <f>AU110-'Surv-rate CEA'!AK108*UPD</f>
        <v>6.0713000526939759E-2</v>
      </c>
      <c r="AX110" s="12">
        <f t="shared" si="51"/>
        <v>5.0870894184876947E-2</v>
      </c>
      <c r="AY110" s="12">
        <f>'Surv-rate CEA'!AO108*UPFS+'Surv-rate CEA'!AN108*UPD</f>
        <v>7.1090407185494281E-2</v>
      </c>
      <c r="AZ110" s="12">
        <f t="shared" si="52"/>
        <v>5.9566032811842348E-2</v>
      </c>
      <c r="BA110" s="12">
        <f>AY110-'Surv-rate CEA'!AN108*UPD</f>
        <v>1.3451695550263959E-2</v>
      </c>
      <c r="BB110" s="12">
        <f t="shared" si="53"/>
        <v>1.1271058504858747E-2</v>
      </c>
    </row>
    <row r="111" spans="1:54">
      <c r="A111" s="12">
        <v>106</v>
      </c>
      <c r="B111" s="12">
        <f t="shared" si="54"/>
        <v>6.0410958904109586</v>
      </c>
      <c r="C111" s="12">
        <f>'Surv-rate CEA'!D109*Parameter!$D$57+'Surv-rate CEA'!E109*Parameter!$D$58</f>
        <v>0.10293060161678966</v>
      </c>
      <c r="D111" s="12">
        <f t="shared" si="28"/>
        <v>8.6098107564564902E-2</v>
      </c>
      <c r="E111" s="12">
        <f>C111-'Surv-rate CEA'!E109*Parameter!$D$58</f>
        <v>5.8866418471286014E-3</v>
      </c>
      <c r="F111" s="12">
        <f t="shared" si="29"/>
        <v>4.92398484986097E-3</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7.7197587070056056E-2</v>
      </c>
      <c r="L111" s="12">
        <f t="shared" si="32"/>
        <v>6.4573276080010664E-2</v>
      </c>
      <c r="M111" s="12">
        <f>K111-'Surv-rate CEA'!J109*Parameter!$D$58</f>
        <v>1.1381571113350392E-2</v>
      </c>
      <c r="N111" s="12">
        <f t="shared" si="33"/>
        <v>9.5203148391114021E-3</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7.7197587070056056E-2</v>
      </c>
      <c r="T111" s="12">
        <f t="shared" si="36"/>
        <v>6.4573276080010664E-2</v>
      </c>
      <c r="U111" s="12">
        <f>S111-'Surv-rate CEA'!P109*Parameter!$D$58</f>
        <v>1.1381571113350392E-2</v>
      </c>
      <c r="V111" s="12">
        <f t="shared" si="37"/>
        <v>9.5203148391114021E-3</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0.14121646088785694</v>
      </c>
      <c r="AB111" s="12">
        <f t="shared" si="40"/>
        <v>0.11812298624927724</v>
      </c>
      <c r="AC111" s="12">
        <f>AA111-'Surv-rate CEA'!V109*UPD</f>
        <v>5.6866138117401724E-2</v>
      </c>
      <c r="AD111" s="12">
        <f t="shared" si="41"/>
        <v>4.7566678903145837E-2</v>
      </c>
      <c r="AE111" s="12">
        <f>'Surv-rate CEA'!Z109*UPFS+'Surv-rate CEA'!Y109*UPD</f>
        <v>7.7197587070056056E-2</v>
      </c>
      <c r="AF111" s="12">
        <f t="shared" si="42"/>
        <v>6.4573276080010664E-2</v>
      </c>
      <c r="AG111" s="12">
        <f>AE111-'Surv-rate CEA'!Y109*UPD</f>
        <v>1.1381571113350392E-2</v>
      </c>
      <c r="AH111" s="12">
        <f t="shared" si="43"/>
        <v>9.5203148391114021E-3</v>
      </c>
      <c r="AI111" s="12">
        <f>'Surv-rate CEA'!AC109*UPFS+'Surv-rate CEA'!AB109*UPD</f>
        <v>7.0181172465865513E-2</v>
      </c>
      <c r="AJ111" s="12">
        <f t="shared" si="44"/>
        <v>5.8704272986467652E-2</v>
      </c>
      <c r="AK111" s="12">
        <f>AI111-'Surv-rate CEA'!AB109*UPD</f>
        <v>1.3172702218116089E-2</v>
      </c>
      <c r="AL111" s="12">
        <f t="shared" si="45"/>
        <v>1.101853787577925E-2</v>
      </c>
      <c r="AM111" s="12">
        <f>'Surv-rate CEA'!AF109*UPFS+'Surv-rate CEA'!AE109*UPD</f>
        <v>0.20460960920965554</v>
      </c>
      <c r="AN111" s="12">
        <f t="shared" si="46"/>
        <v>0.17114929734951606</v>
      </c>
      <c r="AO111" s="12">
        <f>AM111-'Surv-rate CEA'!AE109*UPD</f>
        <v>2.43216528656654E-2</v>
      </c>
      <c r="AP111" s="12">
        <f t="shared" si="47"/>
        <v>2.0344273245115223E-2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0.17629929374098349</v>
      </c>
      <c r="AV111" s="12">
        <f t="shared" si="50"/>
        <v>0.14746863729194479</v>
      </c>
      <c r="AW111" s="12">
        <f>AU111-'Surv-rate CEA'!AK109*UPD</f>
        <v>5.9929155613390891E-2</v>
      </c>
      <c r="AX111" s="12">
        <f t="shared" si="51"/>
        <v>5.0128793626070013E-2</v>
      </c>
      <c r="AY111" s="12">
        <f>'Surv-rate CEA'!AO109*UPFS+'Surv-rate CEA'!AN109*UPD</f>
        <v>7.0181172465865513E-2</v>
      </c>
      <c r="AZ111" s="12">
        <f t="shared" si="52"/>
        <v>5.8704272986467652E-2</v>
      </c>
      <c r="BA111" s="12">
        <f>AY111-'Surv-rate CEA'!AN109*UPD</f>
        <v>1.3172702218116089E-2</v>
      </c>
      <c r="BB111" s="12">
        <f t="shared" si="53"/>
        <v>1.101853787577925E-2</v>
      </c>
    </row>
    <row r="112" spans="1:54">
      <c r="A112" s="12">
        <v>107</v>
      </c>
      <c r="B112" s="12">
        <f t="shared" si="54"/>
        <v>6.0986301369863014</v>
      </c>
      <c r="C112" s="12">
        <f>'Surv-rate CEA'!D110*Parameter!$D$57+'Surv-rate CEA'!E110*Parameter!$D$58</f>
        <v>0.10184872331153078</v>
      </c>
      <c r="D112" s="12">
        <f t="shared" si="28"/>
        <v>8.5048391430665504E-2</v>
      </c>
      <c r="E112" s="12">
        <f>C112-'Surv-rate CEA'!E110*Parameter!$D$58</f>
        <v>5.7411301328915004E-3</v>
      </c>
      <c r="F112" s="12">
        <f t="shared" si="29"/>
        <v>4.7941090169881899E-3</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7.6258492086252766E-2</v>
      </c>
      <c r="L112" s="12">
        <f t="shared" si="32"/>
        <v>6.3679365572662613E-2</v>
      </c>
      <c r="M112" s="12">
        <f>K112-'Surv-rate CEA'!J110*Parameter!$D$58</f>
        <v>1.1138517672194009E-2</v>
      </c>
      <c r="N112" s="12">
        <f t="shared" si="33"/>
        <v>9.3011770804876798E-3</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7.6258492086252766E-2</v>
      </c>
      <c r="T112" s="12">
        <f t="shared" si="36"/>
        <v>6.3679365572662613E-2</v>
      </c>
      <c r="U112" s="12">
        <f>S112-'Surv-rate CEA'!P110*Parameter!$D$58</f>
        <v>1.1138517672194009E-2</v>
      </c>
      <c r="V112" s="12">
        <f t="shared" si="37"/>
        <v>9.3011770804876798E-3</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0.13995743502260038</v>
      </c>
      <c r="AB112" s="12">
        <f t="shared" si="40"/>
        <v>0.11687092710062903</v>
      </c>
      <c r="AC112" s="12">
        <f>AA112-'Surv-rate CEA'!V110*UPD</f>
        <v>5.6121294315616091E-2</v>
      </c>
      <c r="AD112" s="12">
        <f t="shared" si="41"/>
        <v>4.6863874689430922E-2</v>
      </c>
      <c r="AE112" s="12">
        <f>'Surv-rate CEA'!Z110*UPFS+'Surv-rate CEA'!Y110*UPD</f>
        <v>7.6258492086252766E-2</v>
      </c>
      <c r="AF112" s="12">
        <f t="shared" si="42"/>
        <v>6.3679365572662613E-2</v>
      </c>
      <c r="AG112" s="12">
        <f>AE112-'Surv-rate CEA'!Y110*UPD</f>
        <v>1.1138517672194009E-2</v>
      </c>
      <c r="AH112" s="12">
        <f t="shared" si="43"/>
        <v>9.3011770804876798E-3</v>
      </c>
      <c r="AI112" s="12">
        <f>'Surv-rate CEA'!AC110*UPFS+'Surv-rate CEA'!AB110*UPD</f>
        <v>6.9288992876557404E-2</v>
      </c>
      <c r="AJ112" s="12">
        <f t="shared" si="44"/>
        <v>5.7859511601112849E-2</v>
      </c>
      <c r="AK112" s="12">
        <f>AI112-'Surv-rate CEA'!AB110*UPD</f>
        <v>1.2901242752057882E-2</v>
      </c>
      <c r="AL112" s="12">
        <f t="shared" si="45"/>
        <v>1.0773133995630875E-2</v>
      </c>
      <c r="AM112" s="12">
        <f>'Surv-rate CEA'!AF110*UPFS+'Surv-rate CEA'!AE110*UPD</f>
        <v>0.20323100032909888</v>
      </c>
      <c r="AN112" s="12">
        <f t="shared" si="46"/>
        <v>0.16970727864664412</v>
      </c>
      <c r="AO112" s="12">
        <f>AM112-'Surv-rate CEA'!AE110*UPD</f>
        <v>2.3896848247774716E-2</v>
      </c>
      <c r="AP112" s="12">
        <f t="shared" si="47"/>
        <v>1.9954972803334695E-2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0.17494788815442014</v>
      </c>
      <c r="AV112" s="12">
        <f t="shared" si="50"/>
        <v>0.14608957273047021</v>
      </c>
      <c r="AW112" s="12">
        <f>AU112-'Surv-rate CEA'!AK110*UPD</f>
        <v>5.9160399089328783E-2</v>
      </c>
      <c r="AX112" s="12">
        <f t="shared" si="51"/>
        <v>4.9401667643427218E-2</v>
      </c>
      <c r="AY112" s="12">
        <f>'Surv-rate CEA'!AO110*UPFS+'Surv-rate CEA'!AN110*UPD</f>
        <v>6.9288992876557404E-2</v>
      </c>
      <c r="AZ112" s="12">
        <f t="shared" si="52"/>
        <v>5.7859511601112849E-2</v>
      </c>
      <c r="BA112" s="12">
        <f>AY112-'Surv-rate CEA'!AN110*UPD</f>
        <v>1.2901242752057882E-2</v>
      </c>
      <c r="BB112" s="12">
        <f t="shared" si="53"/>
        <v>1.0773133995630875E-2</v>
      </c>
    </row>
    <row r="113" spans="1:54">
      <c r="A113" s="12">
        <v>108</v>
      </c>
      <c r="B113" s="12">
        <f t="shared" si="54"/>
        <v>6.1561643835616442</v>
      </c>
      <c r="C113" s="12">
        <f>'Surv-rate CEA'!D111*Parameter!$D$57+'Surv-rate CEA'!E111*Parameter!$D$58</f>
        <v>0.1007846494254204</v>
      </c>
      <c r="D113" s="12">
        <f t="shared" si="28"/>
        <v>8.4016836309381421E-2</v>
      </c>
      <c r="E113" s="12">
        <f>C113-'Surv-rate CEA'!E111*Parameter!$D$58</f>
        <v>5.6001137651496696E-3</v>
      </c>
      <c r="F113" s="12">
        <f t="shared" si="29"/>
        <v>4.6684077803799025E-3</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7.5336390372558723E-2</v>
      </c>
      <c r="L113" s="12">
        <f t="shared" si="32"/>
        <v>6.2802472540768303E-2</v>
      </c>
      <c r="M113" s="12">
        <f>K113-'Surv-rate CEA'!J111*Parameter!$D$58</f>
        <v>1.0902163109941659E-2</v>
      </c>
      <c r="N113" s="12">
        <f t="shared" si="33"/>
        <v>9.0883409194566864E-3</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7.5336390372558723E-2</v>
      </c>
      <c r="T113" s="12">
        <f t="shared" si="36"/>
        <v>6.2802472540768303E-2</v>
      </c>
      <c r="U113" s="12">
        <f>S113-'Surv-rate CEA'!P111*Parameter!$D$58</f>
        <v>1.0902163109941659E-2</v>
      </c>
      <c r="V113" s="12">
        <f t="shared" si="37"/>
        <v>9.0883409194566864E-3</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0.13871713166624547</v>
      </c>
      <c r="AB113" s="12">
        <f t="shared" si="40"/>
        <v>0.11563838948642789</v>
      </c>
      <c r="AC113" s="12">
        <f>AA113-'Surv-rate CEA'!V111*UPD</f>
        <v>5.5390887936595176E-2</v>
      </c>
      <c r="AD113" s="12">
        <f t="shared" si="41"/>
        <v>4.6175356974813377E-2</v>
      </c>
      <c r="AE113" s="12">
        <f>'Surv-rate CEA'!Z111*UPFS+'Surv-rate CEA'!Y111*UPD</f>
        <v>7.5336390372558723E-2</v>
      </c>
      <c r="AF113" s="12">
        <f t="shared" si="42"/>
        <v>6.2802472540768303E-2</v>
      </c>
      <c r="AG113" s="12">
        <f>AE113-'Surv-rate CEA'!Y111*UPD</f>
        <v>1.0902163109941659E-2</v>
      </c>
      <c r="AH113" s="12">
        <f t="shared" si="43"/>
        <v>9.0883409194566864E-3</v>
      </c>
      <c r="AI113" s="12">
        <f>'Surv-rate CEA'!AC111*UPFS+'Surv-rate CEA'!AB111*UPD</f>
        <v>6.8413437790708936E-2</v>
      </c>
      <c r="AJ113" s="12">
        <f t="shared" si="44"/>
        <v>5.7031310194489628E-2</v>
      </c>
      <c r="AK113" s="12">
        <f>AI113-'Surv-rate CEA'!AB111*UPD</f>
        <v>1.2637064147468118E-2</v>
      </c>
      <c r="AL113" s="12">
        <f t="shared" si="45"/>
        <v>1.0534601806544436E-2</v>
      </c>
      <c r="AM113" s="12">
        <f>'Surv-rate CEA'!AF111*UPFS+'Surv-rate CEA'!AE111*UPD</f>
        <v>0.20187000229999441</v>
      </c>
      <c r="AN113" s="12">
        <f t="shared" si="46"/>
        <v>0.16828434722654526</v>
      </c>
      <c r="AO113" s="12">
        <f>AM113-'Surv-rate CEA'!AE111*UPD</f>
        <v>2.3482115510334661E-2</v>
      </c>
      <c r="AP113" s="12">
        <f t="shared" si="47"/>
        <v>1.9575332813849735E-2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0.17361493357233182</v>
      </c>
      <c r="AV113" s="12">
        <f t="shared" si="50"/>
        <v>0.14473015025571576</v>
      </c>
      <c r="AW113" s="12">
        <f>AU113-'Surv-rate CEA'!AK111*UPD</f>
        <v>5.8406337572349948E-2</v>
      </c>
      <c r="AX113" s="12">
        <f t="shared" si="51"/>
        <v>4.8689118146685764E-2</v>
      </c>
      <c r="AY113" s="12">
        <f>'Surv-rate CEA'!AO111*UPFS+'Surv-rate CEA'!AN111*UPD</f>
        <v>6.8413437790708936E-2</v>
      </c>
      <c r="AZ113" s="12">
        <f t="shared" si="52"/>
        <v>5.7031310194489628E-2</v>
      </c>
      <c r="BA113" s="12">
        <f>AY113-'Surv-rate CEA'!AN111*UPD</f>
        <v>1.2637064147468118E-2</v>
      </c>
      <c r="BB113" s="12">
        <f t="shared" si="53"/>
        <v>1.0534601806544436E-2</v>
      </c>
    </row>
    <row r="114" spans="1:54">
      <c r="A114" s="12">
        <v>109</v>
      </c>
      <c r="B114" s="12">
        <f t="shared" si="54"/>
        <v>6.2136986301369861</v>
      </c>
      <c r="C114" s="12">
        <f>'Surv-rate CEA'!D112*Parameter!$D$57+'Surv-rate CEA'!E112*Parameter!$D$58</f>
        <v>9.9737970018546881E-2</v>
      </c>
      <c r="D114" s="12">
        <f t="shared" si="28"/>
        <v>8.3003017136862325E-2</v>
      </c>
      <c r="E114" s="12">
        <f>C114-'Surv-rate CEA'!E112*Parameter!$D$58</f>
        <v>5.4634249522948902E-3</v>
      </c>
      <c r="F114" s="12">
        <f t="shared" si="29"/>
        <v>4.5467213224508829E-3</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7.4430864456519044E-2</v>
      </c>
      <c r="L114" s="12">
        <f t="shared" si="32"/>
        <v>6.1942170237143317E-2</v>
      </c>
      <c r="M114" s="12">
        <f>K114-'Surv-rate CEA'!J112*Parameter!$D$58</f>
        <v>1.0672279203546617E-2</v>
      </c>
      <c r="N114" s="12">
        <f t="shared" si="33"/>
        <v>8.881586154767673E-3</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7.4430864456519044E-2</v>
      </c>
      <c r="T114" s="12">
        <f t="shared" si="36"/>
        <v>6.1942170237143317E-2</v>
      </c>
      <c r="U114" s="12">
        <f>S114-'Surv-rate CEA'!P112*Parameter!$D$58</f>
        <v>1.0672279203546617E-2</v>
      </c>
      <c r="V114" s="12">
        <f t="shared" si="37"/>
        <v>8.881586154767673E-3</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0.1374951485024824</v>
      </c>
      <c r="AB114" s="12">
        <f t="shared" si="40"/>
        <v>0.11442494934742256</v>
      </c>
      <c r="AC114" s="12">
        <f>AA114-'Surv-rate CEA'!V112*UPD</f>
        <v>5.4674541593537462E-2</v>
      </c>
      <c r="AD114" s="12">
        <f t="shared" si="41"/>
        <v>4.5500744721339179E-2</v>
      </c>
      <c r="AE114" s="12">
        <f>'Surv-rate CEA'!Z112*UPFS+'Surv-rate CEA'!Y112*UPD</f>
        <v>7.4430864456519044E-2</v>
      </c>
      <c r="AF114" s="12">
        <f t="shared" si="42"/>
        <v>6.1942170237143317E-2</v>
      </c>
      <c r="AG114" s="12">
        <f>AE114-'Surv-rate CEA'!Y112*UPD</f>
        <v>1.0672279203546617E-2</v>
      </c>
      <c r="AH114" s="12">
        <f t="shared" si="43"/>
        <v>8.881586154767673E-3</v>
      </c>
      <c r="AI114" s="12">
        <f>'Surv-rate CEA'!AC112*UPFS+'Surv-rate CEA'!AB112*UPD</f>
        <v>6.7554090380903015E-2</v>
      </c>
      <c r="AJ114" s="12">
        <f t="shared" si="44"/>
        <v>5.6219244491426359E-2</v>
      </c>
      <c r="AK114" s="12">
        <f>AI114-'Surv-rate CEA'!AB112*UPD</f>
        <v>1.2379923610372767E-2</v>
      </c>
      <c r="AL114" s="12">
        <f t="shared" si="45"/>
        <v>1.0302706295242768E-2</v>
      </c>
      <c r="AM114" s="12">
        <f>'Surv-rate CEA'!AF112*UPFS+'Surv-rate CEA'!AE112*UPD</f>
        <v>0.20052626912454244</v>
      </c>
      <c r="AN114" s="12">
        <f t="shared" si="46"/>
        <v>0.16688012949772646</v>
      </c>
      <c r="AO114" s="12">
        <f>AM114-'Surv-rate CEA'!AE112*UPD</f>
        <v>2.3077149280445158E-2</v>
      </c>
      <c r="AP114" s="12">
        <f t="shared" si="47"/>
        <v>1.9205053169204525E-2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0.17230005406407006</v>
      </c>
      <c r="AV114" s="12">
        <f t="shared" si="50"/>
        <v>0.14338996810846338</v>
      </c>
      <c r="AW114" s="12">
        <f>AU114-'Surv-rate CEA'!AK112*UPD</f>
        <v>5.766659072240897E-2</v>
      </c>
      <c r="AX114" s="12">
        <f t="shared" si="51"/>
        <v>4.7990760360035994E-2</v>
      </c>
      <c r="AY114" s="12">
        <f>'Surv-rate CEA'!AO112*UPFS+'Surv-rate CEA'!AN112*UPD</f>
        <v>6.7554090380903015E-2</v>
      </c>
      <c r="AZ114" s="12">
        <f t="shared" si="52"/>
        <v>5.6219244491426359E-2</v>
      </c>
      <c r="BA114" s="12">
        <f>AY114-'Surv-rate CEA'!AN112*UPD</f>
        <v>1.2379923610372767E-2</v>
      </c>
      <c r="BB114" s="12">
        <f t="shared" si="53"/>
        <v>1.0302706295242768E-2</v>
      </c>
    </row>
    <row r="115" spans="1:54">
      <c r="A115" s="12">
        <v>110</v>
      </c>
      <c r="B115" s="12">
        <f t="shared" si="54"/>
        <v>6.2712328767123289</v>
      </c>
      <c r="C115" s="12">
        <f>'Surv-rate CEA'!D113*Parameter!$D$57+'Surv-rate CEA'!E113*Parameter!$D$58</f>
        <v>9.8708287425119695E-2</v>
      </c>
      <c r="D115" s="12">
        <f t="shared" si="28"/>
        <v>8.2006521640895474E-2</v>
      </c>
      <c r="E115" s="12">
        <f>C115-'Surv-rate CEA'!E113*Parameter!$D$58</f>
        <v>5.3309032731906209E-3</v>
      </c>
      <c r="F115" s="12">
        <f t="shared" si="29"/>
        <v>4.4288969654150299E-3</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7.3541509953378686E-2</v>
      </c>
      <c r="L115" s="12">
        <f t="shared" si="32"/>
        <v>6.1098045410532723E-2</v>
      </c>
      <c r="M115" s="12">
        <f>K115-'Surv-rate CEA'!J113*Parameter!$D$58</f>
        <v>1.0448647033790268E-2</v>
      </c>
      <c r="N115" s="12">
        <f t="shared" si="33"/>
        <v>8.6807017064764042E-3</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7.3541509953378686E-2</v>
      </c>
      <c r="T115" s="12">
        <f t="shared" si="36"/>
        <v>6.1098045410532723E-2</v>
      </c>
      <c r="U115" s="12">
        <f>S115-'Surv-rate CEA'!P113*Parameter!$D$58</f>
        <v>1.0448647033790268E-2</v>
      </c>
      <c r="V115" s="12">
        <f t="shared" si="37"/>
        <v>8.6807017064764042E-3</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0.13629109465713421</v>
      </c>
      <c r="AB115" s="12">
        <f t="shared" si="40"/>
        <v>0.11323019469809281</v>
      </c>
      <c r="AC115" s="12">
        <f>AA115-'Surv-rate CEA'!V113*UPD</f>
        <v>5.3971890410539319E-2</v>
      </c>
      <c r="AD115" s="12">
        <f t="shared" si="41"/>
        <v>4.4839669640804374E-2</v>
      </c>
      <c r="AE115" s="12">
        <f>'Surv-rate CEA'!Z113*UPFS+'Surv-rate CEA'!Y113*UPD</f>
        <v>7.3541509953378686E-2</v>
      </c>
      <c r="AF115" s="12">
        <f t="shared" si="42"/>
        <v>6.1098045410532723E-2</v>
      </c>
      <c r="AG115" s="12">
        <f>AE115-'Surv-rate CEA'!Y113*UPD</f>
        <v>1.0448647033790268E-2</v>
      </c>
      <c r="AH115" s="12">
        <f t="shared" si="43"/>
        <v>8.6807017064764042E-3</v>
      </c>
      <c r="AI115" s="12">
        <f>'Surv-rate CEA'!AC113*UPFS+'Surv-rate CEA'!AB113*UPD</f>
        <v>6.6710547080923388E-2</v>
      </c>
      <c r="AJ115" s="12">
        <f t="shared" si="44"/>
        <v>5.5422903847033148E-2</v>
      </c>
      <c r="AK115" s="12">
        <f>AI115-'Surv-rate CEA'!AB113*UPD</f>
        <v>1.2129588075022291E-2</v>
      </c>
      <c r="AL115" s="12">
        <f t="shared" si="45"/>
        <v>1.007722201364347E-2</v>
      </c>
      <c r="AM115" s="12">
        <f>'Surv-rate CEA'!AF113*UPFS+'Surv-rate CEA'!AE113*UPD</f>
        <v>0.19919946411044756</v>
      </c>
      <c r="AN115" s="12">
        <f t="shared" si="46"/>
        <v>0.16549426183511146</v>
      </c>
      <c r="AO115" s="12">
        <f>AM115-'Surv-rate CEA'!AE113*UPD</f>
        <v>2.268165552921661E-2</v>
      </c>
      <c r="AP115" s="12">
        <f t="shared" si="47"/>
        <v>1.8843845066393958E-2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0.17100288401440639</v>
      </c>
      <c r="AV115" s="12">
        <f t="shared" si="50"/>
        <v>0.14206863551574733</v>
      </c>
      <c r="AW115" s="12">
        <f>AU115-'Surv-rate CEA'!AK113*UPD</f>
        <v>5.6940790715379136E-2</v>
      </c>
      <c r="AX115" s="12">
        <f t="shared" si="51"/>
        <v>4.7306222282427333E-2</v>
      </c>
      <c r="AY115" s="12">
        <f>'Surv-rate CEA'!AO113*UPFS+'Surv-rate CEA'!AN113*UPD</f>
        <v>6.6710547080923388E-2</v>
      </c>
      <c r="AZ115" s="12">
        <f t="shared" si="52"/>
        <v>5.5422903847033148E-2</v>
      </c>
      <c r="BA115" s="12">
        <f>AY115-'Surv-rate CEA'!AN113*UPD</f>
        <v>1.2129588075022291E-2</v>
      </c>
      <c r="BB115" s="12">
        <f t="shared" si="53"/>
        <v>1.007722201364347E-2</v>
      </c>
    </row>
    <row r="116" spans="1:54">
      <c r="A116" s="12">
        <v>111</v>
      </c>
      <c r="B116" s="12">
        <f t="shared" si="54"/>
        <v>6.3287671232876717</v>
      </c>
      <c r="C116" s="12">
        <f>'Surv-rate CEA'!D114*Parameter!$D$57+'Surv-rate CEA'!E114*Parameter!$D$58</f>
        <v>9.7695215798833335E-2</v>
      </c>
      <c r="D116" s="12">
        <f t="shared" si="28"/>
        <v>8.1026949866583958E-2</v>
      </c>
      <c r="E116" s="12">
        <f>C116-'Surv-rate CEA'!E114*Parameter!$D$58</f>
        <v>5.202395304003099E-3</v>
      </c>
      <c r="F116" s="12">
        <f t="shared" si="29"/>
        <v>4.3147888055399004E-3</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7.2667935064843106E-2</v>
      </c>
      <c r="L116" s="12">
        <f t="shared" si="32"/>
        <v>6.0269697786752167E-2</v>
      </c>
      <c r="M116" s="12">
        <f>K116-'Surv-rate CEA'!J114*Parameter!$D$58</f>
        <v>1.0231056542643661E-2</v>
      </c>
      <c r="N116" s="12">
        <f t="shared" si="33"/>
        <v>8.4854851773905754E-3</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7.2667935064843106E-2</v>
      </c>
      <c r="T116" s="12">
        <f t="shared" si="36"/>
        <v>6.0269697786752167E-2</v>
      </c>
      <c r="U116" s="12">
        <f>S116-'Surv-rate CEA'!P114*Parameter!$D$58</f>
        <v>1.0231056542643661E-2</v>
      </c>
      <c r="V116" s="12">
        <f t="shared" si="37"/>
        <v>8.4854851773905754E-3</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0.13510459029144373</v>
      </c>
      <c r="AB116" s="12">
        <f t="shared" si="40"/>
        <v>0.11205372519808597</v>
      </c>
      <c r="AC116" s="12">
        <f>AA116-'Surv-rate CEA'!V114*UPD</f>
        <v>5.3282581518530714E-2</v>
      </c>
      <c r="AD116" s="12">
        <f t="shared" si="41"/>
        <v>4.4191775678699287E-2</v>
      </c>
      <c r="AE116" s="12">
        <f>'Surv-rate CEA'!Z114*UPFS+'Surv-rate CEA'!Y114*UPD</f>
        <v>7.2667935064843106E-2</v>
      </c>
      <c r="AF116" s="12">
        <f t="shared" si="42"/>
        <v>6.0269697786752167E-2</v>
      </c>
      <c r="AG116" s="12">
        <f>AE116-'Surv-rate CEA'!Y114*UPD</f>
        <v>1.0231056542643661E-2</v>
      </c>
      <c r="AH116" s="12">
        <f t="shared" si="43"/>
        <v>8.4854851773905754E-3</v>
      </c>
      <c r="AI116" s="12">
        <f>'Surv-rate CEA'!AC114*UPFS+'Surv-rate CEA'!AB114*UPD</f>
        <v>6.5882417072291019E-2</v>
      </c>
      <c r="AJ116" s="12">
        <f t="shared" si="44"/>
        <v>5.4641890716511918E-2</v>
      </c>
      <c r="AK116" s="12">
        <f>AI116-'Surv-rate CEA'!AB114*UPD</f>
        <v>1.1885833747611894E-2</v>
      </c>
      <c r="AL116" s="12">
        <f t="shared" si="45"/>
        <v>9.8579326256199497E-3</v>
      </c>
      <c r="AM116" s="12">
        <f>'Surv-rate CEA'!AF114*UPFS+'Surv-rate CEA'!AE114*UPD</f>
        <v>0.19788925955185441</v>
      </c>
      <c r="AN116" s="12">
        <f t="shared" si="46"/>
        <v>0.16412639024064685</v>
      </c>
      <c r="AO116" s="12">
        <f>AM116-'Surv-rate CEA'!AE114*UPD</f>
        <v>2.229535107152239E-2</v>
      </c>
      <c r="AP116" s="12">
        <f t="shared" si="47"/>
        <v>1.8491430504130244E-2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0.16972306776613061</v>
      </c>
      <c r="AV116" s="12">
        <f t="shared" si="50"/>
        <v>0.14076577231178319</v>
      </c>
      <c r="AW116" s="12">
        <f>AU116-'Surv-rate CEA'!AK114*UPD</f>
        <v>5.6228581741678829E-2</v>
      </c>
      <c r="AX116" s="12">
        <f t="shared" si="51"/>
        <v>4.6635144173626325E-2</v>
      </c>
      <c r="AY116" s="12">
        <f>'Surv-rate CEA'!AO114*UPFS+'Surv-rate CEA'!AN114*UPD</f>
        <v>6.5882417072291019E-2</v>
      </c>
      <c r="AZ116" s="12">
        <f t="shared" si="52"/>
        <v>5.4641890716511918E-2</v>
      </c>
      <c r="BA116" s="12">
        <f>AY116-'Surv-rate CEA'!AN114*UPD</f>
        <v>1.1885833747611894E-2</v>
      </c>
      <c r="BB116" s="12">
        <f t="shared" si="53"/>
        <v>9.8579326256199497E-3</v>
      </c>
    </row>
    <row r="117" spans="1:54">
      <c r="A117" s="12">
        <v>112</v>
      </c>
      <c r="B117" s="12">
        <f t="shared" si="54"/>
        <v>6.3863013698630136</v>
      </c>
      <c r="C117" s="12">
        <f>'Surv-rate CEA'!D115*Parameter!$D$57+'Surv-rate CEA'!E115*Parameter!$D$58</f>
        <v>9.6698380678332849E-2</v>
      </c>
      <c r="D117" s="12">
        <f t="shared" si="28"/>
        <v>8.0063913722990029E-2</v>
      </c>
      <c r="E117" s="12">
        <f>C117-'Surv-rate CEA'!E115*Parameter!$D$58</f>
        <v>5.0777542664490471E-3</v>
      </c>
      <c r="F117" s="12">
        <f t="shared" si="29"/>
        <v>4.2042573685684825E-3</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7.1809760100553385E-2</v>
      </c>
      <c r="L117" s="12">
        <f t="shared" si="32"/>
        <v>5.9456739573381254E-2</v>
      </c>
      <c r="M117" s="12">
        <f>K117-'Surv-rate CEA'!J115*Parameter!$D$58</f>
        <v>1.0019306114728045E-2</v>
      </c>
      <c r="N117" s="12">
        <f t="shared" si="33"/>
        <v>8.2957424385655485E-3</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7.1809760100553385E-2</v>
      </c>
      <c r="T117" s="12">
        <f t="shared" si="36"/>
        <v>5.9456739573381254E-2</v>
      </c>
      <c r="U117" s="12">
        <f>S117-'Surv-rate CEA'!P115*Parameter!$D$58</f>
        <v>1.0019306114728045E-2</v>
      </c>
      <c r="V117" s="12">
        <f t="shared" si="37"/>
        <v>8.2957424385655485E-3</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0.1339352662127237</v>
      </c>
      <c r="AB117" s="12">
        <f t="shared" si="40"/>
        <v>0.1108951517419153</v>
      </c>
      <c r="AC117" s="12">
        <f>AA117-'Surv-rate CEA'!V115*UPD</f>
        <v>5.2606273575143664E-2</v>
      </c>
      <c r="AD117" s="12">
        <f t="shared" si="41"/>
        <v>4.35567185227132E-2</v>
      </c>
      <c r="AE117" s="12">
        <f>'Surv-rate CEA'!Z115*UPFS+'Surv-rate CEA'!Y115*UPD</f>
        <v>7.1809760100553385E-2</v>
      </c>
      <c r="AF117" s="12">
        <f t="shared" si="42"/>
        <v>5.9456739573381254E-2</v>
      </c>
      <c r="AG117" s="12">
        <f>AE117-'Surv-rate CEA'!Y115*UPD</f>
        <v>1.0019306114728045E-2</v>
      </c>
      <c r="AH117" s="12">
        <f t="shared" si="43"/>
        <v>8.2957424385655485E-3</v>
      </c>
      <c r="AI117" s="12">
        <f>'Surv-rate CEA'!AC115*UPFS+'Surv-rate CEA'!AB115*UPD</f>
        <v>6.5069321794262419E-2</v>
      </c>
      <c r="AJ117" s="12">
        <f t="shared" si="44"/>
        <v>5.3875820149247203E-2</v>
      </c>
      <c r="AK117" s="12">
        <f>AI117-'Surv-rate CEA'!AB115*UPD</f>
        <v>1.1648445674547751E-2</v>
      </c>
      <c r="AL117" s="12">
        <f t="shared" si="45"/>
        <v>9.6446304783147137E-3</v>
      </c>
      <c r="AM117" s="12">
        <f>'Surv-rate CEA'!AF115*UPFS+'Surv-rate CEA'!AE115*UPD</f>
        <v>0.1965953364235887</v>
      </c>
      <c r="AN117" s="12">
        <f t="shared" si="46"/>
        <v>0.16277617001798772</v>
      </c>
      <c r="AO117" s="12">
        <f>AM117-'Surv-rate CEA'!AE115*UPD</f>
        <v>2.1917963091317327E-2</v>
      </c>
      <c r="AP117" s="12">
        <f t="shared" si="47"/>
        <v>1.8147541805941698E-2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0.16846025927761779</v>
      </c>
      <c r="AV117" s="12">
        <f t="shared" si="50"/>
        <v>0.13948100857471626</v>
      </c>
      <c r="AW117" s="12">
        <f>AU117-'Surv-rate CEA'!AK115*UPD</f>
        <v>5.5529619528593949E-2</v>
      </c>
      <c r="AX117" s="12">
        <f t="shared" si="51"/>
        <v>4.5977178064616785E-2</v>
      </c>
      <c r="AY117" s="12">
        <f>'Surv-rate CEA'!AO115*UPFS+'Surv-rate CEA'!AN115*UPD</f>
        <v>6.5069321794262419E-2</v>
      </c>
      <c r="AZ117" s="12">
        <f t="shared" si="52"/>
        <v>5.3875820149247203E-2</v>
      </c>
      <c r="BA117" s="12">
        <f>AY117-'Surv-rate CEA'!AN115*UPD</f>
        <v>1.1648445674547751E-2</v>
      </c>
      <c r="BB117" s="12">
        <f t="shared" si="53"/>
        <v>9.6446304783147137E-3</v>
      </c>
    </row>
    <row r="118" spans="1:54">
      <c r="A118" s="12">
        <v>113</v>
      </c>
      <c r="B118" s="12">
        <f t="shared" si="54"/>
        <v>6.4438356164383563</v>
      </c>
      <c r="C118" s="12">
        <f>'Surv-rate CEA'!D116*Parameter!$D$57+'Surv-rate CEA'!E116*Parameter!$D$58</f>
        <v>9.5717418571751062E-2</v>
      </c>
      <c r="D118" s="12">
        <f t="shared" si="28"/>
        <v>7.9117036549669353E-2</v>
      </c>
      <c r="E118" s="12">
        <f>C118-'Surv-rate CEA'!E116*Parameter!$D$58</f>
        <v>4.9568396960844308E-3</v>
      </c>
      <c r="F118" s="12">
        <f t="shared" si="29"/>
        <v>4.0971692849404162E-3</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7.0966617021090667E-2</v>
      </c>
      <c r="L118" s="12">
        <f t="shared" si="32"/>
        <v>5.8658794986778569E-2</v>
      </c>
      <c r="M118" s="12">
        <f>K118-'Surv-rate CEA'!J116*Parameter!$D$58</f>
        <v>9.8132021813951004E-3</v>
      </c>
      <c r="N118" s="12">
        <f t="shared" si="33"/>
        <v>8.1112872373667044E-3</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7.0966617021090667E-2</v>
      </c>
      <c r="T118" s="12">
        <f t="shared" si="36"/>
        <v>5.8658794986778569E-2</v>
      </c>
      <c r="U118" s="12">
        <f>S118-'Surv-rate CEA'!P116*Parameter!$D$58</f>
        <v>9.8132021813951004E-3</v>
      </c>
      <c r="V118" s="12">
        <f t="shared" si="37"/>
        <v>8.1112872373667044E-3</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0.13278276350151058</v>
      </c>
      <c r="AB118" s="12">
        <f t="shared" si="40"/>
        <v>0.10975409606601688</v>
      </c>
      <c r="AC118" s="12">
        <f>AA118-'Surv-rate CEA'!V116*UPD</f>
        <v>5.1942636307201931E-2</v>
      </c>
      <c r="AD118" s="12">
        <f t="shared" si="41"/>
        <v>4.293416513445257E-2</v>
      </c>
      <c r="AE118" s="12">
        <f>'Surv-rate CEA'!Z116*UPFS+'Surv-rate CEA'!Y116*UPD</f>
        <v>7.0966617021090667E-2</v>
      </c>
      <c r="AF118" s="12">
        <f t="shared" si="42"/>
        <v>5.8658794986778569E-2</v>
      </c>
      <c r="AG118" s="12">
        <f>AE118-'Surv-rate CEA'!Y116*UPD</f>
        <v>9.8132021813951004E-3</v>
      </c>
      <c r="AH118" s="12">
        <f t="shared" si="43"/>
        <v>8.1112872373667044E-3</v>
      </c>
      <c r="AI118" s="12">
        <f>'Surv-rate CEA'!AC116*UPFS+'Surv-rate CEA'!AB116*UPD</f>
        <v>6.4270894476058202E-2</v>
      </c>
      <c r="AJ118" s="12">
        <f t="shared" si="44"/>
        <v>5.3124319305900551E-2</v>
      </c>
      <c r="AK118" s="12">
        <f>AI118-'Surv-rate CEA'!AB116*UPD</f>
        <v>1.1417217333767937E-2</v>
      </c>
      <c r="AL118" s="12">
        <f t="shared" si="45"/>
        <v>9.4371161965062112E-3</v>
      </c>
      <c r="AM118" s="12">
        <f>'Surv-rate CEA'!AF116*UPFS+'Surv-rate CEA'!AE116*UPD</f>
        <v>0.19531738408805452</v>
      </c>
      <c r="AN118" s="12">
        <f t="shared" si="46"/>
        <v>0.1614432654605775</v>
      </c>
      <c r="AO118" s="12">
        <f>AM118-'Surv-rate CEA'!AE116*UPD</f>
        <v>2.154922869103329E-2</v>
      </c>
      <c r="AP118" s="12">
        <f t="shared" si="47"/>
        <v>1.7811921167594381E-2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0.16721412179463424</v>
      </c>
      <c r="AV118" s="12">
        <f t="shared" si="50"/>
        <v>0.13821398427841991</v>
      </c>
      <c r="AW118" s="12">
        <f>AU118-'Surv-rate CEA'!AK116*UPD</f>
        <v>5.484357088500115E-2</v>
      </c>
      <c r="AX118" s="12">
        <f t="shared" si="51"/>
        <v>4.5331987291011192E-2</v>
      </c>
      <c r="AY118" s="12">
        <f>'Surv-rate CEA'!AO116*UPFS+'Surv-rate CEA'!AN116*UPD</f>
        <v>6.4270894476058202E-2</v>
      </c>
      <c r="AZ118" s="12">
        <f t="shared" si="52"/>
        <v>5.3124319305900551E-2</v>
      </c>
      <c r="BA118" s="12">
        <f>AY118-'Surv-rate CEA'!AN116*UPD</f>
        <v>1.1417217333767937E-2</v>
      </c>
      <c r="BB118" s="12">
        <f t="shared" si="53"/>
        <v>9.4371161965062112E-3</v>
      </c>
    </row>
    <row r="119" spans="1:54">
      <c r="A119" s="12">
        <v>114</v>
      </c>
      <c r="B119" s="12">
        <f t="shared" si="54"/>
        <v>6.5013698630136982</v>
      </c>
      <c r="C119" s="12">
        <f>'Surv-rate CEA'!D117*Parameter!$D$57+'Surv-rate CEA'!E117*Parameter!$D$58</f>
        <v>9.4751976559339549E-2</v>
      </c>
      <c r="D119" s="12">
        <f t="shared" si="28"/>
        <v>7.8185952702078218E-2</v>
      </c>
      <c r="E119" s="12">
        <f>C119-'Surv-rate CEA'!E117*Parameter!$D$58</f>
        <v>4.8395171293584976E-3</v>
      </c>
      <c r="F119" s="12">
        <f t="shared" si="29"/>
        <v>3.9933969835442371E-3</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7.0138149001385791E-2</v>
      </c>
      <c r="L119" s="12">
        <f t="shared" si="32"/>
        <v>5.7875499800253326E-2</v>
      </c>
      <c r="M119" s="12">
        <f>K119-'Surv-rate CEA'!J117*Parameter!$D$58</f>
        <v>9.6125588460505076E-3</v>
      </c>
      <c r="N119" s="12">
        <f t="shared" si="33"/>
        <v>7.9319408267179599E-3</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7.0138149001385791E-2</v>
      </c>
      <c r="T119" s="12">
        <f t="shared" si="36"/>
        <v>5.7875499800253326E-2</v>
      </c>
      <c r="U119" s="12">
        <f>S119-'Surv-rate CEA'!P117*Parameter!$D$58</f>
        <v>9.6125588460505076E-3</v>
      </c>
      <c r="V119" s="12">
        <f t="shared" si="37"/>
        <v>7.9319408267179599E-3</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0.13164673315439823</v>
      </c>
      <c r="AB119" s="12">
        <f t="shared" si="40"/>
        <v>0.10863019037230137</v>
      </c>
      <c r="AC119" s="12">
        <f>AA119-'Surv-rate CEA'!V117*UPD</f>
        <v>5.1291350074606418E-2</v>
      </c>
      <c r="AD119" s="12">
        <f t="shared" si="41"/>
        <v>4.2323793303113193E-2</v>
      </c>
      <c r="AE119" s="12">
        <f>'Surv-rate CEA'!Z117*UPFS+'Surv-rate CEA'!Y117*UPD</f>
        <v>7.0138149001385791E-2</v>
      </c>
      <c r="AF119" s="12">
        <f t="shared" si="42"/>
        <v>5.7875499800253326E-2</v>
      </c>
      <c r="AG119" s="12">
        <f>AE119-'Surv-rate CEA'!Y117*UPD</f>
        <v>9.6125588460505076E-3</v>
      </c>
      <c r="AH119" s="12">
        <f t="shared" si="43"/>
        <v>7.9319408267179599E-3</v>
      </c>
      <c r="AI119" s="12">
        <f>'Surv-rate CEA'!AC117*UPFS+'Surv-rate CEA'!AB117*UPD</f>
        <v>6.3486779690153788E-2</v>
      </c>
      <c r="AJ119" s="12">
        <f t="shared" si="44"/>
        <v>5.2387026997299649E-2</v>
      </c>
      <c r="AK119" s="12">
        <f>AI119-'Surv-rate CEA'!AB117*UPD</f>
        <v>1.1191950247729482E-2</v>
      </c>
      <c r="AL119" s="12">
        <f t="shared" si="45"/>
        <v>9.2351982986336682E-3</v>
      </c>
      <c r="AM119" s="12">
        <f>'Surv-rate CEA'!AF117*UPFS+'Surv-rate CEA'!AE117*UPD</f>
        <v>0.19405510001416551</v>
      </c>
      <c r="AN119" s="12">
        <f t="shared" si="46"/>
        <v>0.16012734955246782</v>
      </c>
      <c r="AO119" s="12">
        <f>AM119-'Surv-rate CEA'!AE117*UPD</f>
        <v>2.1188894463664565E-2</v>
      </c>
      <c r="AP119" s="12">
        <f t="shared" si="47"/>
        <v>1.7484320227429694E-2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0.16598432753568154</v>
      </c>
      <c r="AV119" s="12">
        <f t="shared" si="50"/>
        <v>0.13696434895860618</v>
      </c>
      <c r="AW119" s="12">
        <f>AU119-'Surv-rate CEA'!AK117*UPD</f>
        <v>5.4170113267284117E-2</v>
      </c>
      <c r="AX119" s="12">
        <f t="shared" si="51"/>
        <v>4.4699246048230591E-2</v>
      </c>
      <c r="AY119" s="12">
        <f>'Surv-rate CEA'!AO117*UPFS+'Surv-rate CEA'!AN117*UPD</f>
        <v>6.3486779690153788E-2</v>
      </c>
      <c r="AZ119" s="12">
        <f t="shared" si="52"/>
        <v>5.2387026997299649E-2</v>
      </c>
      <c r="BA119" s="12">
        <f>AY119-'Surv-rate CEA'!AN117*UPD</f>
        <v>1.1191950247729482E-2</v>
      </c>
      <c r="BB119" s="12">
        <f t="shared" si="53"/>
        <v>9.2351982986336682E-3</v>
      </c>
    </row>
    <row r="120" spans="1:54">
      <c r="A120" s="12">
        <v>115</v>
      </c>
      <c r="B120" s="12">
        <f t="shared" si="54"/>
        <v>6.558904109589041</v>
      </c>
      <c r="C120" s="12">
        <f>'Surv-rate CEA'!D118*Parameter!$D$57+'Surv-rate CEA'!E118*Parameter!$D$58</f>
        <v>9.3801711913281918E-2</v>
      </c>
      <c r="D120" s="12">
        <f t="shared" si="28"/>
        <v>7.7270307154902754E-2</v>
      </c>
      <c r="E120" s="12">
        <f>C120-'Surv-rate CEA'!E118*Parameter!$D$58</f>
        <v>4.7256578082458395E-3</v>
      </c>
      <c r="F120" s="12">
        <f t="shared" si="29"/>
        <v>3.8928184028208172E-3</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6.9324010013486689E-2</v>
      </c>
      <c r="L120" s="12">
        <f t="shared" si="32"/>
        <v>5.7106500912305701E-2</v>
      </c>
      <c r="M120" s="12">
        <f>K120-'Surv-rate CEA'!J118*Parameter!$D$58</f>
        <v>9.4171975294374197E-3</v>
      </c>
      <c r="N120" s="12">
        <f t="shared" si="33"/>
        <v>7.757531614249631E-3</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6.9324010013486689E-2</v>
      </c>
      <c r="T120" s="12">
        <f t="shared" si="36"/>
        <v>5.7106500912305701E-2</v>
      </c>
      <c r="U120" s="12">
        <f>S120-'Surv-rate CEA'!P118*Parameter!$D$58</f>
        <v>9.4171975294374197E-3</v>
      </c>
      <c r="V120" s="12">
        <f t="shared" si="37"/>
        <v>7.757531614249631E-3</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0.13052683574178892</v>
      </c>
      <c r="AB120" s="12">
        <f t="shared" si="40"/>
        <v>0.10752307696739867</v>
      </c>
      <c r="AC120" s="12">
        <f>AA120-'Surv-rate CEA'!V118*UPD</f>
        <v>5.0652105454465246E-2</v>
      </c>
      <c r="AD120" s="12">
        <f t="shared" si="41"/>
        <v>4.1725291219923487E-2</v>
      </c>
      <c r="AE120" s="12">
        <f>'Surv-rate CEA'!Z118*UPFS+'Surv-rate CEA'!Y118*UPD</f>
        <v>6.9324010013486689E-2</v>
      </c>
      <c r="AF120" s="12">
        <f t="shared" si="42"/>
        <v>5.7106500912305701E-2</v>
      </c>
      <c r="AG120" s="12">
        <f>AE120-'Surv-rate CEA'!Y118*UPD</f>
        <v>9.4171975294374197E-3</v>
      </c>
      <c r="AH120" s="12">
        <f t="shared" si="43"/>
        <v>7.757531614249631E-3</v>
      </c>
      <c r="AI120" s="12">
        <f>'Surv-rate CEA'!AC118*UPFS+'Surv-rate CEA'!AB118*UPD</f>
        <v>6.2716632925543372E-2</v>
      </c>
      <c r="AJ120" s="12">
        <f t="shared" si="44"/>
        <v>5.1663593243993153E-2</v>
      </c>
      <c r="AK120" s="12">
        <f>AI120-'Surv-rate CEA'!AB118*UPD</f>
        <v>1.0972453616765687E-2</v>
      </c>
      <c r="AL120" s="12">
        <f t="shared" si="45"/>
        <v>9.0386928331779946E-3</v>
      </c>
      <c r="AM120" s="12">
        <f>'Surv-rate CEA'!AF118*UPFS+'Surv-rate CEA'!AE118*UPD</f>
        <v>0.19280818950773387</v>
      </c>
      <c r="AN120" s="12">
        <f t="shared" si="46"/>
        <v>0.15882810368126929</v>
      </c>
      <c r="AO120" s="12">
        <f>AM120-'Surv-rate CEA'!AE118*UPD</f>
        <v>2.0836716086243739E-2</v>
      </c>
      <c r="AP120" s="12">
        <f t="shared" si="47"/>
        <v>1.7164499658300792E-2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0.16477055739023133</v>
      </c>
      <c r="AV120" s="12">
        <f t="shared" si="50"/>
        <v>0.13573176139256504</v>
      </c>
      <c r="AW120" s="12">
        <f>AU120-'Surv-rate CEA'!AK118*UPD</f>
        <v>5.3508934365306737E-2</v>
      </c>
      <c r="AX120" s="12">
        <f t="shared" si="51"/>
        <v>4.4078638967284499E-2</v>
      </c>
      <c r="AY120" s="12">
        <f>'Surv-rate CEA'!AO118*UPFS+'Surv-rate CEA'!AN118*UPD</f>
        <v>6.2716632925543372E-2</v>
      </c>
      <c r="AZ120" s="12">
        <f t="shared" si="52"/>
        <v>5.1663593243993153E-2</v>
      </c>
      <c r="BA120" s="12">
        <f>AY120-'Surv-rate CEA'!AN118*UPD</f>
        <v>1.0972453616765687E-2</v>
      </c>
      <c r="BB120" s="12">
        <f t="shared" si="53"/>
        <v>9.0386928331779946E-3</v>
      </c>
    </row>
    <row r="121" spans="1:54">
      <c r="A121" s="12">
        <v>116</v>
      </c>
      <c r="B121" s="12">
        <f t="shared" si="54"/>
        <v>6.6164383561643838</v>
      </c>
      <c r="C121" s="12">
        <f>'Surv-rate CEA'!D119*Parameter!$D$57+'Surv-rate CEA'!E119*Parameter!$D$58</f>
        <v>9.2866291733822978E-2</v>
      </c>
      <c r="D121" s="12">
        <f t="shared" si="28"/>
        <v>7.6369755122407637E-2</v>
      </c>
      <c r="E121" s="12">
        <f>C121-'Surv-rate CEA'!E119*Parameter!$D$58</f>
        <v>4.6151384013525393E-3</v>
      </c>
      <c r="F121" s="12">
        <f t="shared" si="29"/>
        <v>3.7953167181213544E-3</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6.8523864427688874E-2</v>
      </c>
      <c r="L121" s="12">
        <f t="shared" si="32"/>
        <v>5.6351455933904643E-2</v>
      </c>
      <c r="M121" s="12">
        <f>K121-'Surv-rate CEA'!J119*Parameter!$D$58</f>
        <v>9.2269466336810796E-3</v>
      </c>
      <c r="N121" s="12">
        <f t="shared" si="33"/>
        <v>7.5878948301442983E-3</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6.8523864427688874E-2</v>
      </c>
      <c r="T121" s="12">
        <f t="shared" si="36"/>
        <v>5.6351455933904643E-2</v>
      </c>
      <c r="U121" s="12">
        <f>S121-'Surv-rate CEA'!P119*Parameter!$D$58</f>
        <v>9.2269466336810796E-3</v>
      </c>
      <c r="V121" s="12">
        <f t="shared" si="37"/>
        <v>7.5878948301442983E-3</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0.12942274107982982</v>
      </c>
      <c r="AB121" s="12">
        <f t="shared" si="40"/>
        <v>0.10643240791682769</v>
      </c>
      <c r="AC121" s="12">
        <f>AA121-'Surv-rate CEA'!V119*UPD</f>
        <v>5.0024602844383689E-2</v>
      </c>
      <c r="AD121" s="12">
        <f t="shared" si="41"/>
        <v>4.1138357072244947E-2</v>
      </c>
      <c r="AE121" s="12">
        <f>'Surv-rate CEA'!Z119*UPFS+'Surv-rate CEA'!Y119*UPD</f>
        <v>6.8523864427688874E-2</v>
      </c>
      <c r="AF121" s="12">
        <f t="shared" si="42"/>
        <v>5.6351455933904643E-2</v>
      </c>
      <c r="AG121" s="12">
        <f>AE121-'Surv-rate CEA'!Y119*UPD</f>
        <v>9.2269466336810796E-3</v>
      </c>
      <c r="AH121" s="12">
        <f t="shared" si="43"/>
        <v>7.5878948301442983E-3</v>
      </c>
      <c r="AI121" s="12">
        <f>'Surv-rate CEA'!AC119*UPFS+'Surv-rate CEA'!AB119*UPD</f>
        <v>6.1960120179945205E-2</v>
      </c>
      <c r="AJ121" s="12">
        <f t="shared" si="44"/>
        <v>5.0953678855402793E-2</v>
      </c>
      <c r="AK121" s="12">
        <f>AI121-'Surv-rate CEA'!AB119*UPD</f>
        <v>1.0758543971603168E-2</v>
      </c>
      <c r="AL121" s="12">
        <f t="shared" si="45"/>
        <v>8.8474230341830558E-3</v>
      </c>
      <c r="AM121" s="12">
        <f>'Surv-rate CEA'!AF119*UPFS+'Surv-rate CEA'!AE119*UPD</f>
        <v>0.19157636545276466</v>
      </c>
      <c r="AN121" s="12">
        <f t="shared" si="46"/>
        <v>0.15754521736265112</v>
      </c>
      <c r="AO121" s="12">
        <f>AM121-'Surv-rate CEA'!AE119*UPD</f>
        <v>2.0492457933490776E-2</v>
      </c>
      <c r="AP121" s="12">
        <f t="shared" si="47"/>
        <v>1.6852228779874256E-2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0.16357250062922624</v>
      </c>
      <c r="AV121" s="12">
        <f t="shared" si="50"/>
        <v>0.13451588929187477</v>
      </c>
      <c r="AW121" s="12">
        <f>AU121-'Surv-rate CEA'!AK119*UPD</f>
        <v>5.2859731707371793E-2</v>
      </c>
      <c r="AX121" s="12">
        <f t="shared" si="51"/>
        <v>4.3469860710049976E-2</v>
      </c>
      <c r="AY121" s="12">
        <f>'Surv-rate CEA'!AO119*UPFS+'Surv-rate CEA'!AN119*UPD</f>
        <v>6.1960120179945205E-2</v>
      </c>
      <c r="AZ121" s="12">
        <f t="shared" si="52"/>
        <v>5.0953678855402793E-2</v>
      </c>
      <c r="BA121" s="12">
        <f>AY121-'Surv-rate CEA'!AN119*UPD</f>
        <v>1.0758543971603168E-2</v>
      </c>
      <c r="BB121" s="12">
        <f t="shared" si="53"/>
        <v>8.8474230341830558E-3</v>
      </c>
    </row>
    <row r="122" spans="1:54">
      <c r="A122" s="12">
        <v>117</v>
      </c>
      <c r="B122" s="12">
        <f t="shared" si="54"/>
        <v>6.6739726027397257</v>
      </c>
      <c r="C122" s="12">
        <f>'Surv-rate CEA'!D120*Parameter!$D$57+'Surv-rate CEA'!E120*Parameter!$D$58</f>
        <v>9.1945392600900552E-2</v>
      </c>
      <c r="D122" s="12">
        <f t="shared" si="28"/>
        <v>7.5483961694956789E-2</v>
      </c>
      <c r="E122" s="12">
        <f>C122-'Surv-rate CEA'!E120*Parameter!$D$58</f>
        <v>4.5078407404698928E-3</v>
      </c>
      <c r="F122" s="12">
        <f t="shared" si="29"/>
        <v>3.7007800843004103E-3</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6.773738663109663E-2</v>
      </c>
      <c r="L122" s="12">
        <f t="shared" si="32"/>
        <v>5.5610032793835681E-2</v>
      </c>
      <c r="M122" s="12">
        <f>K122-'Surv-rate CEA'!J120*Parameter!$D$58</f>
        <v>9.0416412239785887E-3</v>
      </c>
      <c r="N122" s="12">
        <f t="shared" si="33"/>
        <v>7.4228722125621481E-3</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6.773738663109663E-2</v>
      </c>
      <c r="T122" s="12">
        <f t="shared" si="36"/>
        <v>5.5610032793835681E-2</v>
      </c>
      <c r="U122" s="12">
        <f>S122-'Surv-rate CEA'!P120*Parameter!$D$58</f>
        <v>9.0416412239785887E-3</v>
      </c>
      <c r="V122" s="12">
        <f t="shared" si="37"/>
        <v>7.4228722125621481E-3</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0.12833412791585086</v>
      </c>
      <c r="AB122" s="12">
        <f t="shared" si="40"/>
        <v>0.10535784471337274</v>
      </c>
      <c r="AC122" s="12">
        <f>AA122-'Surv-rate CEA'!V120*UPD</f>
        <v>4.9408552083902518E-2</v>
      </c>
      <c r="AD122" s="12">
        <f t="shared" si="41"/>
        <v>4.0562698656289677E-2</v>
      </c>
      <c r="AE122" s="12">
        <f>'Surv-rate CEA'!Z120*UPFS+'Surv-rate CEA'!Y120*UPD</f>
        <v>6.773738663109663E-2</v>
      </c>
      <c r="AF122" s="12">
        <f t="shared" si="42"/>
        <v>5.5610032793835681E-2</v>
      </c>
      <c r="AG122" s="12">
        <f>AE122-'Surv-rate CEA'!Y120*UPD</f>
        <v>9.0416412239785887E-3</v>
      </c>
      <c r="AH122" s="12">
        <f t="shared" si="43"/>
        <v>7.4228722125621481E-3</v>
      </c>
      <c r="AI122" s="12">
        <f>'Surv-rate CEA'!AC120*UPFS+'Surv-rate CEA'!AB120*UPD</f>
        <v>6.1216917569979448E-2</v>
      </c>
      <c r="AJ122" s="12">
        <f t="shared" si="44"/>
        <v>5.0256955027569238E-2</v>
      </c>
      <c r="AK122" s="12">
        <f>AI122-'Surv-rate CEA'!AB120*UPD</f>
        <v>1.0550044843910478E-2</v>
      </c>
      <c r="AL122" s="12">
        <f t="shared" si="45"/>
        <v>8.6612189947842481E-3</v>
      </c>
      <c r="AM122" s="12">
        <f>'Surv-rate CEA'!AF120*UPFS+'Surv-rate CEA'!AE120*UPD</f>
        <v>0.19035934806313648</v>
      </c>
      <c r="AN122" s="12">
        <f t="shared" si="46"/>
        <v>0.15627838797584301</v>
      </c>
      <c r="AO122" s="12">
        <f>AM122-'Surv-rate CEA'!AE120*UPD</f>
        <v>2.0155892710499557E-2</v>
      </c>
      <c r="AP122" s="12">
        <f t="shared" si="47"/>
        <v>1.654728519014563E-2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0.16238985462726571</v>
      </c>
      <c r="AV122" s="12">
        <f t="shared" si="50"/>
        <v>0.13331640900747069</v>
      </c>
      <c r="AW122" s="12">
        <f>AU122-'Surv-rate CEA'!AK120*UPD</f>
        <v>5.2222212283168715E-2</v>
      </c>
      <c r="AX122" s="12">
        <f t="shared" si="51"/>
        <v>4.2872615583023792E-2</v>
      </c>
      <c r="AY122" s="12">
        <f>'Surv-rate CEA'!AO120*UPFS+'Surv-rate CEA'!AN120*UPD</f>
        <v>6.1216917569979448E-2</v>
      </c>
      <c r="AZ122" s="12">
        <f t="shared" si="52"/>
        <v>5.0256955027569238E-2</v>
      </c>
      <c r="BA122" s="12">
        <f>AY122-'Surv-rate CEA'!AN120*UPD</f>
        <v>1.0550044843910478E-2</v>
      </c>
      <c r="BB122" s="12">
        <f t="shared" si="53"/>
        <v>8.6612189947842481E-3</v>
      </c>
    </row>
    <row r="123" spans="1:54">
      <c r="A123" s="12">
        <v>118</v>
      </c>
      <c r="B123" s="12">
        <f t="shared" si="54"/>
        <v>6.7315068493150685</v>
      </c>
      <c r="C123" s="12">
        <f>'Surv-rate CEA'!D121*Parameter!$D$57+'Surv-rate CEA'!E121*Parameter!$D$58</f>
        <v>9.1038700240512943E-2</v>
      </c>
      <c r="D123" s="12">
        <f t="shared" si="28"/>
        <v>7.4612601490905928E-2</v>
      </c>
      <c r="E123" s="12">
        <f>C123-'Surv-rate CEA'!E121*Parameter!$D$58</f>
        <v>4.4036515716180946E-3</v>
      </c>
      <c r="F123" s="12">
        <f t="shared" si="29"/>
        <v>3.6091013925935549E-3</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6.6964260662735864E-2</v>
      </c>
      <c r="L123" s="12">
        <f t="shared" si="32"/>
        <v>5.4881909361206273E-2</v>
      </c>
      <c r="M123" s="12">
        <f>K123-'Surv-rate CEA'!J121*Parameter!$D$58</f>
        <v>8.8611227268884929E-3</v>
      </c>
      <c r="N123" s="12">
        <f t="shared" si="33"/>
        <v>7.2623117095988931E-3</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6.6964260662735864E-2</v>
      </c>
      <c r="T123" s="12">
        <f t="shared" si="36"/>
        <v>5.4881909361206273E-2</v>
      </c>
      <c r="U123" s="12">
        <f>S123-'Surv-rate CEA'!P121*Parameter!$D$58</f>
        <v>8.8611227268884929E-3</v>
      </c>
      <c r="V123" s="12">
        <f t="shared" si="37"/>
        <v>7.2623117095988931E-3</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0.1272606836266553</v>
      </c>
      <c r="AB123" s="12">
        <f t="shared" si="40"/>
        <v>0.10429905795898464</v>
      </c>
      <c r="AC123" s="12">
        <f>AA123-'Surv-rate CEA'!V121*UPD</f>
        <v>4.880367209312321E-2</v>
      </c>
      <c r="AD123" s="12">
        <f t="shared" si="41"/>
        <v>3.9998033007468299E-2</v>
      </c>
      <c r="AE123" s="12">
        <f>'Surv-rate CEA'!Z121*UPFS+'Surv-rate CEA'!Y121*UPD</f>
        <v>6.6964260662735864E-2</v>
      </c>
      <c r="AF123" s="12">
        <f t="shared" si="42"/>
        <v>5.4881909361206273E-2</v>
      </c>
      <c r="AG123" s="12">
        <f>AE123-'Surv-rate CEA'!Y121*UPD</f>
        <v>8.8611227268884929E-3</v>
      </c>
      <c r="AH123" s="12">
        <f t="shared" si="43"/>
        <v>7.2623117095988931E-3</v>
      </c>
      <c r="AI123" s="12">
        <f>'Surv-rate CEA'!AC121*UPFS+'Surv-rate CEA'!AB121*UPD</f>
        <v>6.048671095840584E-2</v>
      </c>
      <c r="AJ123" s="12">
        <f t="shared" si="44"/>
        <v>4.9573102958545917E-2</v>
      </c>
      <c r="AK123" s="12">
        <f>AI123-'Surv-rate CEA'!AB121*UPD</f>
        <v>1.0346786453820721E-2</v>
      </c>
      <c r="AL123" s="12">
        <f t="shared" si="45"/>
        <v>8.4799173576830429E-3</v>
      </c>
      <c r="AM123" s="12">
        <f>'Surv-rate CEA'!AF121*UPFS+'Surv-rate CEA'!AE121*UPD</f>
        <v>0.18915686464417902</v>
      </c>
      <c r="AN123" s="12">
        <f t="shared" si="46"/>
        <v>0.15502732050962156</v>
      </c>
      <c r="AO123" s="12">
        <f>AM123-'Surv-rate CEA'!AE121*UPD</f>
        <v>1.9826801103391745E-2</v>
      </c>
      <c r="AP123" s="12">
        <f t="shared" si="47"/>
        <v>1.6249454415085213E-2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0.16122232459592306</v>
      </c>
      <c r="AV123" s="12">
        <f t="shared" si="50"/>
        <v>0.13213300524648738</v>
      </c>
      <c r="AW123" s="12">
        <f>AU123-'Surv-rate CEA'!AK121*UPD</f>
        <v>5.1596092183758199E-2</v>
      </c>
      <c r="AX123" s="12">
        <f t="shared" si="51"/>
        <v>4.2286617168570267E-2</v>
      </c>
      <c r="AY123" s="12">
        <f>'Surv-rate CEA'!AO121*UPFS+'Surv-rate CEA'!AN121*UPD</f>
        <v>6.048671095840584E-2</v>
      </c>
      <c r="AZ123" s="12">
        <f t="shared" si="52"/>
        <v>4.9573102958545917E-2</v>
      </c>
      <c r="BA123" s="12">
        <f>AY123-'Surv-rate CEA'!AN121*UPD</f>
        <v>1.0346786453820721E-2</v>
      </c>
      <c r="BB123" s="12">
        <f t="shared" si="53"/>
        <v>8.4799173576830429E-3</v>
      </c>
    </row>
    <row r="124" spans="1:54">
      <c r="A124" s="12">
        <v>119</v>
      </c>
      <c r="B124" s="12">
        <f t="shared" si="54"/>
        <v>6.7890410958904113</v>
      </c>
      <c r="C124" s="12">
        <f>'Surv-rate CEA'!D122*Parameter!$D$57+'Surv-rate CEA'!E122*Parameter!$D$58</f>
        <v>9.0145909205095354E-2</v>
      </c>
      <c r="D124" s="12">
        <f t="shared" si="28"/>
        <v>7.3755358323110351E-2</v>
      </c>
      <c r="E124" s="12">
        <f>C124-'Surv-rate CEA'!E122*Parameter!$D$58</f>
        <v>4.302462319690295E-3</v>
      </c>
      <c r="F124" s="12">
        <f t="shared" si="29"/>
        <v>3.5201780408966325E-3</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6.6204179864386717E-2</v>
      </c>
      <c r="L124" s="12">
        <f t="shared" si="32"/>
        <v>5.4166773084246521E-2</v>
      </c>
      <c r="M124" s="12">
        <f>K124-'Surv-rate CEA'!J122*Parameter!$D$58</f>
        <v>8.6852386442466262E-3</v>
      </c>
      <c r="N124" s="12">
        <f t="shared" si="33"/>
        <v>7.1060671968010631E-3</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6.6204179864386717E-2</v>
      </c>
      <c r="T124" s="12">
        <f t="shared" si="36"/>
        <v>5.4166773084246521E-2</v>
      </c>
      <c r="U124" s="12">
        <f>S124-'Surv-rate CEA'!P122*Parameter!$D$58</f>
        <v>8.6852386442466262E-3</v>
      </c>
      <c r="V124" s="12">
        <f t="shared" si="37"/>
        <v>7.1060671968010631E-3</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0.12620210392904826</v>
      </c>
      <c r="AB124" s="12">
        <f t="shared" si="40"/>
        <v>0.10325572705956183</v>
      </c>
      <c r="AC124" s="12">
        <f>AA124-'Surv-rate CEA'!V122*UPD</f>
        <v>4.8209690527627219E-2</v>
      </c>
      <c r="AD124" s="12">
        <f t="shared" si="41"/>
        <v>3.9444086047450096E-2</v>
      </c>
      <c r="AE124" s="12">
        <f>'Surv-rate CEA'!Z122*UPFS+'Surv-rate CEA'!Y122*UPD</f>
        <v>6.6204179864386717E-2</v>
      </c>
      <c r="AF124" s="12">
        <f t="shared" si="42"/>
        <v>5.4166773084246521E-2</v>
      </c>
      <c r="AG124" s="12">
        <f>AE124-'Surv-rate CEA'!Y122*UPD</f>
        <v>8.6852386442466262E-3</v>
      </c>
      <c r="AH124" s="12">
        <f t="shared" si="43"/>
        <v>7.1060671968010631E-3</v>
      </c>
      <c r="AI124" s="12">
        <f>'Surv-rate CEA'!AC122*UPFS+'Surv-rate CEA'!AB122*UPD</f>
        <v>5.9769195597559471E-2</v>
      </c>
      <c r="AJ124" s="12">
        <f t="shared" si="44"/>
        <v>4.8901813480548895E-2</v>
      </c>
      <c r="AK124" s="12">
        <f>AI124-'Surv-rate CEA'!AB122*UPD</f>
        <v>1.0148605413443569E-2</v>
      </c>
      <c r="AL124" s="12">
        <f t="shared" si="45"/>
        <v>8.303361021578996E-3</v>
      </c>
      <c r="AM124" s="12">
        <f>'Surv-rate CEA'!AF122*UPFS+'Surv-rate CEA'!AE122*UPD</f>
        <v>0.18796864936368085</v>
      </c>
      <c r="AN124" s="12">
        <f t="shared" si="46"/>
        <v>0.15379172731829019</v>
      </c>
      <c r="AO124" s="12">
        <f>AM124-'Surv-rate CEA'!AE122*UPD</f>
        <v>1.9504971446942132E-2</v>
      </c>
      <c r="AP124" s="12">
        <f t="shared" si="47"/>
        <v>1.5958529575404612E-2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0.16006962332766927</v>
      </c>
      <c r="AV124" s="12">
        <f t="shared" si="50"/>
        <v>0.13096537080032286</v>
      </c>
      <c r="AW124" s="12">
        <f>AU124-'Surv-rate CEA'!AK122*UPD</f>
        <v>5.0981096257715075E-2</v>
      </c>
      <c r="AX124" s="12">
        <f t="shared" si="51"/>
        <v>4.1711587972759839E-2</v>
      </c>
      <c r="AY124" s="12">
        <f>'Surv-rate CEA'!AO122*UPFS+'Surv-rate CEA'!AN122*UPD</f>
        <v>5.9769195597559471E-2</v>
      </c>
      <c r="AZ124" s="12">
        <f t="shared" si="52"/>
        <v>4.8901813480548895E-2</v>
      </c>
      <c r="BA124" s="12">
        <f>AY124-'Surv-rate CEA'!AN122*UPD</f>
        <v>1.0148605413443569E-2</v>
      </c>
      <c r="BB124" s="12">
        <f t="shared" si="53"/>
        <v>8.303361021578996E-3</v>
      </c>
    </row>
    <row r="125" spans="1:54">
      <c r="A125" s="12">
        <v>120</v>
      </c>
      <c r="B125" s="12">
        <f t="shared" si="54"/>
        <v>6.8465753424657532</v>
      </c>
      <c r="C125" s="12">
        <f>'Surv-rate CEA'!D123*Parameter!$D$57+'Surv-rate CEA'!E123*Parameter!$D$58</f>
        <v>8.9266722567225149E-2</v>
      </c>
      <c r="D125" s="12">
        <f t="shared" si="28"/>
        <v>7.2911924879337994E-2</v>
      </c>
      <c r="E125" s="12">
        <f>C125-'Surv-rate CEA'!E123*Parameter!$D$58</f>
        <v>4.2041688658655957E-3</v>
      </c>
      <c r="F125" s="12">
        <f t="shared" si="29"/>
        <v>3.4339117166220447E-3</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6.545684654635732E-2</v>
      </c>
      <c r="L125" s="12">
        <f t="shared" si="32"/>
        <v>5.3464320644596455E-2</v>
      </c>
      <c r="M125" s="12">
        <f>K125-'Surv-rate CEA'!J123*Parameter!$D$58</f>
        <v>8.5138422817960871E-3</v>
      </c>
      <c r="N125" s="12">
        <f t="shared" si="33"/>
        <v>6.9539982093255893E-3</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6.545684654635732E-2</v>
      </c>
      <c r="T125" s="12">
        <f t="shared" si="36"/>
        <v>5.3464320644596455E-2</v>
      </c>
      <c r="U125" s="12">
        <f>S125-'Surv-rate CEA'!P123*Parameter!$D$58</f>
        <v>8.5138422817960871E-3</v>
      </c>
      <c r="V125" s="12">
        <f t="shared" si="37"/>
        <v>6.9539982093255893E-3</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0.12515809260202782</v>
      </c>
      <c r="AB125" s="12">
        <f t="shared" si="40"/>
        <v>0.10222753993200567</v>
      </c>
      <c r="AC125" s="12">
        <f>AA125-'Surv-rate CEA'!V123*UPD</f>
        <v>4.7626343448839981E-2</v>
      </c>
      <c r="AD125" s="12">
        <f t="shared" si="41"/>
        <v>3.8900592247063555E-2</v>
      </c>
      <c r="AE125" s="12">
        <f>'Surv-rate CEA'!Z123*UPFS+'Surv-rate CEA'!Y123*UPD</f>
        <v>6.545684654635732E-2</v>
      </c>
      <c r="AF125" s="12">
        <f t="shared" si="42"/>
        <v>5.3464320644596455E-2</v>
      </c>
      <c r="AG125" s="12">
        <f>AE125-'Surv-rate CEA'!Y123*UPD</f>
        <v>8.5138422817960871E-3</v>
      </c>
      <c r="AH125" s="12">
        <f t="shared" si="43"/>
        <v>6.9539982093255893E-3</v>
      </c>
      <c r="AI125" s="12">
        <f>'Surv-rate CEA'!AC123*UPFS+'Surv-rate CEA'!AB123*UPD</f>
        <v>5.9064075788175172E-2</v>
      </c>
      <c r="AJ125" s="12">
        <f t="shared" si="44"/>
        <v>4.8242786708023538E-2</v>
      </c>
      <c r="AK125" s="12">
        <f>AI125-'Surv-rate CEA'!AB123*UPD</f>
        <v>9.9553444454422019E-3</v>
      </c>
      <c r="AL125" s="12">
        <f t="shared" si="45"/>
        <v>8.1313988626319517E-3</v>
      </c>
      <c r="AM125" s="12">
        <f>'Surv-rate CEA'!AF123*UPFS+'Surv-rate CEA'!AE123*UPD</f>
        <v>0.18679444303189202</v>
      </c>
      <c r="AN125" s="12">
        <f t="shared" si="46"/>
        <v>0.1525713278871918</v>
      </c>
      <c r="AO125" s="12">
        <f>AM125-'Surv-rate CEA'!AE123*UPD</f>
        <v>1.9190199408235298E-2</v>
      </c>
      <c r="AP125" s="12">
        <f t="shared" si="47"/>
        <v>1.567431106949245E-2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0.15893147094991289</v>
      </c>
      <c r="AV125" s="12">
        <f t="shared" si="50"/>
        <v>0.12981320628340562</v>
      </c>
      <c r="AW125" s="12">
        <f>AU125-'Surv-rate CEA'!AK123*UPD</f>
        <v>5.0376957782587786E-2</v>
      </c>
      <c r="AX125" s="12">
        <f t="shared" si="51"/>
        <v>4.1147259088934199E-2</v>
      </c>
      <c r="AY125" s="12">
        <f>'Surv-rate CEA'!AO123*UPFS+'Surv-rate CEA'!AN123*UPD</f>
        <v>5.9064075788175172E-2</v>
      </c>
      <c r="AZ125" s="12">
        <f t="shared" si="52"/>
        <v>4.8242786708023538E-2</v>
      </c>
      <c r="BA125" s="12">
        <f>AY125-'Surv-rate CEA'!AN123*UPD</f>
        <v>9.9553444454422019E-3</v>
      </c>
      <c r="BB125" s="12">
        <f t="shared" si="53"/>
        <v>8.1313988626319517E-3</v>
      </c>
    </row>
    <row r="126" spans="1:54">
      <c r="A126" s="12">
        <v>121</v>
      </c>
      <c r="B126" s="12">
        <f t="shared" si="54"/>
        <v>6.904109589041096</v>
      </c>
      <c r="C126" s="12">
        <f>'Surv-rate CEA'!D124*Parameter!$D$57+'Surv-rate CEA'!E124*Parameter!$D$58</f>
        <v>8.8400851626005639E-2</v>
      </c>
      <c r="D126" s="12">
        <f t="shared" si="28"/>
        <v>7.2082002415910618E-2</v>
      </c>
      <c r="E126" s="12">
        <f>C126-'Surv-rate CEA'!E124*Parameter!$D$58</f>
        <v>4.1086713370170613E-3</v>
      </c>
      <c r="F126" s="12">
        <f t="shared" si="29"/>
        <v>3.3502081913645526E-3</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6.4721971667456454E-2</v>
      </c>
      <c r="L126" s="12">
        <f t="shared" si="32"/>
        <v>5.2774257626310772E-2</v>
      </c>
      <c r="M126" s="12">
        <f>K126-'Surv-rate CEA'!J124*Parameter!$D$58</f>
        <v>8.346792491679321E-3</v>
      </c>
      <c r="N126" s="12">
        <f t="shared" si="33"/>
        <v>6.8059696878908782E-3</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6.4721971667456454E-2</v>
      </c>
      <c r="T126" s="12">
        <f t="shared" si="36"/>
        <v>5.2774257626310772E-2</v>
      </c>
      <c r="U126" s="12">
        <f>S126-'Surv-rate CEA'!P124*Parameter!$D$58</f>
        <v>8.346792491679321E-3</v>
      </c>
      <c r="V126" s="12">
        <f t="shared" si="37"/>
        <v>6.8059696878908782E-3</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0.12412836122008547</v>
      </c>
      <c r="AB126" s="12">
        <f t="shared" si="40"/>
        <v>0.10121419272297019</v>
      </c>
      <c r="AC126" s="12">
        <f>AA126-'Surv-rate CEA'!V124*UPD</f>
        <v>4.7053375009045537E-2</v>
      </c>
      <c r="AD126" s="12">
        <f t="shared" si="41"/>
        <v>3.8367294304221415E-2</v>
      </c>
      <c r="AE126" s="12">
        <f>'Surv-rate CEA'!Z124*UPFS+'Surv-rate CEA'!Y124*UPD</f>
        <v>6.4721971667456454E-2</v>
      </c>
      <c r="AF126" s="12">
        <f t="shared" si="42"/>
        <v>5.2774257626310772E-2</v>
      </c>
      <c r="AG126" s="12">
        <f>AE126-'Surv-rate CEA'!Y124*UPD</f>
        <v>8.346792491679321E-3</v>
      </c>
      <c r="AH126" s="12">
        <f t="shared" si="43"/>
        <v>6.8059696878908782E-3</v>
      </c>
      <c r="AI126" s="12">
        <f>'Surv-rate CEA'!AC124*UPFS+'Surv-rate CEA'!AB124*UPD</f>
        <v>5.8371064552832495E-2</v>
      </c>
      <c r="AJ126" s="12">
        <f t="shared" si="44"/>
        <v>4.75957317008334E-2</v>
      </c>
      <c r="AK126" s="12">
        <f>AI126-'Surv-rate CEA'!AB124*UPD</f>
        <v>9.7668521158124216E-3</v>
      </c>
      <c r="AL126" s="12">
        <f t="shared" si="45"/>
        <v>7.9638854700889196E-3</v>
      </c>
      <c r="AM126" s="12">
        <f>'Surv-rate CEA'!AF124*UPFS+'Surv-rate CEA'!AE124*UPD</f>
        <v>0.18563399289010166</v>
      </c>
      <c r="AN126" s="12">
        <f t="shared" si="46"/>
        <v>0.15136584860731225</v>
      </c>
      <c r="AO126" s="12">
        <f>AM126-'Surv-rate CEA'!AE124*UPD</f>
        <v>1.8882287685476062E-2</v>
      </c>
      <c r="AP126" s="12">
        <f t="shared" si="47"/>
        <v>1.5396606271630151E-2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0.15780759468868324</v>
      </c>
      <c r="AV126" s="12">
        <f t="shared" si="50"/>
        <v>0.12867621988216688</v>
      </c>
      <c r="AW126" s="12">
        <f>AU126-'Surv-rate CEA'!AK124*UPD</f>
        <v>4.9783418150891892E-2</v>
      </c>
      <c r="AX126" s="12">
        <f t="shared" si="51"/>
        <v>4.0593369876192706E-2</v>
      </c>
      <c r="AY126" s="12">
        <f>'Surv-rate CEA'!AO124*UPFS+'Surv-rate CEA'!AN124*UPD</f>
        <v>5.8371064552832495E-2</v>
      </c>
      <c r="AZ126" s="12">
        <f t="shared" si="52"/>
        <v>4.75957317008334E-2</v>
      </c>
      <c r="BA126" s="12">
        <f>AY126-'Surv-rate CEA'!AN124*UPD</f>
        <v>9.7668521158124216E-3</v>
      </c>
      <c r="BB126" s="12">
        <f t="shared" si="53"/>
        <v>7.9638854700889196E-3</v>
      </c>
    </row>
    <row r="127" spans="1:54">
      <c r="A127" s="12">
        <v>122</v>
      </c>
      <c r="B127" s="12">
        <f t="shared" si="54"/>
        <v>6.9616438356164387</v>
      </c>
      <c r="C127" s="12">
        <f>'Surv-rate CEA'!D125*Parameter!$D$57+'Surv-rate CEA'!E125*Parameter!$D$58</f>
        <v>8.7548015625522072E-2</v>
      </c>
      <c r="D127" s="12">
        <f t="shared" si="28"/>
        <v>7.1265300463940404E-2</v>
      </c>
      <c r="E127" s="12">
        <f>C127-'Surv-rate CEA'!E125*Parameter!$D$58</f>
        <v>4.0158739063923671E-3</v>
      </c>
      <c r="F127" s="12">
        <f t="shared" si="29"/>
        <v>3.2689771266605277E-3</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6.3999274528471664E-2</v>
      </c>
      <c r="L127" s="12">
        <f t="shared" si="32"/>
        <v>5.209629819886101E-2</v>
      </c>
      <c r="M127" s="12">
        <f>K127-'Surv-rate CEA'!J125*Parameter!$D$58</f>
        <v>8.1839534279950985E-3</v>
      </c>
      <c r="N127" s="12">
        <f t="shared" si="33"/>
        <v>6.6618517377216432E-3</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6.3999274528471664E-2</v>
      </c>
      <c r="T127" s="12">
        <f t="shared" si="36"/>
        <v>5.209629819886101E-2</v>
      </c>
      <c r="U127" s="12">
        <f>S127-'Surv-rate CEA'!P125*Parameter!$D$58</f>
        <v>8.1839534279950985E-3</v>
      </c>
      <c r="V127" s="12">
        <f t="shared" si="37"/>
        <v>6.6618517377216432E-3</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0.12311262889710142</v>
      </c>
      <c r="AB127" s="12">
        <f t="shared" si="40"/>
        <v>0.10021538953876438</v>
      </c>
      <c r="AC127" s="12">
        <f>AA127-'Surv-rate CEA'!V125*UPD</f>
        <v>4.6490537150301783E-2</v>
      </c>
      <c r="AD127" s="12">
        <f t="shared" si="41"/>
        <v>3.7843942836099924E-2</v>
      </c>
      <c r="AE127" s="12">
        <f>'Surv-rate CEA'!Z125*UPFS+'Surv-rate CEA'!Y125*UPD</f>
        <v>6.3999274528471664E-2</v>
      </c>
      <c r="AF127" s="12">
        <f t="shared" si="42"/>
        <v>5.209629819886101E-2</v>
      </c>
      <c r="AG127" s="12">
        <f>AE127-'Surv-rate CEA'!Y125*UPD</f>
        <v>8.1839534279950985E-3</v>
      </c>
      <c r="AH127" s="12">
        <f t="shared" si="43"/>
        <v>6.6618517377216432E-3</v>
      </c>
      <c r="AI127" s="12">
        <f>'Surv-rate CEA'!AC125*UPFS+'Surv-rate CEA'!AB125*UPD</f>
        <v>5.76898833233013E-2</v>
      </c>
      <c r="AJ127" s="12">
        <f t="shared" si="44"/>
        <v>4.6960366141824993E-2</v>
      </c>
      <c r="AK127" s="12">
        <f>AI127-'Surv-rate CEA'!AB125*UPD</f>
        <v>9.5829825800553894E-3</v>
      </c>
      <c r="AL127" s="12">
        <f t="shared" si="45"/>
        <v>7.8006808952647997E-3</v>
      </c>
      <c r="AM127" s="12">
        <f>'Surv-rate CEA'!AF125*UPFS+'Surv-rate CEA'!AE125*UPD</f>
        <v>0.18448705240740038</v>
      </c>
      <c r="AN127" s="12">
        <f t="shared" si="46"/>
        <v>0.15017502255856191</v>
      </c>
      <c r="AO127" s="12">
        <f>AM127-'Surv-rate CEA'!AE125*UPD</f>
        <v>1.8581045721127787E-2</v>
      </c>
      <c r="AP127" s="12">
        <f t="shared" si="47"/>
        <v>1.5125229244651877E-2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0.15669772864151696</v>
      </c>
      <c r="AV127" s="12">
        <f t="shared" si="50"/>
        <v>0.12755412711375336</v>
      </c>
      <c r="AW127" s="12">
        <f>AU127-'Surv-rate CEA'!AK125*UPD</f>
        <v>4.9200226569895644E-2</v>
      </c>
      <c r="AX127" s="12">
        <f t="shared" si="51"/>
        <v>4.0049667652037643E-2</v>
      </c>
      <c r="AY127" s="12">
        <f>'Surv-rate CEA'!AO125*UPFS+'Surv-rate CEA'!AN125*UPD</f>
        <v>5.76898833233013E-2</v>
      </c>
      <c r="AZ127" s="12">
        <f t="shared" si="52"/>
        <v>4.6960366141824993E-2</v>
      </c>
      <c r="BA127" s="12">
        <f>AY127-'Surv-rate CEA'!AN125*UPD</f>
        <v>9.5829825800553894E-3</v>
      </c>
      <c r="BB127" s="12">
        <f t="shared" si="53"/>
        <v>7.8006808952647997E-3</v>
      </c>
    </row>
    <row r="128" spans="1:54">
      <c r="A128" s="12">
        <v>123</v>
      </c>
      <c r="B128" s="12">
        <f t="shared" si="54"/>
        <v>7.0191780821917806</v>
      </c>
      <c r="C128" s="12">
        <f>'Surv-rate CEA'!D126*Parameter!$D$57+'Surv-rate CEA'!E126*Parameter!$D$58</f>
        <v>8.6707941484790496E-2</v>
      </c>
      <c r="D128" s="12">
        <f t="shared" si="28"/>
        <v>7.046153654755824E-2</v>
      </c>
      <c r="E128" s="12">
        <f>C128-'Surv-rate CEA'!E126*Parameter!$D$58</f>
        <v>3.9256846048925376E-3</v>
      </c>
      <c r="F128" s="12">
        <f t="shared" si="29"/>
        <v>3.1901318901722815E-3</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6.3288482478492378E-2</v>
      </c>
      <c r="L128" s="12">
        <f t="shared" si="32"/>
        <v>5.1430164813450419E-2</v>
      </c>
      <c r="M128" s="12">
        <f>K128-'Surv-rate CEA'!J126*Parameter!$D$58</f>
        <v>8.0251943146740987E-3</v>
      </c>
      <c r="N128" s="12">
        <f t="shared" si="33"/>
        <v>6.5215193997409651E-3</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6.3288482478492378E-2</v>
      </c>
      <c r="T128" s="12">
        <f t="shared" si="36"/>
        <v>5.1430164813450419E-2</v>
      </c>
      <c r="U128" s="12">
        <f>S128-'Surv-rate CEA'!P126*Parameter!$D$58</f>
        <v>8.0251943146740987E-3</v>
      </c>
      <c r="V128" s="12">
        <f t="shared" si="37"/>
        <v>6.5215193997409651E-3</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0.1221106220403409</v>
      </c>
      <c r="AB128" s="12">
        <f t="shared" si="40"/>
        <v>9.9230842185889095E-2</v>
      </c>
      <c r="AC128" s="12">
        <f>AA128-'Surv-rate CEA'!V126*UPD</f>
        <v>4.5937589316550995E-2</v>
      </c>
      <c r="AD128" s="12">
        <f t="shared" si="41"/>
        <v>3.7330296084847711E-2</v>
      </c>
      <c r="AE128" s="12">
        <f>'Surv-rate CEA'!Z126*UPFS+'Surv-rate CEA'!Y126*UPD</f>
        <v>6.3288482478492378E-2</v>
      </c>
      <c r="AF128" s="12">
        <f t="shared" si="42"/>
        <v>5.1430164813450419E-2</v>
      </c>
      <c r="AG128" s="12">
        <f>AE128-'Surv-rate CEA'!Y126*UPD</f>
        <v>8.0251943146740987E-3</v>
      </c>
      <c r="AH128" s="12">
        <f t="shared" si="43"/>
        <v>6.5215193997409651E-3</v>
      </c>
      <c r="AI128" s="12">
        <f>'Surv-rate CEA'!AC126*UPFS+'Surv-rate CEA'!AB126*UPD</f>
        <v>5.7020261641104325E-2</v>
      </c>
      <c r="AJ128" s="12">
        <f t="shared" si="44"/>
        <v>4.6336416028060816E-2</v>
      </c>
      <c r="AK128" s="12">
        <f>AI128-'Surv-rate CEA'!AB126*UPD</f>
        <v>9.4035953419867244E-3</v>
      </c>
      <c r="AL128" s="12">
        <f t="shared" si="45"/>
        <v>7.6416504131178314E-3</v>
      </c>
      <c r="AM128" s="12">
        <f>'Surv-rate CEA'!AF126*UPFS+'Surv-rate CEA'!AE126*UPD</f>
        <v>0.18335338108525218</v>
      </c>
      <c r="AN128" s="12">
        <f t="shared" si="46"/>
        <v>0.14899858930133944</v>
      </c>
      <c r="AO128" s="12">
        <f>AM128-'Surv-rate CEA'!AE126*UPD</f>
        <v>1.8286289428603691E-2</v>
      </c>
      <c r="AP128" s="12">
        <f t="shared" si="47"/>
        <v>1.4860000466264098E-2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0.15560161355912563</v>
      </c>
      <c r="AV128" s="12">
        <f t="shared" si="50"/>
        <v>0.12644665059403534</v>
      </c>
      <c r="AW128" s="12">
        <f>AU128-'Surv-rate CEA'!AK126*UPD</f>
        <v>4.8627139774500241E-2</v>
      </c>
      <c r="AX128" s="12">
        <f t="shared" si="51"/>
        <v>3.9515907398461184E-2</v>
      </c>
      <c r="AY128" s="12">
        <f>'Surv-rate CEA'!AO126*UPFS+'Surv-rate CEA'!AN126*UPD</f>
        <v>5.7020261641104325E-2</v>
      </c>
      <c r="AZ128" s="12">
        <f t="shared" si="52"/>
        <v>4.6336416028060816E-2</v>
      </c>
      <c r="BA128" s="12">
        <f>AY128-'Surv-rate CEA'!AN126*UPD</f>
        <v>9.4035953419867244E-3</v>
      </c>
      <c r="BB128" s="12">
        <f t="shared" si="53"/>
        <v>7.6416504131178314E-3</v>
      </c>
    </row>
    <row r="129" spans="1:54">
      <c r="A129" s="12">
        <v>124</v>
      </c>
      <c r="B129" s="12">
        <f t="shared" si="54"/>
        <v>7.0767123287671234</v>
      </c>
      <c r="C129" s="12">
        <f>'Surv-rate CEA'!D127*Parameter!$D$57+'Surv-rate CEA'!E127*Parameter!$D$58</f>
        <v>8.5880363538655913E-2</v>
      </c>
      <c r="D129" s="12">
        <f t="shared" si="28"/>
        <v>6.9670435913566628E-2</v>
      </c>
      <c r="E129" s="12">
        <f>C129-'Surv-rate CEA'!E127*Parameter!$D$58</f>
        <v>3.8380151423189762E-3</v>
      </c>
      <c r="F129" s="12">
        <f t="shared" si="29"/>
        <v>3.113589381673657E-3</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6.2589330633458104E-2</v>
      </c>
      <c r="L129" s="12">
        <f t="shared" si="32"/>
        <v>5.0775587911998057E-2</v>
      </c>
      <c r="M129" s="12">
        <f>K129-'Surv-rate CEA'!J127*Parameter!$D$58</f>
        <v>7.8703892249736701E-3</v>
      </c>
      <c r="N129" s="12">
        <f t="shared" si="33"/>
        <v>6.3848524333102192E-3</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6.2589330633458104E-2</v>
      </c>
      <c r="T129" s="12">
        <f t="shared" si="36"/>
        <v>5.0775587911998057E-2</v>
      </c>
      <c r="U129" s="12">
        <f>S129-'Surv-rate CEA'!P127*Parameter!$D$58</f>
        <v>7.8703892249736701E-3</v>
      </c>
      <c r="V129" s="12">
        <f t="shared" si="37"/>
        <v>6.3848524333102192E-3</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0.12112207411408853</v>
      </c>
      <c r="AB129" s="12">
        <f t="shared" si="40"/>
        <v>9.8260269921721197E-2</v>
      </c>
      <c r="AC129" s="12">
        <f>AA129-'Surv-rate CEA'!V127*UPD</f>
        <v>4.5394298178258338E-2</v>
      </c>
      <c r="AD129" s="12">
        <f t="shared" si="41"/>
        <v>3.6826119636139347E-2</v>
      </c>
      <c r="AE129" s="12">
        <f>'Surv-rate CEA'!Z127*UPFS+'Surv-rate CEA'!Y127*UPD</f>
        <v>6.2589330633458104E-2</v>
      </c>
      <c r="AF129" s="12">
        <f t="shared" si="42"/>
        <v>5.0775587911998057E-2</v>
      </c>
      <c r="AG129" s="12">
        <f>AE129-'Surv-rate CEA'!Y127*UPD</f>
        <v>7.8703892249736701E-3</v>
      </c>
      <c r="AH129" s="12">
        <f t="shared" si="43"/>
        <v>6.3848524333102192E-3</v>
      </c>
      <c r="AI129" s="12">
        <f>'Surv-rate CEA'!AC127*UPFS+'Surv-rate CEA'!AB127*UPD</f>
        <v>5.6361936870653863E-2</v>
      </c>
      <c r="AJ129" s="12">
        <f t="shared" si="44"/>
        <v>4.5723615375054746E-2</v>
      </c>
      <c r="AK129" s="12">
        <f>AI129-'Surv-rate CEA'!AB127*UPD</f>
        <v>9.2285550244722223E-3</v>
      </c>
      <c r="AL129" s="12">
        <f t="shared" si="45"/>
        <v>7.4866642957084305E-3</v>
      </c>
      <c r="AM129" s="12">
        <f>'Surv-rate CEA'!AF127*UPFS+'Surv-rate CEA'!AE127*UPD</f>
        <v>0.18223274426952493</v>
      </c>
      <c r="AN129" s="12">
        <f t="shared" si="46"/>
        <v>0.14783629467600667</v>
      </c>
      <c r="AO129" s="12">
        <f>AM129-'Surv-rate CEA'!AE127*UPD</f>
        <v>1.7997840931783277E-2</v>
      </c>
      <c r="AP129" s="12">
        <f t="shared" si="47"/>
        <v>1.4600746568288197E-2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0.1545189966354486</v>
      </c>
      <c r="AV129" s="12">
        <f t="shared" si="50"/>
        <v>0.12535351981449153</v>
      </c>
      <c r="AW129" s="12">
        <f>AU129-'Surv-rate CEA'!AK127*UPD</f>
        <v>4.8063921752556069E-2</v>
      </c>
      <c r="AX129" s="12">
        <f t="shared" si="51"/>
        <v>3.899185148079716E-2</v>
      </c>
      <c r="AY129" s="12">
        <f>'Surv-rate CEA'!AO127*UPFS+'Surv-rate CEA'!AN127*UPD</f>
        <v>5.6361936870653863E-2</v>
      </c>
      <c r="AZ129" s="12">
        <f t="shared" si="52"/>
        <v>4.5723615375054746E-2</v>
      </c>
      <c r="BA129" s="12">
        <f>AY129-'Surv-rate CEA'!AN127*UPD</f>
        <v>9.2285550244722223E-3</v>
      </c>
      <c r="BB129" s="12">
        <f t="shared" si="53"/>
        <v>7.4866642957084305E-3</v>
      </c>
    </row>
    <row r="130" spans="1:54">
      <c r="A130" s="12">
        <v>125</v>
      </c>
      <c r="B130" s="12">
        <f t="shared" si="54"/>
        <v>7.1342465753424653</v>
      </c>
      <c r="C130" s="12">
        <f>'Surv-rate CEA'!D128*Parameter!$D$57+'Surv-rate CEA'!E128*Parameter!$D$58</f>
        <v>8.5065023289121924E-2</v>
      </c>
      <c r="D130" s="12">
        <f t="shared" si="28"/>
        <v>6.8891731271977771E-2</v>
      </c>
      <c r="E130" s="12">
        <f>C130-'Surv-rate CEA'!E128*Parameter!$D$58</f>
        <v>3.7527807380006578E-3</v>
      </c>
      <c r="F130" s="12">
        <f t="shared" si="29"/>
        <v>3.039269868254502E-3</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6.1901561606342324E-2</v>
      </c>
      <c r="L130" s="12">
        <f t="shared" si="32"/>
        <v>5.0132305648181191E-2</v>
      </c>
      <c r="M130" s="12">
        <f>K130-'Surv-rate CEA'!J128*Parameter!$D$58</f>
        <v>7.7194168719377163E-3</v>
      </c>
      <c r="N130" s="12">
        <f t="shared" si="33"/>
        <v>6.2517351098628476E-3</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6.1901561606342324E-2</v>
      </c>
      <c r="T130" s="12">
        <f t="shared" si="36"/>
        <v>5.0132305648181191E-2</v>
      </c>
      <c r="U130" s="12">
        <f>S130-'Surv-rate CEA'!P128*Parameter!$D$58</f>
        <v>7.7194168719377163E-3</v>
      </c>
      <c r="V130" s="12">
        <f t="shared" si="37"/>
        <v>6.2517351098628476E-3</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0.12014672541247778</v>
      </c>
      <c r="AB130" s="12">
        <f t="shared" si="40"/>
        <v>9.7303399214880307E-2</v>
      </c>
      <c r="AC130" s="12">
        <f>AA130-'Surv-rate CEA'!V128*UPD</f>
        <v>4.4860437368952913E-2</v>
      </c>
      <c r="AD130" s="12">
        <f t="shared" si="41"/>
        <v>3.6331186149930868E-2</v>
      </c>
      <c r="AE130" s="12">
        <f>'Surv-rate CEA'!Z128*UPFS+'Surv-rate CEA'!Y128*UPD</f>
        <v>6.1901561606342324E-2</v>
      </c>
      <c r="AF130" s="12">
        <f t="shared" si="42"/>
        <v>5.0132305648181191E-2</v>
      </c>
      <c r="AG130" s="12">
        <f>AE130-'Surv-rate CEA'!Y128*UPD</f>
        <v>7.7194168719377163E-3</v>
      </c>
      <c r="AH130" s="12">
        <f t="shared" si="43"/>
        <v>6.2517351098628476E-3</v>
      </c>
      <c r="AI130" s="12">
        <f>'Surv-rate CEA'!AC128*UPFS+'Surv-rate CEA'!AB128*UPD</f>
        <v>5.5714653924352889E-2</v>
      </c>
      <c r="AJ130" s="12">
        <f t="shared" si="44"/>
        <v>4.5121705933378588E-2</v>
      </c>
      <c r="AK130" s="12">
        <f>AI130-'Surv-rate CEA'!AB128*UPD</f>
        <v>9.0577311514254411E-3</v>
      </c>
      <c r="AL130" s="12">
        <f t="shared" si="45"/>
        <v>7.3355975968752889E-3</v>
      </c>
      <c r="AM130" s="12">
        <f>'Surv-rate CEA'!AF128*UPFS+'Surv-rate CEA'!AE128*UPD</f>
        <v>0.18112491296964151</v>
      </c>
      <c r="AN130" s="12">
        <f t="shared" si="46"/>
        <v>0.14668789060991869</v>
      </c>
      <c r="AO130" s="12">
        <f>AM130-'Surv-rate CEA'!AE128*UPD</f>
        <v>1.7715528316669671E-2</v>
      </c>
      <c r="AP130" s="12">
        <f t="shared" si="47"/>
        <v>1.4347300088133763E-2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0.15344963130571049</v>
      </c>
      <c r="AV130" s="12">
        <f t="shared" si="50"/>
        <v>0.12427447092757031</v>
      </c>
      <c r="AW130" s="12">
        <f>AU130-'Surv-rate CEA'!AK128*UPD</f>
        <v>4.7510343481995579E-2</v>
      </c>
      <c r="AX130" s="12">
        <f t="shared" si="51"/>
        <v>3.8477269378700781E-2</v>
      </c>
      <c r="AY130" s="12">
        <f>'Surv-rate CEA'!AO128*UPFS+'Surv-rate CEA'!AN128*UPD</f>
        <v>5.5714653924352889E-2</v>
      </c>
      <c r="AZ130" s="12">
        <f t="shared" si="52"/>
        <v>4.5121705933378588E-2</v>
      </c>
      <c r="BA130" s="12">
        <f>AY130-'Surv-rate CEA'!AN128*UPD</f>
        <v>9.0577311514254411E-3</v>
      </c>
      <c r="BB130" s="12">
        <f t="shared" si="53"/>
        <v>7.3355975968752889E-3</v>
      </c>
    </row>
    <row r="131" spans="1:54">
      <c r="A131" s="12">
        <v>126</v>
      </c>
      <c r="B131" s="12">
        <f t="shared" si="54"/>
        <v>7.1917808219178081</v>
      </c>
      <c r="C131" s="12">
        <f>'Surv-rate CEA'!D129*Parameter!$D$57+'Surv-rate CEA'!E129*Parameter!$D$58</f>
        <v>8.4261669166626377E-2</v>
      </c>
      <c r="D131" s="12">
        <f t="shared" si="28"/>
        <v>6.8125162546929824E-2</v>
      </c>
      <c r="E131" s="12">
        <f>C131-'Surv-rate CEA'!E129*Parameter!$D$58</f>
        <v>3.669899960251119E-3</v>
      </c>
      <c r="F131" s="12">
        <f t="shared" si="29"/>
        <v>2.9670968281993344E-3</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6.1224925248418618E-2</v>
      </c>
      <c r="L131" s="12">
        <f t="shared" si="32"/>
        <v>4.9500063619961406E-2</v>
      </c>
      <c r="M131" s="12">
        <f>K131-'Surv-rate CEA'!J129*Parameter!$D$58</f>
        <v>7.5721604092069961E-3</v>
      </c>
      <c r="N131" s="12">
        <f t="shared" si="33"/>
        <v>6.1220560168177684E-3</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6.1224925248418618E-2</v>
      </c>
      <c r="T131" s="12">
        <f t="shared" si="36"/>
        <v>4.9500063619961406E-2</v>
      </c>
      <c r="U131" s="12">
        <f>S131-'Surv-rate CEA'!P129*Parameter!$D$58</f>
        <v>7.5721604092069961E-3</v>
      </c>
      <c r="V131" s="12">
        <f t="shared" si="37"/>
        <v>6.1220560168177684E-3</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0.11918432284110092</v>
      </c>
      <c r="AB131" s="12">
        <f t="shared" si="40"/>
        <v>9.6359963514841482E-2</v>
      </c>
      <c r="AC131" s="12">
        <f>AA131-'Surv-rate CEA'!V129*UPD</f>
        <v>4.4335787233077545E-2</v>
      </c>
      <c r="AD131" s="12">
        <f t="shared" si="41"/>
        <v>3.5845275102807841E-2</v>
      </c>
      <c r="AE131" s="12">
        <f>'Surv-rate CEA'!Z129*UPFS+'Surv-rate CEA'!Y129*UPD</f>
        <v>6.1224925248418618E-2</v>
      </c>
      <c r="AF131" s="12">
        <f t="shared" si="42"/>
        <v>4.9500063619961406E-2</v>
      </c>
      <c r="AG131" s="12">
        <f>AE131-'Surv-rate CEA'!Y129*UPD</f>
        <v>7.5721604092069961E-3</v>
      </c>
      <c r="AH131" s="12">
        <f t="shared" si="43"/>
        <v>6.1220560168177684E-3</v>
      </c>
      <c r="AI131" s="12">
        <f>'Surv-rate CEA'!AC129*UPFS+'Surv-rate CEA'!AB129*UPD</f>
        <v>5.507816499908693E-2</v>
      </c>
      <c r="AJ131" s="12">
        <f t="shared" si="44"/>
        <v>4.453043691704555E-2</v>
      </c>
      <c r="AK131" s="12">
        <f>AI131-'Surv-rate CEA'!AB129*UPD</f>
        <v>8.8909979404429296E-3</v>
      </c>
      <c r="AL131" s="12">
        <f t="shared" si="45"/>
        <v>7.1883299475035021E-3</v>
      </c>
      <c r="AM131" s="12">
        <f>'Surv-rate CEA'!AF129*UPFS+'Surv-rate CEA'!AE129*UPD</f>
        <v>0.18002966368453749</v>
      </c>
      <c r="AN131" s="12">
        <f t="shared" si="46"/>
        <v>0.14555313493167615</v>
      </c>
      <c r="AO131" s="12">
        <f>AM131-'Surv-rate CEA'!AE129*UPD</f>
        <v>1.7439185394544754E-2</v>
      </c>
      <c r="AP131" s="12">
        <f t="shared" si="47"/>
        <v>1.4099499231851879E-2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0.15239327705212952</v>
      </c>
      <c r="AV131" s="12">
        <f t="shared" si="50"/>
        <v>0.12320924654015247</v>
      </c>
      <c r="AW131" s="12">
        <f>AU131-'Surv-rate CEA'!AK129*UPD</f>
        <v>4.6966182679196125E-2</v>
      </c>
      <c r="AX131" s="12">
        <f t="shared" si="51"/>
        <v>3.7971937428653471E-2</v>
      </c>
      <c r="AY131" s="12">
        <f>'Surv-rate CEA'!AO129*UPFS+'Surv-rate CEA'!AN129*UPD</f>
        <v>5.507816499908693E-2</v>
      </c>
      <c r="AZ131" s="12">
        <f t="shared" si="52"/>
        <v>4.453043691704555E-2</v>
      </c>
      <c r="BA131" s="12">
        <f>AY131-'Surv-rate CEA'!AN129*UPD</f>
        <v>8.8909979404429296E-3</v>
      </c>
      <c r="BB131" s="12">
        <f t="shared" si="53"/>
        <v>7.1883299475035021E-3</v>
      </c>
    </row>
    <row r="132" spans="1:54">
      <c r="A132" s="12">
        <v>127</v>
      </c>
      <c r="B132" s="12">
        <f t="shared" si="54"/>
        <v>7.2493150684931509</v>
      </c>
      <c r="C132" s="12">
        <f>'Surv-rate CEA'!D130*Parameter!$D$57+'Surv-rate CEA'!E130*Parameter!$D$58</f>
        <v>8.3470056300797443E-2</v>
      </c>
      <c r="D132" s="12">
        <f t="shared" si="28"/>
        <v>6.7370476637496693E-2</v>
      </c>
      <c r="E132" s="12">
        <f>C132-'Surv-rate CEA'!E130*Parameter!$D$58</f>
        <v>3.5892945741411164E-3</v>
      </c>
      <c r="F132" s="12">
        <f t="shared" si="29"/>
        <v>2.8969968030314788E-3</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6.0559178401081278E-2</v>
      </c>
      <c r="L132" s="12">
        <f t="shared" si="32"/>
        <v>4.8878614613047322E-2</v>
      </c>
      <c r="M132" s="12">
        <f>K132-'Surv-rate CEA'!J130*Parameter!$D$58</f>
        <v>7.428507241605091E-3</v>
      </c>
      <c r="N132" s="12">
        <f t="shared" si="33"/>
        <v>5.9957078711979916E-3</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6.0559178401081278E-2</v>
      </c>
      <c r="T132" s="12">
        <f t="shared" si="36"/>
        <v>4.8878614613047322E-2</v>
      </c>
      <c r="U132" s="12">
        <f>S132-'Surv-rate CEA'!P130*Parameter!$D$58</f>
        <v>7.428507241605091E-3</v>
      </c>
      <c r="V132" s="12">
        <f t="shared" si="37"/>
        <v>5.9957078711979916E-3</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0.11823461970700011</v>
      </c>
      <c r="AB132" s="12">
        <f t="shared" si="40"/>
        <v>9.5429703030374707E-2</v>
      </c>
      <c r="AC132" s="12">
        <f>AA132-'Surv-rate CEA'!V130*UPD</f>
        <v>4.3820134584589832E-2</v>
      </c>
      <c r="AD132" s="12">
        <f t="shared" si="41"/>
        <v>3.5368172541353202E-2</v>
      </c>
      <c r="AE132" s="12">
        <f>'Surv-rate CEA'!Z130*UPFS+'Surv-rate CEA'!Y130*UPD</f>
        <v>6.0559178401081278E-2</v>
      </c>
      <c r="AF132" s="12">
        <f t="shared" si="42"/>
        <v>4.8878614613047322E-2</v>
      </c>
      <c r="AG132" s="12">
        <f>AE132-'Surv-rate CEA'!Y130*UPD</f>
        <v>7.428507241605091E-3</v>
      </c>
      <c r="AH132" s="12">
        <f t="shared" si="43"/>
        <v>5.9957078711979916E-3</v>
      </c>
      <c r="AI132" s="12">
        <f>'Surv-rate CEA'!AC130*UPFS+'Surv-rate CEA'!AB130*UPD</f>
        <v>5.4452229323560704E-2</v>
      </c>
      <c r="AJ132" s="12">
        <f t="shared" si="44"/>
        <v>4.3949564743105504E-2</v>
      </c>
      <c r="AK132" s="12">
        <f>AI132-'Surv-rate CEA'!AB130*UPD</f>
        <v>8.728234105491825E-3</v>
      </c>
      <c r="AL132" s="12">
        <f t="shared" si="45"/>
        <v>7.0447453607985766E-3</v>
      </c>
      <c r="AM132" s="12">
        <f>'Surv-rate CEA'!AF130*UPFS+'Surv-rate CEA'!AE130*UPD</f>
        <v>0.17894677823511992</v>
      </c>
      <c r="AN132" s="12">
        <f t="shared" si="46"/>
        <v>0.14443179119227781</v>
      </c>
      <c r="AO132" s="12">
        <f>AM132-'Surv-rate CEA'!AE130*UPD</f>
        <v>1.7168651476016678E-2</v>
      </c>
      <c r="AP132" s="12">
        <f t="shared" si="47"/>
        <v>1.38571876481561E-2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0.15134969921693284</v>
      </c>
      <c r="AV132" s="12">
        <f t="shared" si="50"/>
        <v>0.12215759551475361</v>
      </c>
      <c r="AW132" s="12">
        <f>AU132-'Surv-rate CEA'!AK130*UPD</f>
        <v>4.6431223558021081E-2</v>
      </c>
      <c r="AX132" s="12">
        <f t="shared" si="51"/>
        <v>3.7475638577425523E-2</v>
      </c>
      <c r="AY132" s="12">
        <f>'Surv-rate CEA'!AO130*UPFS+'Surv-rate CEA'!AN130*UPD</f>
        <v>5.4452229323560704E-2</v>
      </c>
      <c r="AZ132" s="12">
        <f t="shared" si="52"/>
        <v>4.3949564743105504E-2</v>
      </c>
      <c r="BA132" s="12">
        <f>AY132-'Surv-rate CEA'!AN130*UPD</f>
        <v>8.728234105491825E-3</v>
      </c>
      <c r="BB132" s="12">
        <f t="shared" si="53"/>
        <v>7.0447453607985766E-3</v>
      </c>
    </row>
    <row r="133" spans="1:54">
      <c r="A133" s="12">
        <v>128</v>
      </c>
      <c r="B133" s="12">
        <f t="shared" si="54"/>
        <v>7.3068493150684928</v>
      </c>
      <c r="C133" s="12">
        <f>'Surv-rate CEA'!D131*Parameter!$D$57+'Surv-rate CEA'!E131*Parameter!$D$58</f>
        <v>8.2689946300256126E-2</v>
      </c>
      <c r="D133" s="12">
        <f t="shared" si="28"/>
        <v>6.6627427187937835E-2</v>
      </c>
      <c r="E133" s="12">
        <f>C133-'Surv-rate CEA'!E131*Parameter!$D$58</f>
        <v>3.5108893971056016E-3</v>
      </c>
      <c r="F133" s="12">
        <f t="shared" si="29"/>
        <v>2.8288992572466074E-3</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5.9904084657724919E-2</v>
      </c>
      <c r="L133" s="12">
        <f t="shared" si="32"/>
        <v>4.8267718354779825E-2</v>
      </c>
      <c r="M133" s="12">
        <f>K133-'Surv-rate CEA'!J131*Parameter!$D$58</f>
        <v>7.2883488449593387E-3</v>
      </c>
      <c r="N133" s="12">
        <f t="shared" si="33"/>
        <v>5.8725873424145033E-3</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5.9904084657724919E-2</v>
      </c>
      <c r="T133" s="12">
        <f t="shared" si="36"/>
        <v>4.8267718354779825E-2</v>
      </c>
      <c r="U133" s="12">
        <f>S133-'Surv-rate CEA'!P131*Parameter!$D$58</f>
        <v>7.2883488449593387E-3</v>
      </c>
      <c r="V133" s="12">
        <f t="shared" si="37"/>
        <v>5.8725873424145033E-3</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0.11729737551666738</v>
      </c>
      <c r="AB133" s="12">
        <f t="shared" si="40"/>
        <v>9.4512364516419464E-2</v>
      </c>
      <c r="AC133" s="12">
        <f>AA133-'Surv-rate CEA'!V131*UPD</f>
        <v>4.331327247578598E-2</v>
      </c>
      <c r="AD133" s="12">
        <f t="shared" si="41"/>
        <v>3.4899670845992596E-2</v>
      </c>
      <c r="AE133" s="12">
        <f>'Surv-rate CEA'!Z131*UPFS+'Surv-rate CEA'!Y131*UPD</f>
        <v>5.9904084657724919E-2</v>
      </c>
      <c r="AF133" s="12">
        <f t="shared" si="42"/>
        <v>4.8267718354779825E-2</v>
      </c>
      <c r="AG133" s="12">
        <f>AE133-'Surv-rate CEA'!Y131*UPD</f>
        <v>7.2883488449593387E-3</v>
      </c>
      <c r="AH133" s="12">
        <f t="shared" si="43"/>
        <v>5.8725873424145033E-3</v>
      </c>
      <c r="AI133" s="12">
        <f>'Surv-rate CEA'!AC131*UPFS+'Surv-rate CEA'!AB131*UPD</f>
        <v>5.3836612915967461E-2</v>
      </c>
      <c r="AJ133" s="12">
        <f t="shared" si="44"/>
        <v>4.3378852781921627E-2</v>
      </c>
      <c r="AK133" s="12">
        <f>AI133-'Surv-rate CEA'!AB131*UPD</f>
        <v>8.5693226691003488E-3</v>
      </c>
      <c r="AL133" s="12">
        <f t="shared" si="45"/>
        <v>6.9047320470162167E-3</v>
      </c>
      <c r="AM133" s="12">
        <f>'Surv-rate CEA'!AF131*UPFS+'Surv-rate CEA'!AE131*UPD</f>
        <v>0.17787604360294576</v>
      </c>
      <c r="AN133" s="12">
        <f t="shared" si="46"/>
        <v>0.14332362849287536</v>
      </c>
      <c r="AO133" s="12">
        <f>AM133-'Surv-rate CEA'!AE131*UPD</f>
        <v>1.6903771155390851E-2</v>
      </c>
      <c r="AP133" s="12">
        <f t="shared" si="47"/>
        <v>1.362021421283568E-2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0.15031866882235984</v>
      </c>
      <c r="AV133" s="12">
        <f t="shared" si="50"/>
        <v>0.12111927277812851</v>
      </c>
      <c r="AW133" s="12">
        <f>AU133-'Surv-rate CEA'!AK131*UPD</f>
        <v>4.5905256599016703E-2</v>
      </c>
      <c r="AX133" s="12">
        <f t="shared" si="51"/>
        <v>3.6988162145959867E-2</v>
      </c>
      <c r="AY133" s="12">
        <f>'Surv-rate CEA'!AO131*UPFS+'Surv-rate CEA'!AN131*UPD</f>
        <v>5.3836612915967461E-2</v>
      </c>
      <c r="AZ133" s="12">
        <f t="shared" si="52"/>
        <v>4.3378852781921627E-2</v>
      </c>
      <c r="BA133" s="12">
        <f>AY133-'Surv-rate CEA'!AN131*UPD</f>
        <v>8.5693226691003488E-3</v>
      </c>
      <c r="BB133" s="12">
        <f t="shared" si="53"/>
        <v>6.9047320470162167E-3</v>
      </c>
    </row>
    <row r="134" spans="1:54">
      <c r="A134" s="12">
        <v>129</v>
      </c>
      <c r="B134" s="12">
        <f t="shared" si="54"/>
        <v>7.3643835616438356</v>
      </c>
      <c r="C134" s="12">
        <f>'Surv-rate CEA'!D132*Parameter!$D$57+'Surv-rate CEA'!E132*Parameter!$D$58</f>
        <v>8.1921107041047103E-2</v>
      </c>
      <c r="D134" s="12">
        <f t="shared" ref="D134:D197" si="55">C134/(1+DISC)^($B134)</f>
        <v>6.5895774366952778E-2</v>
      </c>
      <c r="E134" s="12">
        <f>C134-'Surv-rate CEA'!E132*Parameter!$D$58</f>
        <v>3.4346121619344278E-3</v>
      </c>
      <c r="F134" s="12">
        <f t="shared" ref="F134:F197" si="56">E134/(1+DISC)^($B134)</f>
        <v>2.7627364452902305E-3</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5.9259414135211554E-2</v>
      </c>
      <c r="L134" s="12">
        <f t="shared" ref="L134:L197" si="59">K134/(1+DISC)^($B134)</f>
        <v>4.7667141277950686E-2</v>
      </c>
      <c r="M134" s="12">
        <f>K134-'Surv-rate CEA'!J132*Parameter!$D$58</f>
        <v>7.151580594650167E-3</v>
      </c>
      <c r="N134" s="12">
        <f t="shared" ref="N134:N197" si="60">M134/(1+DISC)^($B134)</f>
        <v>5.7525948837094942E-3</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5.9259414135211554E-2</v>
      </c>
      <c r="T134" s="12">
        <f t="shared" ref="T134:T197" si="63">S134/(1+DISC)^($B134)</f>
        <v>4.7667141277950686E-2</v>
      </c>
      <c r="U134" s="12">
        <f>S134-'Surv-rate CEA'!P132*Parameter!$D$58</f>
        <v>7.151580594650167E-3</v>
      </c>
      <c r="V134" s="12">
        <f t="shared" ref="V134:V197" si="64">U134/(1+DISC)^($B134)</f>
        <v>5.7525948837094942E-3</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0.11637235578169472</v>
      </c>
      <c r="AB134" s="12">
        <f t="shared" ref="AB134:AB197" si="67">AA134/(1+DISC)^($B134)</f>
        <v>9.3607701069017335E-2</v>
      </c>
      <c r="AC134" s="12">
        <f>AA134-'Surv-rate CEA'!V132*UPD</f>
        <v>4.2814999975849699E-2</v>
      </c>
      <c r="AD134" s="12">
        <f t="shared" ref="AD134:AD197" si="68">AC134/(1+DISC)^($B134)</f>
        <v>3.4439568504805923E-2</v>
      </c>
      <c r="AE134" s="12">
        <f>'Surv-rate CEA'!Z132*UPFS+'Surv-rate CEA'!Y132*UPD</f>
        <v>5.9259414135211554E-2</v>
      </c>
      <c r="AF134" s="12">
        <f t="shared" ref="AF134:AF197" si="69">AE134/(1+DISC)^($B134)</f>
        <v>4.7667141277950686E-2</v>
      </c>
      <c r="AG134" s="12">
        <f>AE134-'Surv-rate CEA'!Y132*UPD</f>
        <v>7.151580594650167E-3</v>
      </c>
      <c r="AH134" s="12">
        <f t="shared" ref="AH134:AH197" si="70">AG134/(1+DISC)^($B134)</f>
        <v>5.7525948837094942E-3</v>
      </c>
      <c r="AI134" s="12">
        <f>'Surv-rate CEA'!AC132*UPFS+'Surv-rate CEA'!AB132*UPD</f>
        <v>5.3231088351502212E-2</v>
      </c>
      <c r="AJ134" s="12">
        <f t="shared" ref="AJ134:AJ197" si="71">AI134/(1+DISC)^($B134)</f>
        <v>4.281807111762248E-2</v>
      </c>
      <c r="AK134" s="12">
        <f>AI134-'Surv-rate CEA'!AB132*UPD</f>
        <v>8.4141507835348711E-3</v>
      </c>
      <c r="AL134" s="12">
        <f t="shared" ref="AL134:AL197" si="72">AK134/(1+DISC)^($B134)</f>
        <v>6.7681822371311283E-3</v>
      </c>
      <c r="AM134" s="12">
        <f>'Surv-rate CEA'!AF132*UPFS+'Surv-rate CEA'!AE132*UPD</f>
        <v>0.17681725177484375</v>
      </c>
      <c r="AN134" s="12">
        <f t="shared" ref="AN134:AN197" si="73">AM134/(1+DISC)^($B134)</f>
        <v>0.14222842131883937</v>
      </c>
      <c r="AO134" s="12">
        <f>AM134-'Surv-rate CEA'!AE132*UPD</f>
        <v>1.6644394104827653E-2</v>
      </c>
      <c r="AP134" s="12">
        <f t="shared" ref="AP134:AP197" si="74">AO134/(1+DISC)^($B134)</f>
        <v>1.338843282301844E-2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0.14929996239734578</v>
      </c>
      <c r="AV134" s="12">
        <f t="shared" ref="AV134:AV197" si="77">AU134/(1+DISC)^($B134)</f>
        <v>0.12009403913695306</v>
      </c>
      <c r="AW134" s="12">
        <f>AU134-'Surv-rate CEA'!AK132*UPD</f>
        <v>4.538807832827188E-2</v>
      </c>
      <c r="AX134" s="12">
        <f t="shared" ref="AX134:AX197" si="78">AW134/(1+DISC)^($B134)</f>
        <v>3.6509303603170083E-2</v>
      </c>
      <c r="AY134" s="12">
        <f>'Surv-rate CEA'!AO132*UPFS+'Surv-rate CEA'!AN132*UPD</f>
        <v>5.3231088351502212E-2</v>
      </c>
      <c r="AZ134" s="12">
        <f t="shared" ref="AZ134:AZ197" si="79">AY134/(1+DISC)^($B134)</f>
        <v>4.281807111762248E-2</v>
      </c>
      <c r="BA134" s="12">
        <f>AY134-'Surv-rate CEA'!AN132*UPD</f>
        <v>8.4141507835348711E-3</v>
      </c>
      <c r="BB134" s="12">
        <f t="shared" ref="BB134:BB197" si="80">BA134/(1+DISC)^($B134)</f>
        <v>6.7681822371311283E-3</v>
      </c>
    </row>
    <row r="135" spans="1:54">
      <c r="A135" s="12">
        <v>130</v>
      </c>
      <c r="B135" s="12">
        <f t="shared" ref="B135:B198" si="81">A134*21/365</f>
        <v>7.4219178082191783</v>
      </c>
      <c r="C135" s="12">
        <f>'Surv-rate CEA'!D133*Parameter!$D$57+'Surv-rate CEA'!E133*Parameter!$D$58</f>
        <v>8.116331246330781E-2</v>
      </c>
      <c r="D135" s="12">
        <f t="shared" si="55"/>
        <v>6.5175284655533003E-2</v>
      </c>
      <c r="E135" s="12">
        <f>C135-'Surv-rate CEA'!E133*Parameter!$D$58</f>
        <v>3.3603933867251551E-3</v>
      </c>
      <c r="F135" s="12">
        <f t="shared" si="56"/>
        <v>2.6984432853623904E-3</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5.8624943254479672E-2</v>
      </c>
      <c r="L135" s="12">
        <f t="shared" si="59"/>
        <v>4.7076656294092571E-2</v>
      </c>
      <c r="M135" s="12">
        <f>K135-'Surv-rate CEA'!J133*Parameter!$D$58</f>
        <v>7.0181016024128753E-3</v>
      </c>
      <c r="N135" s="12">
        <f t="shared" si="60"/>
        <v>5.6356345717838369E-3</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5.8624943254479672E-2</v>
      </c>
      <c r="T135" s="12">
        <f t="shared" si="63"/>
        <v>4.7076656294092571E-2</v>
      </c>
      <c r="U135" s="12">
        <f>S135-'Surv-rate CEA'!P133*Parameter!$D$58</f>
        <v>7.0181016024128753E-3</v>
      </c>
      <c r="V135" s="12">
        <f t="shared" si="64"/>
        <v>5.6356345717838369E-3</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0.11545933183173757</v>
      </c>
      <c r="AB135" s="12">
        <f t="shared" si="67"/>
        <v>9.2715471927948628E-2</v>
      </c>
      <c r="AC135" s="12">
        <f>AA135-'Surv-rate CEA'!V133*UPD</f>
        <v>4.2325121958655051E-2</v>
      </c>
      <c r="AD135" s="12">
        <f t="shared" si="68"/>
        <v>3.3987669896821615E-2</v>
      </c>
      <c r="AE135" s="12">
        <f>'Surv-rate CEA'!Z133*UPFS+'Surv-rate CEA'!Y133*UPD</f>
        <v>5.8624943254479672E-2</v>
      </c>
      <c r="AF135" s="12">
        <f t="shared" si="69"/>
        <v>4.7076656294092571E-2</v>
      </c>
      <c r="AG135" s="12">
        <f>AE135-'Surv-rate CEA'!Y133*UPD</f>
        <v>7.0181016024128753E-3</v>
      </c>
      <c r="AH135" s="12">
        <f t="shared" si="70"/>
        <v>5.6356345717838369E-3</v>
      </c>
      <c r="AI135" s="12">
        <f>'Surv-rate CEA'!AC133*UPFS+'Surv-rate CEA'!AB133*UPD</f>
        <v>5.2635434539259E-2</v>
      </c>
      <c r="AJ135" s="12">
        <f t="shared" si="71"/>
        <v>4.2266996318253369E-2</v>
      </c>
      <c r="AK135" s="12">
        <f>AI135-'Surv-rate CEA'!AB133*UPD</f>
        <v>8.2626095604788966E-3</v>
      </c>
      <c r="AL135" s="12">
        <f t="shared" si="72"/>
        <v>6.6349920149598738E-3</v>
      </c>
      <c r="AM135" s="12">
        <f>'Surv-rate CEA'!AF133*UPFS+'Surv-rate CEA'!AE133*UPD</f>
        <v>0.17577019959322579</v>
      </c>
      <c r="AN135" s="12">
        <f t="shared" si="73"/>
        <v>0.14114594937986663</v>
      </c>
      <c r="AO135" s="12">
        <f>AM135-'Surv-rate CEA'!AE133*UPD</f>
        <v>1.6390374877782526E-2</v>
      </c>
      <c r="AP135" s="12">
        <f t="shared" si="74"/>
        <v>1.3161702200773345E-2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0.14829336181059535</v>
      </c>
      <c r="AV135" s="12">
        <f t="shared" si="77"/>
        <v>0.11908166110027688</v>
      </c>
      <c r="AW135" s="12">
        <f>AU135-'Surv-rate CEA'!AK133*UPD</f>
        <v>4.4879491105474748E-2</v>
      </c>
      <c r="AX135" s="12">
        <f t="shared" si="78"/>
        <v>3.6038864349174055E-2</v>
      </c>
      <c r="AY135" s="12">
        <f>'Surv-rate CEA'!AO133*UPFS+'Surv-rate CEA'!AN133*UPD</f>
        <v>5.2635434539259E-2</v>
      </c>
      <c r="AZ135" s="12">
        <f t="shared" si="79"/>
        <v>4.2266996318253369E-2</v>
      </c>
      <c r="BA135" s="12">
        <f>AY135-'Surv-rate CEA'!AN133*UPD</f>
        <v>8.2626095604788966E-3</v>
      </c>
      <c r="BB135" s="12">
        <f t="shared" si="80"/>
        <v>6.6349920149598738E-3</v>
      </c>
    </row>
    <row r="136" spans="1:54">
      <c r="A136" s="12">
        <v>131</v>
      </c>
      <c r="B136" s="12">
        <f t="shared" si="81"/>
        <v>7.4794520547945202</v>
      </c>
      <c r="C136" s="12">
        <f>'Surv-rate CEA'!D134*Parameter!$D$57+'Surv-rate CEA'!E134*Parameter!$D$58</f>
        <v>8.0416342375800642E-2</v>
      </c>
      <c r="D136" s="12">
        <f t="shared" si="55"/>
        <v>6.4465730643020164E-2</v>
      </c>
      <c r="E136" s="12">
        <f>C136-'Surv-rate CEA'!E134*Parameter!$D$58</f>
        <v>3.2881662514025328E-3</v>
      </c>
      <c r="F136" s="12">
        <f t="shared" si="56"/>
        <v>2.6359572396589563E-3</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5.8000454529872771E-2</v>
      </c>
      <c r="L136" s="12">
        <f t="shared" si="59"/>
        <v>4.6496042575802247E-2</v>
      </c>
      <c r="M136" s="12">
        <f>K136-'Surv-rate CEA'!J134*Parameter!$D$58</f>
        <v>6.8878145609446925E-3</v>
      </c>
      <c r="N136" s="12">
        <f t="shared" si="60"/>
        <v>5.5216139541625344E-3</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5.8000454529872771E-2</v>
      </c>
      <c r="T136" s="12">
        <f t="shared" si="63"/>
        <v>4.6496042575802247E-2</v>
      </c>
      <c r="U136" s="12">
        <f>S136-'Surv-rate CEA'!P134*Parameter!$D$58</f>
        <v>6.8878145609446925E-3</v>
      </c>
      <c r="V136" s="12">
        <f t="shared" si="64"/>
        <v>5.5216139541625344E-3</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0.11455808063446959</v>
      </c>
      <c r="AB136" s="12">
        <f t="shared" si="67"/>
        <v>9.1835442286734251E-2</v>
      </c>
      <c r="AC136" s="12">
        <f>AA136-'Surv-rate CEA'!V134*UPD</f>
        <v>4.1843448899378605E-2</v>
      </c>
      <c r="AD136" s="12">
        <f t="shared" si="68"/>
        <v>3.3543785084337009E-2</v>
      </c>
      <c r="AE136" s="12">
        <f>'Surv-rate CEA'!Z134*UPFS+'Surv-rate CEA'!Y134*UPD</f>
        <v>5.8000454529872771E-2</v>
      </c>
      <c r="AF136" s="12">
        <f t="shared" si="69"/>
        <v>4.6496042575802247E-2</v>
      </c>
      <c r="AG136" s="12">
        <f>AE136-'Surv-rate CEA'!Y134*UPD</f>
        <v>6.8878145609446925E-3</v>
      </c>
      <c r="AH136" s="12">
        <f t="shared" si="70"/>
        <v>5.5216139541625344E-3</v>
      </c>
      <c r="AI136" s="12">
        <f>'Surv-rate CEA'!AC134*UPFS+'Surv-rate CEA'!AB134*UPD</f>
        <v>5.2049436508075336E-2</v>
      </c>
      <c r="AJ136" s="12">
        <f t="shared" si="71"/>
        <v>4.172541121517475E-2</v>
      </c>
      <c r="AK136" s="12">
        <f>AI136-'Surv-rate CEA'!AB134*UPD</f>
        <v>8.1145939087581276E-3</v>
      </c>
      <c r="AL136" s="12">
        <f t="shared" si="72"/>
        <v>6.5050611572817808E-3</v>
      </c>
      <c r="AM136" s="12">
        <f>'Surv-rate CEA'!AF134*UPFS+'Surv-rate CEA'!AE134*UPD</f>
        <v>0.17473468861183925</v>
      </c>
      <c r="AN136" s="12">
        <f t="shared" si="73"/>
        <v>0.14007599745586766</v>
      </c>
      <c r="AO136" s="12">
        <f>AM136-'Surv-rate CEA'!AE134*UPD</f>
        <v>1.6141572721252329E-2</v>
      </c>
      <c r="AP136" s="12">
        <f t="shared" si="74"/>
        <v>1.2939885705571603E-2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0.14729865410976986</v>
      </c>
      <c r="AV136" s="12">
        <f t="shared" si="77"/>
        <v>0.11808191070845478</v>
      </c>
      <c r="AW136" s="12">
        <f>AU136-'Surv-rate CEA'!AK134*UPD</f>
        <v>4.4379302920725852E-2</v>
      </c>
      <c r="AX136" s="12">
        <f t="shared" si="78"/>
        <v>3.5576651507510534E-2</v>
      </c>
      <c r="AY136" s="12">
        <f>'Surv-rate CEA'!AO134*UPFS+'Surv-rate CEA'!AN134*UPD</f>
        <v>5.2049436508075336E-2</v>
      </c>
      <c r="AZ136" s="12">
        <f t="shared" si="79"/>
        <v>4.172541121517475E-2</v>
      </c>
      <c r="BA136" s="12">
        <f>AY136-'Surv-rate CEA'!AN134*UPD</f>
        <v>8.1145939087581276E-3</v>
      </c>
      <c r="BB136" s="12">
        <f t="shared" si="80"/>
        <v>6.5050611572817808E-3</v>
      </c>
    </row>
    <row r="137" spans="1:54">
      <c r="A137" s="12">
        <v>132</v>
      </c>
      <c r="B137" s="12">
        <f t="shared" si="81"/>
        <v>7.536986301369863</v>
      </c>
      <c r="C137" s="12">
        <f>'Surv-rate CEA'!D135*Parameter!$D$57+'Surv-rate CEA'!E135*Parameter!$D$58</f>
        <v>7.9679982267957014E-2</v>
      </c>
      <c r="D137" s="12">
        <f t="shared" si="55"/>
        <v>6.3766890831004133E-2</v>
      </c>
      <c r="E137" s="12">
        <f>C137-'Surv-rate CEA'!E135*Parameter!$D$58</f>
        <v>3.2178664804342755E-3</v>
      </c>
      <c r="F137" s="12">
        <f t="shared" si="56"/>
        <v>2.5752182006837324E-3</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5.7385736366787836E-2</v>
      </c>
      <c r="L137" s="12">
        <f t="shared" si="59"/>
        <v>4.5925085347682373E-2</v>
      </c>
      <c r="M137" s="12">
        <f>K137-'Surv-rate CEA'!J135*Parameter!$D$58</f>
        <v>6.760625595897081E-3</v>
      </c>
      <c r="N137" s="12">
        <f t="shared" si="60"/>
        <v>5.4104439038790827E-3</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5.7385736366787836E-2</v>
      </c>
      <c r="T137" s="12">
        <f t="shared" si="63"/>
        <v>4.5925085347682373E-2</v>
      </c>
      <c r="U137" s="12">
        <f>S137-'Surv-rate CEA'!P135*Parameter!$D$58</f>
        <v>6.760625595897081E-3</v>
      </c>
      <c r="V137" s="12">
        <f t="shared" si="64"/>
        <v>5.4104439038790827E-3</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0.11366838462222485</v>
      </c>
      <c r="AB137" s="12">
        <f t="shared" si="67"/>
        <v>9.0967383109683095E-2</v>
      </c>
      <c r="AC137" s="12">
        <f>AA137-'Surv-rate CEA'!V135*UPD</f>
        <v>4.1369796679499624E-2</v>
      </c>
      <c r="AD137" s="12">
        <f t="shared" si="68"/>
        <v>3.3107729613832515E-2</v>
      </c>
      <c r="AE137" s="12">
        <f>'Surv-rate CEA'!Z135*UPFS+'Surv-rate CEA'!Y135*UPD</f>
        <v>5.7385736366787836E-2</v>
      </c>
      <c r="AF137" s="12">
        <f t="shared" si="69"/>
        <v>4.5925085347682373E-2</v>
      </c>
      <c r="AG137" s="12">
        <f>AE137-'Surv-rate CEA'!Y135*UPD</f>
        <v>6.760625595897081E-3</v>
      </c>
      <c r="AH137" s="12">
        <f t="shared" si="70"/>
        <v>5.4104439038790827E-3</v>
      </c>
      <c r="AI137" s="12">
        <f>'Surv-rate CEA'!AC135*UPFS+'Surv-rate CEA'!AB135*UPD</f>
        <v>5.1472885200910791E-2</v>
      </c>
      <c r="AJ137" s="12">
        <f t="shared" si="71"/>
        <v>4.1193104691279993E-2</v>
      </c>
      <c r="AK137" s="12">
        <f>AI137-'Surv-rate CEA'!AB135*UPD</f>
        <v>7.9700023796829694E-3</v>
      </c>
      <c r="AL137" s="12">
        <f t="shared" si="72"/>
        <v>6.3782929815292726E-3</v>
      </c>
      <c r="AM137" s="12">
        <f>'Surv-rate CEA'!AF135*UPFS+'Surv-rate CEA'!AE135*UPD</f>
        <v>0.17371052495673073</v>
      </c>
      <c r="AN137" s="12">
        <f t="shared" si="73"/>
        <v>0.13901835524839004</v>
      </c>
      <c r="AO137" s="12">
        <f>AM137-'Surv-rate CEA'!AE135*UPD</f>
        <v>1.5897851396380003E-2</v>
      </c>
      <c r="AP137" s="12">
        <f t="shared" si="74"/>
        <v>1.2722851155153538E-2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0.14631563136652648</v>
      </c>
      <c r="AV137" s="12">
        <f t="shared" si="77"/>
        <v>0.11709456536828068</v>
      </c>
      <c r="AW137" s="12">
        <f>AU137-'Surv-rate CEA'!AK135*UPD</f>
        <v>4.3887327199691004E-2</v>
      </c>
      <c r="AX137" s="12">
        <f t="shared" si="78"/>
        <v>3.5122477725910387E-2</v>
      </c>
      <c r="AY137" s="12">
        <f>'Surv-rate CEA'!AO135*UPFS+'Surv-rate CEA'!AN135*UPD</f>
        <v>5.1472885200910791E-2</v>
      </c>
      <c r="AZ137" s="12">
        <f t="shared" si="79"/>
        <v>4.1193104691279993E-2</v>
      </c>
      <c r="BA137" s="12">
        <f>AY137-'Surv-rate CEA'!AN135*UPD</f>
        <v>7.9700023796829694E-3</v>
      </c>
      <c r="BB137" s="12">
        <f t="shared" si="80"/>
        <v>6.3782929815292726E-3</v>
      </c>
    </row>
    <row r="138" spans="1:54">
      <c r="A138" s="12">
        <v>133</v>
      </c>
      <c r="B138" s="12">
        <f t="shared" si="81"/>
        <v>7.5945205479452058</v>
      </c>
      <c r="C138" s="12">
        <f>'Surv-rate CEA'!D136*Parameter!$D$57+'Surv-rate CEA'!E136*Parameter!$D$58</f>
        <v>7.8954023129096065E-2</v>
      </c>
      <c r="D138" s="12">
        <f t="shared" si="55"/>
        <v>6.3078549444709253E-2</v>
      </c>
      <c r="E138" s="12">
        <f>C138-'Surv-rate CEA'!E136*Parameter!$D$58</f>
        <v>3.1494322313958406E-3</v>
      </c>
      <c r="F138" s="12">
        <f t="shared" si="56"/>
        <v>2.5161683832885385E-3</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5.678058286726366E-2</v>
      </c>
      <c r="L138" s="12">
        <f t="shared" si="59"/>
        <v>4.5363575685508042E-2</v>
      </c>
      <c r="M138" s="12">
        <f>K138-'Surv-rate CEA'!J136*Parameter!$D$58</f>
        <v>6.6364441248580319E-3</v>
      </c>
      <c r="N138" s="12">
        <f t="shared" si="60"/>
        <v>5.3020384810845578E-3</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5.678058286726366E-2</v>
      </c>
      <c r="T138" s="12">
        <f t="shared" si="63"/>
        <v>4.5363575685508042E-2</v>
      </c>
      <c r="U138" s="12">
        <f>S138-'Surv-rate CEA'!P136*Parameter!$D$58</f>
        <v>6.6364441248580319E-3</v>
      </c>
      <c r="V138" s="12">
        <f t="shared" si="64"/>
        <v>5.3020384810845578E-3</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0.11279003152503614</v>
      </c>
      <c r="AB138" s="12">
        <f t="shared" si="67"/>
        <v>9.0111070955679134E-2</v>
      </c>
      <c r="AC138" s="12">
        <f>AA138-'Surv-rate CEA'!V136*UPD</f>
        <v>4.0903986399790357E-2</v>
      </c>
      <c r="AD138" s="12">
        <f t="shared" si="68"/>
        <v>3.2679324325071042E-2</v>
      </c>
      <c r="AE138" s="12">
        <f>'Surv-rate CEA'!Z136*UPFS+'Surv-rate CEA'!Y136*UPD</f>
        <v>5.678058286726366E-2</v>
      </c>
      <c r="AF138" s="12">
        <f t="shared" si="69"/>
        <v>4.5363575685508042E-2</v>
      </c>
      <c r="AG138" s="12">
        <f>AE138-'Surv-rate CEA'!Y136*UPD</f>
        <v>6.6364441248580319E-3</v>
      </c>
      <c r="AH138" s="12">
        <f t="shared" si="70"/>
        <v>5.3020384810845578E-3</v>
      </c>
      <c r="AI138" s="12">
        <f>'Surv-rate CEA'!AC136*UPFS+'Surv-rate CEA'!AB136*UPD</f>
        <v>5.0905577277367033E-2</v>
      </c>
      <c r="AJ138" s="12">
        <f t="shared" si="71"/>
        <v>4.0669871477626206E-2</v>
      </c>
      <c r="AK138" s="12">
        <f>AI138-'Surv-rate CEA'!AB136*UPD</f>
        <v>7.828737019605389E-3</v>
      </c>
      <c r="AL138" s="12">
        <f t="shared" si="72"/>
        <v>6.2545942006446047E-3</v>
      </c>
      <c r="AM138" s="12">
        <f>'Surv-rate CEA'!AF136*UPFS+'Surv-rate CEA'!AE136*UPD</f>
        <v>0.1726975191921965</v>
      </c>
      <c r="AN138" s="12">
        <f t="shared" si="73"/>
        <v>0.13797281723734134</v>
      </c>
      <c r="AO138" s="12">
        <f>AM138-'Surv-rate CEA'!AE136*UPD</f>
        <v>1.5659079006994203E-2</v>
      </c>
      <c r="AP138" s="12">
        <f t="shared" si="74"/>
        <v>1.251047065437362E-2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0.14534409052715835</v>
      </c>
      <c r="AV138" s="12">
        <f t="shared" si="77"/>
        <v>0.11611940769405882</v>
      </c>
      <c r="AW138" s="12">
        <f>AU138-'Surv-rate CEA'!AK136*UPD</f>
        <v>4.3403382616699612E-2</v>
      </c>
      <c r="AX138" s="12">
        <f t="shared" si="78"/>
        <v>3.4676160985217488E-2</v>
      </c>
      <c r="AY138" s="12">
        <f>'Surv-rate CEA'!AO136*UPFS+'Surv-rate CEA'!AN136*UPD</f>
        <v>5.0905577277367033E-2</v>
      </c>
      <c r="AZ138" s="12">
        <f t="shared" si="79"/>
        <v>4.0669871477626206E-2</v>
      </c>
      <c r="BA138" s="12">
        <f>AY138-'Surv-rate CEA'!AN136*UPD</f>
        <v>7.828737019605389E-3</v>
      </c>
      <c r="BB138" s="12">
        <f t="shared" si="80"/>
        <v>6.2545942006446047E-3</v>
      </c>
    </row>
    <row r="139" spans="1:54">
      <c r="A139" s="12">
        <v>134</v>
      </c>
      <c r="B139" s="12">
        <f t="shared" si="81"/>
        <v>7.6520547945205477</v>
      </c>
      <c r="C139" s="12">
        <f>'Surv-rate CEA'!D137*Parameter!$D$57+'Surv-rate CEA'!E137*Parameter!$D$58</f>
        <v>7.8238261274501397E-2</v>
      </c>
      <c r="D139" s="12">
        <f t="shared" si="55"/>
        <v>6.2400496251538227E-2</v>
      </c>
      <c r="E139" s="12">
        <f>C139-'Surv-rate CEA'!E137*Parameter!$D$58</f>
        <v>3.0828039890583997E-3</v>
      </c>
      <c r="F139" s="12">
        <f t="shared" si="56"/>
        <v>2.4587522221197482E-3</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5.6184793643150245E-2</v>
      </c>
      <c r="L139" s="12">
        <f t="shared" si="59"/>
        <v>4.4811310323245535E-2</v>
      </c>
      <c r="M139" s="12">
        <f>K139-'Surv-rate CEA'!J137*Parameter!$D$58</f>
        <v>6.515182722953157E-3</v>
      </c>
      <c r="N139" s="12">
        <f t="shared" si="60"/>
        <v>5.1963148012112567E-3</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5.6184793643150245E-2</v>
      </c>
      <c r="T139" s="12">
        <f t="shared" si="63"/>
        <v>4.4811310323245535E-2</v>
      </c>
      <c r="U139" s="12">
        <f>S139-'Surv-rate CEA'!P137*Parameter!$D$58</f>
        <v>6.515182722953157E-3</v>
      </c>
      <c r="V139" s="12">
        <f t="shared" si="64"/>
        <v>5.1963148012112567E-3</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0.11192281420979541</v>
      </c>
      <c r="AB139" s="12">
        <f t="shared" si="67"/>
        <v>8.9266287808419303E-2</v>
      </c>
      <c r="AC139" s="12">
        <f>AA139-'Surv-rate CEA'!V137*UPD</f>
        <v>4.0445844200920011E-2</v>
      </c>
      <c r="AD139" s="12">
        <f t="shared" si="68"/>
        <v>3.2258395167996307E-2</v>
      </c>
      <c r="AE139" s="12">
        <f>'Surv-rate CEA'!Z137*UPFS+'Surv-rate CEA'!Y137*UPD</f>
        <v>5.6184793643150245E-2</v>
      </c>
      <c r="AF139" s="12">
        <f t="shared" si="69"/>
        <v>4.4811310323245535E-2</v>
      </c>
      <c r="AG139" s="12">
        <f>AE139-'Surv-rate CEA'!Y137*UPD</f>
        <v>6.515182722953157E-3</v>
      </c>
      <c r="AH139" s="12">
        <f t="shared" si="70"/>
        <v>5.1963148012112567E-3</v>
      </c>
      <c r="AI139" s="12">
        <f>'Surv-rate CEA'!AC137*UPFS+'Surv-rate CEA'!AB137*UPD</f>
        <v>5.0347314923979029E-2</v>
      </c>
      <c r="AJ139" s="12">
        <f t="shared" si="71"/>
        <v>4.0155511958094567E-2</v>
      </c>
      <c r="AK139" s="12">
        <f>AI139-'Surv-rate CEA'!AB137*UPD</f>
        <v>7.6907032293107025E-3</v>
      </c>
      <c r="AL139" s="12">
        <f t="shared" si="72"/>
        <v>6.1338747847237843E-3</v>
      </c>
      <c r="AM139" s="12">
        <f>'Surv-rate CEA'!AF137*UPFS+'Surv-rate CEA'!AE137*UPD</f>
        <v>0.17169548619151134</v>
      </c>
      <c r="AN139" s="12">
        <f t="shared" si="73"/>
        <v>0.13693918254278992</v>
      </c>
      <c r="AO139" s="12">
        <f>AM139-'Surv-rate CEA'!AE137*UPD</f>
        <v>1.5425127835685309E-2</v>
      </c>
      <c r="AP139" s="12">
        <f t="shared" si="74"/>
        <v>1.2302620431620951E-2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0.14438383326859988</v>
      </c>
      <c r="AV139" s="12">
        <f t="shared" si="77"/>
        <v>0.11515622535436265</v>
      </c>
      <c r="AW139" s="12">
        <f>AU139-'Surv-rate CEA'!AK137*UPD</f>
        <v>4.2927292915415582E-2</v>
      </c>
      <c r="AX139" s="12">
        <f t="shared" si="78"/>
        <v>3.4237524416075985E-2</v>
      </c>
      <c r="AY139" s="12">
        <f>'Surv-rate CEA'!AO137*UPFS+'Surv-rate CEA'!AN137*UPD</f>
        <v>5.0347314923979029E-2</v>
      </c>
      <c r="AZ139" s="12">
        <f t="shared" si="79"/>
        <v>4.0155511958094567E-2</v>
      </c>
      <c r="BA139" s="12">
        <f>AY139-'Surv-rate CEA'!AN137*UPD</f>
        <v>7.6907032293107025E-3</v>
      </c>
      <c r="BB139" s="12">
        <f t="shared" si="80"/>
        <v>6.1338747847237843E-3</v>
      </c>
    </row>
    <row r="140" spans="1:54">
      <c r="A140" s="12">
        <v>135</v>
      </c>
      <c r="B140" s="12">
        <f t="shared" si="81"/>
        <v>7.7095890410958905</v>
      </c>
      <c r="C140" s="12">
        <f>'Surv-rate CEA'!D138*Parameter!$D$57+'Surv-rate CEA'!E138*Parameter!$D$58</f>
        <v>7.7532498178052467E-2</v>
      </c>
      <c r="D140" s="12">
        <f t="shared" si="55"/>
        <v>6.1732526386457494E-2</v>
      </c>
      <c r="E140" s="12">
        <f>C140-'Surv-rate CEA'!E138*Parameter!$D$58</f>
        <v>3.0179244646940523E-3</v>
      </c>
      <c r="F140" s="12">
        <f t="shared" si="56"/>
        <v>2.4029162741695236E-3</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5.5598173636517381E-2</v>
      </c>
      <c r="L140" s="12">
        <f t="shared" si="59"/>
        <v>4.4268091467569014E-2</v>
      </c>
      <c r="M140" s="12">
        <f>K140-'Surv-rate CEA'!J138*Parameter!$D$58</f>
        <v>6.3967569947155148E-3</v>
      </c>
      <c r="N140" s="12">
        <f t="shared" si="60"/>
        <v>5.0931929093420477E-3</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5.5598173636517381E-2</v>
      </c>
      <c r="T140" s="12">
        <f t="shared" si="63"/>
        <v>4.4268091467569014E-2</v>
      </c>
      <c r="U140" s="12">
        <f>S140-'Surv-rate CEA'!P138*Parameter!$D$58</f>
        <v>6.3967569947155148E-3</v>
      </c>
      <c r="V140" s="12">
        <f t="shared" si="64"/>
        <v>5.0931929093420477E-3</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0.11106653052527379</v>
      </c>
      <c r="AB140" s="12">
        <f t="shared" si="67"/>
        <v>8.8432820912826379E-2</v>
      </c>
      <c r="AC140" s="12">
        <f>AA140-'Surv-rate CEA'!V138*UPD</f>
        <v>3.9995201091315033E-2</v>
      </c>
      <c r="AD140" s="12">
        <f t="shared" si="68"/>
        <v>3.1844773027063289E-2</v>
      </c>
      <c r="AE140" s="12">
        <f>'Surv-rate CEA'!Z138*UPFS+'Surv-rate CEA'!Y138*UPD</f>
        <v>5.5598173636517381E-2</v>
      </c>
      <c r="AF140" s="12">
        <f t="shared" si="69"/>
        <v>4.4268091467569014E-2</v>
      </c>
      <c r="AG140" s="12">
        <f>AE140-'Surv-rate CEA'!Y138*UPD</f>
        <v>6.3967569947155148E-3</v>
      </c>
      <c r="AH140" s="12">
        <f t="shared" si="70"/>
        <v>5.0931929093420477E-3</v>
      </c>
      <c r="AI140" s="12">
        <f>'Surv-rate CEA'!AC138*UPFS+'Surv-rate CEA'!AB138*UPD</f>
        <v>4.9797905671924152E-2</v>
      </c>
      <c r="AJ140" s="12">
        <f t="shared" si="71"/>
        <v>3.9649831981714671E-2</v>
      </c>
      <c r="AK140" s="12">
        <f>AI140-'Surv-rate CEA'!AB138*UPD</f>
        <v>7.5558096298870142E-3</v>
      </c>
      <c r="AL140" s="12">
        <f t="shared" si="72"/>
        <v>6.0160478290906816E-3</v>
      </c>
      <c r="AM140" s="12">
        <f>'Surv-rate CEA'!AF138*UPFS+'Surv-rate CEA'!AE138*UPD</f>
        <v>0.17070424501223441</v>
      </c>
      <c r="AN140" s="12">
        <f t="shared" si="73"/>
        <v>0.13591725479163155</v>
      </c>
      <c r="AO140" s="12">
        <f>AM140-'Surv-rate CEA'!AE138*UPD</f>
        <v>1.5195874187041242E-2</v>
      </c>
      <c r="AP140" s="12">
        <f t="shared" si="74"/>
        <v>1.2099180682434905E-2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0.14343466585957013</v>
      </c>
      <c r="AV140" s="12">
        <f t="shared" si="77"/>
        <v>0.1142048109242421</v>
      </c>
      <c r="AW140" s="12">
        <f>AU140-'Surv-rate CEA'!AK138*UPD</f>
        <v>4.2458886736726778E-2</v>
      </c>
      <c r="AX140" s="12">
        <f t="shared" si="78"/>
        <v>3.380639612302036E-2</v>
      </c>
      <c r="AY140" s="12">
        <f>'Surv-rate CEA'!AO138*UPFS+'Surv-rate CEA'!AN138*UPD</f>
        <v>4.9797905671924152E-2</v>
      </c>
      <c r="AZ140" s="12">
        <f t="shared" si="79"/>
        <v>3.9649831981714671E-2</v>
      </c>
      <c r="BA140" s="12">
        <f>AY140-'Surv-rate CEA'!AN138*UPD</f>
        <v>7.5558096298870142E-3</v>
      </c>
      <c r="BB140" s="12">
        <f t="shared" si="80"/>
        <v>6.0160478290906816E-3</v>
      </c>
    </row>
    <row r="141" spans="1:54">
      <c r="A141" s="12">
        <v>136</v>
      </c>
      <c r="B141" s="12">
        <f t="shared" si="81"/>
        <v>7.7671232876712333</v>
      </c>
      <c r="C141" s="12">
        <f>'Surv-rate CEA'!D139*Parameter!$D$57+'Surv-rate CEA'!E139*Parameter!$D$58</f>
        <v>7.6836540311123872E-2</v>
      </c>
      <c r="D141" s="12">
        <f t="shared" si="55"/>
        <v>6.1074440183924793E-2</v>
      </c>
      <c r="E141" s="12">
        <f>C141-'Surv-rate CEA'!E139*Parameter!$D$58</f>
        <v>2.9547385003114157E-3</v>
      </c>
      <c r="F141" s="12">
        <f t="shared" si="56"/>
        <v>2.3486091261488459E-3</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5.5020532946978257E-2</v>
      </c>
      <c r="L141" s="12">
        <f t="shared" si="59"/>
        <v>4.3733726619539094E-2</v>
      </c>
      <c r="M141" s="12">
        <f>K141-'Surv-rate CEA'!J139*Parameter!$D$58</f>
        <v>6.2810854518956585E-3</v>
      </c>
      <c r="N141" s="12">
        <f t="shared" si="60"/>
        <v>4.992595660457979E-3</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5.5020532946978257E-2</v>
      </c>
      <c r="T141" s="12">
        <f t="shared" si="63"/>
        <v>4.3733726619539094E-2</v>
      </c>
      <c r="U141" s="12">
        <f>S141-'Surv-rate CEA'!P139*Parameter!$D$58</f>
        <v>6.2810854518956585E-3</v>
      </c>
      <c r="V141" s="12">
        <f t="shared" si="64"/>
        <v>4.992595660457979E-3</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0.11022098315275133</v>
      </c>
      <c r="AB141" s="12">
        <f t="shared" si="67"/>
        <v>8.7610462617374332E-2</v>
      </c>
      <c r="AC141" s="12">
        <f>AA141-'Surv-rate CEA'!V139*UPD</f>
        <v>3.9551892781938672E-2</v>
      </c>
      <c r="AD141" s="12">
        <f t="shared" si="68"/>
        <v>3.1438293552654983E-2</v>
      </c>
      <c r="AE141" s="12">
        <f>'Surv-rate CEA'!Z139*UPFS+'Surv-rate CEA'!Y139*UPD</f>
        <v>5.5020532946978257E-2</v>
      </c>
      <c r="AF141" s="12">
        <f t="shared" si="69"/>
        <v>4.3733726619539094E-2</v>
      </c>
      <c r="AG141" s="12">
        <f>AE141-'Surv-rate CEA'!Y139*UPD</f>
        <v>6.2810854518956585E-3</v>
      </c>
      <c r="AH141" s="12">
        <f t="shared" si="70"/>
        <v>4.992595660457979E-3</v>
      </c>
      <c r="AI141" s="12">
        <f>'Surv-rate CEA'!AC139*UPFS+'Surv-rate CEA'!AB139*UPD</f>
        <v>4.9257162221815066E-2</v>
      </c>
      <c r="AJ141" s="12">
        <f t="shared" si="71"/>
        <v>3.9152642682307177E-2</v>
      </c>
      <c r="AK141" s="12">
        <f>AI141-'Surv-rate CEA'!AB139*UPD</f>
        <v>7.4239679347360629E-3</v>
      </c>
      <c r="AL141" s="12">
        <f t="shared" si="72"/>
        <v>5.901029428465444E-3</v>
      </c>
      <c r="AM141" s="12">
        <f>'Surv-rate CEA'!AF139*UPFS+'Surv-rate CEA'!AE139*UPD</f>
        <v>0.16972361877590078</v>
      </c>
      <c r="AN141" s="12">
        <f t="shared" si="73"/>
        <v>0.1349068419889192</v>
      </c>
      <c r="AO141" s="12">
        <f>AM141-'Surv-rate CEA'!AE139*UPD</f>
        <v>1.4971198237687944E-2</v>
      </c>
      <c r="AP141" s="12">
        <f t="shared" si="74"/>
        <v>1.1900035419957322E-2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0.14249639902663963</v>
      </c>
      <c r="AV141" s="12">
        <f t="shared" si="77"/>
        <v>0.11326496174265198</v>
      </c>
      <c r="AW141" s="12">
        <f>AU141-'Surv-rate CEA'!AK139*UPD</f>
        <v>4.1997997453519412E-2</v>
      </c>
      <c r="AX141" s="12">
        <f t="shared" si="78"/>
        <v>3.3382609015625515E-2</v>
      </c>
      <c r="AY141" s="12">
        <f>'Surv-rate CEA'!AO139*UPFS+'Surv-rate CEA'!AN139*UPD</f>
        <v>4.9257162221815066E-2</v>
      </c>
      <c r="AZ141" s="12">
        <f t="shared" si="79"/>
        <v>3.9152642682307177E-2</v>
      </c>
      <c r="BA141" s="12">
        <f>AY141-'Surv-rate CEA'!AN139*UPD</f>
        <v>7.4239679347360629E-3</v>
      </c>
      <c r="BB141" s="12">
        <f t="shared" si="80"/>
        <v>5.901029428465444E-3</v>
      </c>
    </row>
    <row r="142" spans="1:54">
      <c r="A142" s="12">
        <v>137</v>
      </c>
      <c r="B142" s="12">
        <f t="shared" si="81"/>
        <v>7.8246575342465752</v>
      </c>
      <c r="C142" s="12">
        <f>'Surv-rate CEA'!D140*Parameter!$D$57+'Surv-rate CEA'!E140*Parameter!$D$58</f>
        <v>7.6150198987480405E-2</v>
      </c>
      <c r="D142" s="12">
        <f t="shared" si="55"/>
        <v>6.0426043016074862E-2</v>
      </c>
      <c r="E142" s="12">
        <f>C142-'Surv-rate CEA'!E140*Parameter!$D$58</f>
        <v>2.8931929775519588E-3</v>
      </c>
      <c r="F142" s="12">
        <f t="shared" si="56"/>
        <v>2.2957813064165811E-3</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5.4451686665622001E-2</v>
      </c>
      <c r="L142" s="12">
        <f t="shared" si="59"/>
        <v>4.3208028403125411E-2</v>
      </c>
      <c r="M142" s="12">
        <f>K142-'Surv-rate CEA'!J140*Parameter!$D$58</f>
        <v>6.1680893969016173E-3</v>
      </c>
      <c r="N142" s="12">
        <f t="shared" si="60"/>
        <v>4.8944486052551073E-3</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5.4451686665622001E-2</v>
      </c>
      <c r="T142" s="12">
        <f t="shared" si="63"/>
        <v>4.3208028403125411E-2</v>
      </c>
      <c r="U142" s="12">
        <f>S142-'Surv-rate CEA'!P140*Parameter!$D$58</f>
        <v>6.1680893969016173E-3</v>
      </c>
      <c r="V142" s="12">
        <f t="shared" si="64"/>
        <v>4.8944486052551073E-3</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0.1093859794620209</v>
      </c>
      <c r="AB142" s="12">
        <f t="shared" si="67"/>
        <v>8.6799010222077616E-2</v>
      </c>
      <c r="AC142" s="12">
        <f>AA142-'Surv-rate CEA'!V140*UPD</f>
        <v>3.9115759527669519E-2</v>
      </c>
      <c r="AD142" s="12">
        <f t="shared" si="68"/>
        <v>3.1038796999256584E-2</v>
      </c>
      <c r="AE142" s="12">
        <f>'Surv-rate CEA'!Z140*UPFS+'Surv-rate CEA'!Y140*UPD</f>
        <v>5.4451686665622001E-2</v>
      </c>
      <c r="AF142" s="12">
        <f t="shared" si="69"/>
        <v>4.3208028403125411E-2</v>
      </c>
      <c r="AG142" s="12">
        <f>AE142-'Surv-rate CEA'!Y140*UPD</f>
        <v>6.1680893969016173E-3</v>
      </c>
      <c r="AH142" s="12">
        <f t="shared" si="70"/>
        <v>4.8944486052551073E-3</v>
      </c>
      <c r="AI142" s="12">
        <f>'Surv-rate CEA'!AC140*UPFS+'Surv-rate CEA'!AB140*UPD</f>
        <v>4.8724902275259996E-2</v>
      </c>
      <c r="AJ142" s="12">
        <f t="shared" si="71"/>
        <v>3.8663760305116986E-2</v>
      </c>
      <c r="AK142" s="12">
        <f>AI142-'Surv-rate CEA'!AB140*UPD</f>
        <v>7.2950928274083671E-3</v>
      </c>
      <c r="AL142" s="12">
        <f t="shared" si="72"/>
        <v>5.7887385569105323E-3</v>
      </c>
      <c r="AM142" s="12">
        <f>'Surv-rate CEA'!AF140*UPFS+'Surv-rate CEA'!AE140*UPD</f>
        <v>0.16875343455191844</v>
      </c>
      <c r="AN142" s="12">
        <f t="shared" si="73"/>
        <v>0.13390775639366442</v>
      </c>
      <c r="AO142" s="12">
        <f>AM142-'Surv-rate CEA'!AE140*UPD</f>
        <v>1.4750983892798747E-2</v>
      </c>
      <c r="AP142" s="12">
        <f t="shared" si="74"/>
        <v>1.1705072331882248E-2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0.14156884782501661</v>
      </c>
      <c r="AV142" s="12">
        <f t="shared" si="77"/>
        <v>0.11233647977488564</v>
      </c>
      <c r="AW142" s="12">
        <f>AU142-'Surv-rate CEA'!AK140*UPD</f>
        <v>4.1544463012019528E-2</v>
      </c>
      <c r="AX142" s="12">
        <f t="shared" si="78"/>
        <v>3.2966000646390221E-2</v>
      </c>
      <c r="AY142" s="12">
        <f>'Surv-rate CEA'!AO140*UPFS+'Surv-rate CEA'!AN140*UPD</f>
        <v>4.8724902275259996E-2</v>
      </c>
      <c r="AZ142" s="12">
        <f t="shared" si="79"/>
        <v>3.8663760305116986E-2</v>
      </c>
      <c r="BA142" s="12">
        <f>AY142-'Surv-rate CEA'!AN140*UPD</f>
        <v>7.2950928274083671E-3</v>
      </c>
      <c r="BB142" s="12">
        <f t="shared" si="80"/>
        <v>5.7887385569105323E-3</v>
      </c>
    </row>
    <row r="143" spans="1:54">
      <c r="A143" s="12">
        <v>138</v>
      </c>
      <c r="B143" s="12">
        <f t="shared" si="81"/>
        <v>7.882191780821918</v>
      </c>
      <c r="C143" s="12">
        <f>'Surv-rate CEA'!D141*Parameter!$D$57+'Surv-rate CEA'!E141*Parameter!$D$58</f>
        <v>7.5473290213908015E-2</v>
      </c>
      <c r="D143" s="12">
        <f t="shared" si="55"/>
        <v>5.9787145136892303E-2</v>
      </c>
      <c r="E143" s="12">
        <f>C143-'Surv-rate CEA'!E141*Parameter!$D$58</f>
        <v>2.8332367309934769E-3</v>
      </c>
      <c r="F143" s="12">
        <f t="shared" si="56"/>
        <v>2.2443852012147521E-3</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5.3891454715262223E-2</v>
      </c>
      <c r="L143" s="12">
        <f t="shared" si="59"/>
        <v>4.2690814400269742E-2</v>
      </c>
      <c r="M143" s="12">
        <f>K143-'Surv-rate CEA'!J141*Parameter!$D$58</f>
        <v>6.0576928115770243E-3</v>
      </c>
      <c r="N143" s="12">
        <f t="shared" si="60"/>
        <v>4.7986798812399553E-3</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5.3891454715262223E-2</v>
      </c>
      <c r="T143" s="12">
        <f t="shared" si="63"/>
        <v>4.2690814400269742E-2</v>
      </c>
      <c r="U143" s="12">
        <f>S143-'Surv-rate CEA'!P141*Parameter!$D$58</f>
        <v>6.0576928115770243E-3</v>
      </c>
      <c r="V143" s="12">
        <f t="shared" si="64"/>
        <v>4.7986798812399553E-3</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0.10856133137254026</v>
      </c>
      <c r="AB143" s="12">
        <f t="shared" si="67"/>
        <v>8.5998265831906978E-2</v>
      </c>
      <c r="AC143" s="12">
        <f>AA143-'Surv-rate CEA'!V141*UPD</f>
        <v>3.8686645974975481E-2</v>
      </c>
      <c r="AD143" s="12">
        <f t="shared" si="68"/>
        <v>3.0646128070075881E-2</v>
      </c>
      <c r="AE143" s="12">
        <f>'Surv-rate CEA'!Z141*UPFS+'Surv-rate CEA'!Y141*UPD</f>
        <v>5.3891454715262223E-2</v>
      </c>
      <c r="AF143" s="12">
        <f t="shared" si="69"/>
        <v>4.2690814400269742E-2</v>
      </c>
      <c r="AG143" s="12">
        <f>AE143-'Surv-rate CEA'!Y141*UPD</f>
        <v>6.0576928115770243E-3</v>
      </c>
      <c r="AH143" s="12">
        <f t="shared" si="70"/>
        <v>4.7986798812399553E-3</v>
      </c>
      <c r="AI143" s="12">
        <f>'Surv-rate CEA'!AC141*UPFS+'Surv-rate CEA'!AB141*UPD</f>
        <v>4.8200948372888588E-2</v>
      </c>
      <c r="AJ143" s="12">
        <f t="shared" si="71"/>
        <v>3.8183006040124819E-2</v>
      </c>
      <c r="AK143" s="12">
        <f>AI143-'Surv-rate CEA'!AB141*UPD</f>
        <v>7.1691018449638044E-3</v>
      </c>
      <c r="AL143" s="12">
        <f t="shared" si="72"/>
        <v>5.6790969532560329E-3</v>
      </c>
      <c r="AM143" s="12">
        <f>'Surv-rate CEA'!AF141*UPFS+'Surv-rate CEA'!AE141*UPD</f>
        <v>0.16779352324549679</v>
      </c>
      <c r="AN143" s="12">
        <f t="shared" si="73"/>
        <v>0.13291981439892731</v>
      </c>
      <c r="AO143" s="12">
        <f>AM143-'Surv-rate CEA'!AE141*UPD</f>
        <v>1.4535118648755285E-2</v>
      </c>
      <c r="AP143" s="12">
        <f t="shared" si="74"/>
        <v>1.1514182643582999E-2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0.14065183151385718</v>
      </c>
      <c r="AV143" s="12">
        <f t="shared" si="77"/>
        <v>0.11141917147980761</v>
      </c>
      <c r="AW143" s="12">
        <f>AU143-'Surv-rate CEA'!AK141*UPD</f>
        <v>4.1098125779400821E-2</v>
      </c>
      <c r="AX143" s="12">
        <f t="shared" si="78"/>
        <v>3.2556413055045225E-2</v>
      </c>
      <c r="AY143" s="12">
        <f>'Surv-rate CEA'!AO141*UPFS+'Surv-rate CEA'!AN141*UPD</f>
        <v>4.8200948372888588E-2</v>
      </c>
      <c r="AZ143" s="12">
        <f t="shared" si="79"/>
        <v>3.8183006040124819E-2</v>
      </c>
      <c r="BA143" s="12">
        <f>AY143-'Surv-rate CEA'!AN141*UPD</f>
        <v>7.1691018449638044E-3</v>
      </c>
      <c r="BB143" s="12">
        <f t="shared" si="80"/>
        <v>5.6790969532560329E-3</v>
      </c>
    </row>
    <row r="144" spans="1:54">
      <c r="A144" s="12">
        <v>139</v>
      </c>
      <c r="B144" s="12">
        <f t="shared" si="81"/>
        <v>7.9397260273972599</v>
      </c>
      <c r="C144" s="12">
        <f>'Surv-rate CEA'!D142*Parameter!$D$57+'Surv-rate CEA'!E142*Parameter!$D$58</f>
        <v>7.4805634546334404E-2</v>
      </c>
      <c r="D144" s="12">
        <f t="shared" si="55"/>
        <v>5.9157561532114704E-2</v>
      </c>
      <c r="E144" s="12">
        <f>C144-'Surv-rate CEA'!E142*Parameter!$D$58</f>
        <v>2.7748204656230652E-3</v>
      </c>
      <c r="F144" s="12">
        <f t="shared" si="56"/>
        <v>2.1943749749758837E-3</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5.3339661696724112E-2</v>
      </c>
      <c r="L144" s="12">
        <f t="shared" si="59"/>
        <v>4.2181906992202103E-2</v>
      </c>
      <c r="M144" s="12">
        <f>K144-'Surv-rate CEA'!J142*Parameter!$D$58</f>
        <v>5.9498222510424581E-3</v>
      </c>
      <c r="N144" s="12">
        <f t="shared" si="60"/>
        <v>4.7052201088298483E-3</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5.3339661696724112E-2</v>
      </c>
      <c r="T144" s="12">
        <f t="shared" si="63"/>
        <v>4.2181906992202103E-2</v>
      </c>
      <c r="U144" s="12">
        <f>S144-'Surv-rate CEA'!P142*Parameter!$D$58</f>
        <v>5.9498222510424581E-3</v>
      </c>
      <c r="V144" s="12">
        <f t="shared" si="64"/>
        <v>4.7052201088298483E-3</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0.1077468552195162</v>
      </c>
      <c r="AB144" s="12">
        <f t="shared" si="67"/>
        <v>8.5208036215404612E-2</v>
      </c>
      <c r="AC144" s="12">
        <f>AA144-'Surv-rate CEA'!V142*UPD</f>
        <v>3.8264401015596361E-2</v>
      </c>
      <c r="AD144" s="12">
        <f t="shared" si="68"/>
        <v>3.0260135767815305E-2</v>
      </c>
      <c r="AE144" s="12">
        <f>'Surv-rate CEA'!Z142*UPFS+'Surv-rate CEA'!Y142*UPD</f>
        <v>5.3339661696724112E-2</v>
      </c>
      <c r="AF144" s="12">
        <f t="shared" si="69"/>
        <v>4.2181906992202103E-2</v>
      </c>
      <c r="AG144" s="12">
        <f>AE144-'Surv-rate CEA'!Y142*UPD</f>
        <v>5.9498222510424581E-3</v>
      </c>
      <c r="AH144" s="12">
        <f t="shared" si="70"/>
        <v>4.7052201088298483E-3</v>
      </c>
      <c r="AI144" s="12">
        <f>'Surv-rate CEA'!AC142*UPFS+'Surv-rate CEA'!AB142*UPD</f>
        <v>4.768512773855739E-2</v>
      </c>
      <c r="AJ144" s="12">
        <f t="shared" si="71"/>
        <v>3.7710205861741314E-2</v>
      </c>
      <c r="AK144" s="12">
        <f>AI144-'Surv-rate CEA'!AB142*UPD</f>
        <v>7.0459152665762262E-3</v>
      </c>
      <c r="AL144" s="12">
        <f t="shared" si="72"/>
        <v>5.5720290117233454E-3</v>
      </c>
      <c r="AM144" s="12">
        <f>'Surv-rate CEA'!AF142*UPFS+'Surv-rate CEA'!AE142*UPD</f>
        <v>0.16684371948944179</v>
      </c>
      <c r="AN144" s="12">
        <f t="shared" si="73"/>
        <v>0.1319428364160195</v>
      </c>
      <c r="AO144" s="12">
        <f>AM144-'Surv-rate CEA'!AE142*UPD</f>
        <v>1.4323493461661035E-2</v>
      </c>
      <c r="AP144" s="12">
        <f t="shared" si="74"/>
        <v>1.1327260987114727E-2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0.13974517343591342</v>
      </c>
      <c r="AV144" s="12">
        <f t="shared" si="77"/>
        <v>0.11051284768168823</v>
      </c>
      <c r="AW144" s="12">
        <f>AU144-'Surv-rate CEA'!AK142*UPD</f>
        <v>4.0658832397374681E-2</v>
      </c>
      <c r="AX144" s="12">
        <f t="shared" si="78"/>
        <v>3.2153692618993951E-2</v>
      </c>
      <c r="AY144" s="12">
        <f>'Surv-rate CEA'!AO142*UPFS+'Surv-rate CEA'!AN142*UPD</f>
        <v>4.768512773855739E-2</v>
      </c>
      <c r="AZ144" s="12">
        <f t="shared" si="79"/>
        <v>3.7710205861741314E-2</v>
      </c>
      <c r="BA144" s="12">
        <f>AY144-'Surv-rate CEA'!AN142*UPD</f>
        <v>7.0459152665762262E-3</v>
      </c>
      <c r="BB144" s="12">
        <f t="shared" si="80"/>
        <v>5.5720290117233454E-3</v>
      </c>
    </row>
    <row r="145" spans="1:54">
      <c r="A145" s="12">
        <v>140</v>
      </c>
      <c r="B145" s="12">
        <f t="shared" si="81"/>
        <v>7.9972602739726026</v>
      </c>
      <c r="C145" s="12">
        <f>'Surv-rate CEA'!D143*Parameter!$D$57+'Surv-rate CEA'!E143*Parameter!$D$58</f>
        <v>7.4147056951205242E-2</v>
      </c>
      <c r="D145" s="12">
        <f t="shared" si="55"/>
        <v>5.8537111774621599E-2</v>
      </c>
      <c r="E145" s="12">
        <f>C145-'Surv-rate CEA'!E143*Parameter!$D$58</f>
        <v>2.7178966782552133E-3</v>
      </c>
      <c r="F145" s="12">
        <f t="shared" si="56"/>
        <v>2.1457064944816005E-3</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5.2796136740907634E-2</v>
      </c>
      <c r="L145" s="12">
        <f t="shared" si="59"/>
        <v>4.1681133206737213E-2</v>
      </c>
      <c r="M145" s="12">
        <f>K145-'Surv-rate CEA'!J143*Parameter!$D$58</f>
        <v>5.8444067423404841E-3</v>
      </c>
      <c r="N145" s="12">
        <f t="shared" si="60"/>
        <v>4.6140022921998926E-3</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5.2796136740907634E-2</v>
      </c>
      <c r="T145" s="12">
        <f t="shared" si="63"/>
        <v>4.1681133206737213E-2</v>
      </c>
      <c r="U145" s="12">
        <f>S145-'Surv-rate CEA'!P143*Parameter!$D$58</f>
        <v>5.8444067423404841E-3</v>
      </c>
      <c r="V145" s="12">
        <f t="shared" si="64"/>
        <v>4.6140022921998926E-3</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0.10694237162471848</v>
      </c>
      <c r="AB145" s="12">
        <f t="shared" si="67"/>
        <v>8.4428132668285361E-2</v>
      </c>
      <c r="AC145" s="12">
        <f>AA145-'Surv-rate CEA'!V143*UPD</f>
        <v>3.7848877645961815E-2</v>
      </c>
      <c r="AD145" s="12">
        <f t="shared" si="68"/>
        <v>2.9880673251315472E-2</v>
      </c>
      <c r="AE145" s="12">
        <f>'Surv-rate CEA'!Z143*UPFS+'Surv-rate CEA'!Y143*UPD</f>
        <v>5.2796136740907634E-2</v>
      </c>
      <c r="AF145" s="12">
        <f t="shared" si="69"/>
        <v>4.1681133206737213E-2</v>
      </c>
      <c r="AG145" s="12">
        <f>AE145-'Surv-rate CEA'!Y143*UPD</f>
        <v>5.8444067423404841E-3</v>
      </c>
      <c r="AH145" s="12">
        <f t="shared" si="70"/>
        <v>4.6140022921998926E-3</v>
      </c>
      <c r="AI145" s="12">
        <f>'Surv-rate CEA'!AC143*UPFS+'Surv-rate CEA'!AB143*UPD</f>
        <v>4.717727212946396E-2</v>
      </c>
      <c r="AJ145" s="12">
        <f t="shared" si="71"/>
        <v>3.7245190374603027E-2</v>
      </c>
      <c r="AK145" s="12">
        <f>AI145-'Surv-rate CEA'!AB143*UPD</f>
        <v>6.9254560071160751E-3</v>
      </c>
      <c r="AL145" s="12">
        <f t="shared" si="72"/>
        <v>5.4674616774818413E-3</v>
      </c>
      <c r="AM145" s="12">
        <f>'Surv-rate CEA'!AF143*UPFS+'Surv-rate CEA'!AE143*UPD</f>
        <v>0.16590386153966119</v>
      </c>
      <c r="AN145" s="12">
        <f t="shared" si="73"/>
        <v>0.13097664676265527</v>
      </c>
      <c r="AO145" s="12">
        <f>AM145-'Surv-rate CEA'!AE143*UPD</f>
        <v>1.4116002621423235E-2</v>
      </c>
      <c r="AP145" s="12">
        <f t="shared" si="74"/>
        <v>1.1144205275805919E-2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0.13884870090134363</v>
      </c>
      <c r="AV145" s="12">
        <f t="shared" si="77"/>
        <v>0.1096173234464546</v>
      </c>
      <c r="AW145" s="12">
        <f>AU145-'Surv-rate CEA'!AK143*UPD</f>
        <v>4.0226433641491102E-2</v>
      </c>
      <c r="AX145" s="12">
        <f t="shared" si="78"/>
        <v>3.1757689909607228E-2</v>
      </c>
      <c r="AY145" s="12">
        <f>'Surv-rate CEA'!AO143*UPFS+'Surv-rate CEA'!AN143*UPD</f>
        <v>4.717727212946396E-2</v>
      </c>
      <c r="AZ145" s="12">
        <f t="shared" si="79"/>
        <v>3.7245190374603027E-2</v>
      </c>
      <c r="BA145" s="12">
        <f>AY145-'Surv-rate CEA'!AN143*UPD</f>
        <v>6.9254560071160751E-3</v>
      </c>
      <c r="BB145" s="12">
        <f t="shared" si="80"/>
        <v>5.4674616774818413E-3</v>
      </c>
    </row>
    <row r="146" spans="1:54">
      <c r="A146" s="12">
        <v>141</v>
      </c>
      <c r="B146" s="12">
        <f t="shared" si="81"/>
        <v>8.0547945205479454</v>
      </c>
      <c r="C146" s="12">
        <f>'Surv-rate CEA'!D144*Parameter!$D$57+'Surv-rate CEA'!E144*Parameter!$D$58</f>
        <v>7.3497386671892623E-2</v>
      </c>
      <c r="D146" s="12">
        <f t="shared" si="55"/>
        <v>5.7925619885076468E-2</v>
      </c>
      <c r="E146" s="12">
        <f>C146-'Surv-rate CEA'!E144*Parameter!$D$58</f>
        <v>2.6624195826846914E-3</v>
      </c>
      <c r="F146" s="12">
        <f t="shared" si="56"/>
        <v>2.0983372566654281E-3</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5.2260713366375264E-2</v>
      </c>
      <c r="L146" s="12">
        <f t="shared" si="59"/>
        <v>4.1188324571290971E-2</v>
      </c>
      <c r="M146" s="12">
        <f>K146-'Surv-rate CEA'!J144*Parameter!$D$58</f>
        <v>5.7413776876398884E-3</v>
      </c>
      <c r="N146" s="12">
        <f t="shared" si="60"/>
        <v>4.5249617246332962E-3</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5.2260713366375264E-2</v>
      </c>
      <c r="T146" s="12">
        <f t="shared" si="63"/>
        <v>4.1188324571290971E-2</v>
      </c>
      <c r="U146" s="12">
        <f>S146-'Surv-rate CEA'!P144*Parameter!$D$58</f>
        <v>5.7413776876398884E-3</v>
      </c>
      <c r="V146" s="12">
        <f t="shared" si="64"/>
        <v>4.5249617246332962E-3</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0.10614770537182691</v>
      </c>
      <c r="AB146" s="12">
        <f t="shared" si="67"/>
        <v>8.3658370881817393E-2</v>
      </c>
      <c r="AC146" s="12">
        <f>AA146-'Surv-rate CEA'!V144*UPD</f>
        <v>3.7439932832086173E-2</v>
      </c>
      <c r="AD146" s="12">
        <f t="shared" si="68"/>
        <v>2.9507597697804939E-2</v>
      </c>
      <c r="AE146" s="12">
        <f>'Surv-rate CEA'!Z144*UPFS+'Surv-rate CEA'!Y144*UPD</f>
        <v>5.2260713366375264E-2</v>
      </c>
      <c r="AF146" s="12">
        <f t="shared" si="69"/>
        <v>4.1188324571290971E-2</v>
      </c>
      <c r="AG146" s="12">
        <f>AE146-'Surv-rate CEA'!Y144*UPD</f>
        <v>5.7413776876398884E-3</v>
      </c>
      <c r="AH146" s="12">
        <f t="shared" si="70"/>
        <v>4.5249617246332962E-3</v>
      </c>
      <c r="AI146" s="12">
        <f>'Surv-rate CEA'!AC144*UPFS+'Surv-rate CEA'!AB144*UPD</f>
        <v>4.6677217691910911E-2</v>
      </c>
      <c r="AJ146" s="12">
        <f t="shared" si="71"/>
        <v>3.6787794665202787E-2</v>
      </c>
      <c r="AK146" s="12">
        <f>AI146-'Surv-rate CEA'!AB144*UPD</f>
        <v>6.8076495154604302E-3</v>
      </c>
      <c r="AL146" s="12">
        <f t="shared" si="72"/>
        <v>5.3653243468885278E-3</v>
      </c>
      <c r="AM146" s="12">
        <f>'Surv-rate CEA'!AF144*UPFS+'Surv-rate CEA'!AE144*UPD</f>
        <v>0.16497379117422989</v>
      </c>
      <c r="AN146" s="12">
        <f t="shared" si="73"/>
        <v>0.13002107355489112</v>
      </c>
      <c r="AO146" s="12">
        <f>AM146-'Surv-rate CEA'!AE144*UPD</f>
        <v>1.3912543631136087E-2</v>
      </c>
      <c r="AP146" s="12">
        <f t="shared" si="74"/>
        <v>1.0964916584169183E-2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0.13796224507551486</v>
      </c>
      <c r="AV146" s="12">
        <f t="shared" si="77"/>
        <v>0.10873241796217796</v>
      </c>
      <c r="AW146" s="12">
        <f>AU146-'Surv-rate CEA'!AK144*UPD</f>
        <v>3.9800784285894536E-2</v>
      </c>
      <c r="AX146" s="12">
        <f t="shared" si="78"/>
        <v>3.1368259554109171E-2</v>
      </c>
      <c r="AY146" s="12">
        <f>'Surv-rate CEA'!AO144*UPFS+'Surv-rate CEA'!AN144*UPD</f>
        <v>4.6677217691910911E-2</v>
      </c>
      <c r="AZ146" s="12">
        <f t="shared" si="79"/>
        <v>3.6787794665202787E-2</v>
      </c>
      <c r="BA146" s="12">
        <f>AY146-'Surv-rate CEA'!AN144*UPD</f>
        <v>6.8076495154604302E-3</v>
      </c>
      <c r="BB146" s="12">
        <f t="shared" si="80"/>
        <v>5.3653243468885278E-3</v>
      </c>
    </row>
    <row r="147" spans="1:54">
      <c r="A147" s="12">
        <v>142</v>
      </c>
      <c r="B147" s="12">
        <f t="shared" si="81"/>
        <v>8.1123287671232873</v>
      </c>
      <c r="C147" s="12">
        <f>'Surv-rate CEA'!D145*Parameter!$D$57+'Surv-rate CEA'!E145*Parameter!$D$58</f>
        <v>7.2856457099923402E-2</v>
      </c>
      <c r="D147" s="12">
        <f t="shared" si="55"/>
        <v>5.7322914197600015E-2</v>
      </c>
      <c r="E147" s="12">
        <f>C147-'Surv-rate CEA'!E145*Parameter!$D$58</f>
        <v>2.6083450383759532E-3</v>
      </c>
      <c r="F147" s="12">
        <f t="shared" si="56"/>
        <v>2.0522263198647591E-3</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5.1733229342226704E-2</v>
      </c>
      <c r="L147" s="12">
        <f t="shared" si="59"/>
        <v>4.0703316971370307E-2</v>
      </c>
      <c r="M147" s="12">
        <f>K147-'Surv-rate CEA'!J145*Parameter!$D$58</f>
        <v>5.6406687717684631E-3</v>
      </c>
      <c r="N147" s="12">
        <f t="shared" si="60"/>
        <v>4.4380358981456073E-3</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5.1733229342226704E-2</v>
      </c>
      <c r="T147" s="12">
        <f t="shared" si="63"/>
        <v>4.0703316971370307E-2</v>
      </c>
      <c r="U147" s="12">
        <f>S147-'Surv-rate CEA'!P145*Parameter!$D$58</f>
        <v>5.6406687717684631E-3</v>
      </c>
      <c r="V147" s="12">
        <f t="shared" si="64"/>
        <v>4.4380358981456073E-3</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0.10536268528612636</v>
      </c>
      <c r="AB147" s="12">
        <f t="shared" si="67"/>
        <v>8.2898570815787095E-2</v>
      </c>
      <c r="AC147" s="12">
        <f>AA147-'Surv-rate CEA'!V145*UPD</f>
        <v>3.703742737969476E-2</v>
      </c>
      <c r="AD147" s="12">
        <f t="shared" si="68"/>
        <v>2.914077017050444E-2</v>
      </c>
      <c r="AE147" s="12">
        <f>'Surv-rate CEA'!Z145*UPFS+'Surv-rate CEA'!Y145*UPD</f>
        <v>5.1733229342226704E-2</v>
      </c>
      <c r="AF147" s="12">
        <f t="shared" si="69"/>
        <v>4.0703316971370307E-2</v>
      </c>
      <c r="AG147" s="12">
        <f>AE147-'Surv-rate CEA'!Y145*UPD</f>
        <v>5.6406687717684631E-3</v>
      </c>
      <c r="AH147" s="12">
        <f t="shared" si="70"/>
        <v>4.4380358981456073E-3</v>
      </c>
      <c r="AI147" s="12">
        <f>'Surv-rate CEA'!AC145*UPFS+'Surv-rate CEA'!AB145*UPD</f>
        <v>4.6184804822474501E-2</v>
      </c>
      <c r="AJ147" s="12">
        <f t="shared" si="71"/>
        <v>3.6337858159100532E-2</v>
      </c>
      <c r="AK147" s="12">
        <f>AI147-'Surv-rate CEA'!AB145*UPD</f>
        <v>6.6924236772937518E-3</v>
      </c>
      <c r="AL147" s="12">
        <f t="shared" si="72"/>
        <v>5.2655487721746472E-3</v>
      </c>
      <c r="AM147" s="12">
        <f>'Surv-rate CEA'!AF145*UPFS+'Surv-rate CEA'!AE145*UPD</f>
        <v>0.1640533535958722</v>
      </c>
      <c r="AN147" s="12">
        <f t="shared" si="73"/>
        <v>0.12907594860270258</v>
      </c>
      <c r="AO147" s="12">
        <f>AM147-'Surv-rate CEA'!AE145*UPD</f>
        <v>1.3713017091510904E-2</v>
      </c>
      <c r="AP147" s="12">
        <f t="shared" si="74"/>
        <v>1.0789299032874995E-2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0.13708564087063696</v>
      </c>
      <c r="AV147" s="12">
        <f t="shared" si="77"/>
        <v>0.10785795442362781</v>
      </c>
      <c r="AW147" s="12">
        <f>AU147-'Surv-rate CEA'!AK145*UPD</f>
        <v>3.9381742973291001E-2</v>
      </c>
      <c r="AX147" s="12">
        <f t="shared" si="78"/>
        <v>3.0985260102803856E-2</v>
      </c>
      <c r="AY147" s="12">
        <f>'Surv-rate CEA'!AO145*UPFS+'Surv-rate CEA'!AN145*UPD</f>
        <v>4.6184804822474501E-2</v>
      </c>
      <c r="AZ147" s="12">
        <f t="shared" si="79"/>
        <v>3.6337858159100532E-2</v>
      </c>
      <c r="BA147" s="12">
        <f>AY147-'Surv-rate CEA'!AN145*UPD</f>
        <v>6.6924236772937518E-3</v>
      </c>
      <c r="BB147" s="12">
        <f t="shared" si="80"/>
        <v>5.2655487721746472E-3</v>
      </c>
    </row>
    <row r="148" spans="1:54">
      <c r="A148" s="12">
        <v>143</v>
      </c>
      <c r="B148" s="12">
        <f t="shared" si="81"/>
        <v>8.169863013698631</v>
      </c>
      <c r="C148" s="12">
        <f>'Surv-rate CEA'!D146*Parameter!$D$57+'Surv-rate CEA'!E146*Parameter!$D$58</f>
        <v>7.2224105650826598E-2</v>
      </c>
      <c r="D148" s="12">
        <f t="shared" si="55"/>
        <v>5.6728827230265053E-2</v>
      </c>
      <c r="E148" s="12">
        <f>C148-'Surv-rate CEA'!E146*Parameter!$D$58</f>
        <v>2.555630482502444E-3</v>
      </c>
      <c r="F148" s="12">
        <f t="shared" si="56"/>
        <v>2.0073342383384821E-3</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5.1213526556034339E-2</v>
      </c>
      <c r="L148" s="12">
        <f t="shared" si="59"/>
        <v>4.0225950514301903E-2</v>
      </c>
      <c r="M148" s="12">
        <f>K148-'Surv-rate CEA'!J146*Parameter!$D$58</f>
        <v>5.5422158738564348E-3</v>
      </c>
      <c r="N148" s="12">
        <f t="shared" si="60"/>
        <v>4.3531644171662491E-3</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5.1213526556034339E-2</v>
      </c>
      <c r="T148" s="12">
        <f t="shared" si="63"/>
        <v>4.0225950514301903E-2</v>
      </c>
      <c r="U148" s="12">
        <f>S148-'Surv-rate CEA'!P146*Parameter!$D$58</f>
        <v>5.5422158738564348E-3</v>
      </c>
      <c r="V148" s="12">
        <f t="shared" si="64"/>
        <v>4.3531644171662491E-3</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0.10458714411837425</v>
      </c>
      <c r="AB148" s="12">
        <f t="shared" si="67"/>
        <v>8.2148556575863688E-2</v>
      </c>
      <c r="AC148" s="12">
        <f>AA148-'Surv-rate CEA'!V146*UPD</f>
        <v>3.6641225809348699E-2</v>
      </c>
      <c r="AD148" s="12">
        <f t="shared" si="68"/>
        <v>2.8780055491346629E-2</v>
      </c>
      <c r="AE148" s="12">
        <f>'Surv-rate CEA'!Z146*UPFS+'Surv-rate CEA'!Y146*UPD</f>
        <v>5.1213526556034339E-2</v>
      </c>
      <c r="AF148" s="12">
        <f t="shared" si="69"/>
        <v>4.0225950514301903E-2</v>
      </c>
      <c r="AG148" s="12">
        <f>AE148-'Surv-rate CEA'!Y146*UPD</f>
        <v>5.5422158738564348E-3</v>
      </c>
      <c r="AH148" s="12">
        <f t="shared" si="70"/>
        <v>4.3531644171662491E-3</v>
      </c>
      <c r="AI148" s="12">
        <f>'Surv-rate CEA'!AC146*UPFS+'Surv-rate CEA'!AB146*UPD</f>
        <v>4.5699878034345651E-2</v>
      </c>
      <c r="AJ148" s="12">
        <f t="shared" si="71"/>
        <v>3.5895224483474215E-2</v>
      </c>
      <c r="AK148" s="12">
        <f>AI148-'Surv-rate CEA'!AB146*UPD</f>
        <v>6.5797087221758435E-3</v>
      </c>
      <c r="AL148" s="12">
        <f t="shared" si="72"/>
        <v>5.1680689703564311E-3</v>
      </c>
      <c r="AM148" s="12">
        <f>'Surv-rate CEA'!AF146*UPFS+'Surv-rate CEA'!AE146*UPD</f>
        <v>0.16314239733772612</v>
      </c>
      <c r="AN148" s="12">
        <f t="shared" si="73"/>
        <v>0.12814110730905531</v>
      </c>
      <c r="AO148" s="12">
        <f>AM148-'Surv-rate CEA'!AE146*UPD</f>
        <v>1.3517326590113954E-2</v>
      </c>
      <c r="AP148" s="12">
        <f t="shared" si="74"/>
        <v>1.0617259678547037E-2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0.1362187268410768</v>
      </c>
      <c r="AV148" s="12">
        <f t="shared" si="77"/>
        <v>0.10699375992073187</v>
      </c>
      <c r="AW148" s="12">
        <f>AU148-'Surv-rate CEA'!AK146*UPD</f>
        <v>3.896917208989506E-2</v>
      </c>
      <c r="AX148" s="12">
        <f t="shared" si="78"/>
        <v>3.0608553901405395E-2</v>
      </c>
      <c r="AY148" s="12">
        <f>'Surv-rate CEA'!AO146*UPFS+'Surv-rate CEA'!AN146*UPD</f>
        <v>4.5699878034345651E-2</v>
      </c>
      <c r="AZ148" s="12">
        <f t="shared" si="79"/>
        <v>3.5895224483474215E-2</v>
      </c>
      <c r="BA148" s="12">
        <f>AY148-'Surv-rate CEA'!AN146*UPD</f>
        <v>6.5797087221758435E-3</v>
      </c>
      <c r="BB148" s="12">
        <f t="shared" si="80"/>
        <v>5.1680689703564311E-3</v>
      </c>
    </row>
    <row r="149" spans="1:54">
      <c r="A149" s="12">
        <v>144</v>
      </c>
      <c r="B149" s="12">
        <f t="shared" si="81"/>
        <v>8.2273972602739729</v>
      </c>
      <c r="C149" s="12">
        <f>'Surv-rate CEA'!D147*Parameter!$D$57+'Surv-rate CEA'!E147*Parameter!$D$58</f>
        <v>7.1600173644405393E-2</v>
      </c>
      <c r="D149" s="12">
        <f t="shared" si="55"/>
        <v>5.6143195560210454E-2</v>
      </c>
      <c r="E149" s="12">
        <f>C149-'Surv-rate CEA'!E147*Parameter!$D$58</f>
        <v>2.5042348651601598E-3</v>
      </c>
      <c r="F149" s="12">
        <f t="shared" si="56"/>
        <v>1.963622999877596E-3</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5.0701450886622916E-2</v>
      </c>
      <c r="L149" s="12">
        <f t="shared" si="59"/>
        <v>3.9756069397975484E-2</v>
      </c>
      <c r="M149" s="12">
        <f>K149-'Surv-rate CEA'!J147*Parameter!$D$58</f>
        <v>5.4459569828851501E-3</v>
      </c>
      <c r="N149" s="12">
        <f t="shared" si="60"/>
        <v>4.2702889160731146E-3</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5.0701450886622916E-2</v>
      </c>
      <c r="T149" s="12">
        <f t="shared" si="63"/>
        <v>3.9756069397975484E-2</v>
      </c>
      <c r="U149" s="12">
        <f>S149-'Surv-rate CEA'!P147*Parameter!$D$58</f>
        <v>5.4459569828851501E-3</v>
      </c>
      <c r="V149" s="12">
        <f t="shared" si="64"/>
        <v>4.2702889160731146E-3</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0.10382091843266868</v>
      </c>
      <c r="AB149" s="12">
        <f t="shared" si="67"/>
        <v>8.1408156295182707E-2</v>
      </c>
      <c r="AC149" s="12">
        <f>AA149-'Surv-rate CEA'!V147*UPD</f>
        <v>3.625119623634665E-2</v>
      </c>
      <c r="AD149" s="12">
        <f t="shared" si="68"/>
        <v>2.8425322118584048E-2</v>
      </c>
      <c r="AE149" s="12">
        <f>'Surv-rate CEA'!Z147*UPFS+'Surv-rate CEA'!Y147*UPD</f>
        <v>5.0701450886622916E-2</v>
      </c>
      <c r="AF149" s="12">
        <f t="shared" si="69"/>
        <v>3.9756069397975484E-2</v>
      </c>
      <c r="AG149" s="12">
        <f>AE149-'Surv-rate CEA'!Y147*UPD</f>
        <v>5.4459569828851501E-3</v>
      </c>
      <c r="AH149" s="12">
        <f t="shared" si="70"/>
        <v>4.2702889160731146E-3</v>
      </c>
      <c r="AI149" s="12">
        <f>'Surv-rate CEA'!AC147*UPFS+'Surv-rate CEA'!AB147*UPD</f>
        <v>4.522228582861932E-2</v>
      </c>
      <c r="AJ149" s="12">
        <f t="shared" si="71"/>
        <v>3.5459741334779457E-2</v>
      </c>
      <c r="AK149" s="12">
        <f>AI149-'Surv-rate CEA'!AB147*UPD</f>
        <v>6.4694371346658702E-3</v>
      </c>
      <c r="AL149" s="12">
        <f t="shared" si="72"/>
        <v>5.0728211361595488E-3</v>
      </c>
      <c r="AM149" s="12">
        <f>'Surv-rate CEA'!AF147*UPFS+'Surv-rate CEA'!AE147*UPD</f>
        <v>0.16224077417225793</v>
      </c>
      <c r="AN149" s="12">
        <f t="shared" si="73"/>
        <v>0.12721638857233059</v>
      </c>
      <c r="AO149" s="12">
        <f>AM149-'Surv-rate CEA'!AE147*UPD</f>
        <v>1.3325378595184595E-2</v>
      </c>
      <c r="AP149" s="12">
        <f t="shared" si="74"/>
        <v>1.0448708408149895E-2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0.13536134508220252</v>
      </c>
      <c r="AV149" s="12">
        <f t="shared" si="77"/>
        <v>0.10613966533078426</v>
      </c>
      <c r="AW149" s="12">
        <f>AU149-'Surv-rate CEA'!AK147*UPD</f>
        <v>3.8562937645137782E-2</v>
      </c>
      <c r="AX149" s="12">
        <f t="shared" si="78"/>
        <v>3.0238006968246255E-2</v>
      </c>
      <c r="AY149" s="12">
        <f>'Surv-rate CEA'!AO147*UPFS+'Surv-rate CEA'!AN147*UPD</f>
        <v>4.522228582861932E-2</v>
      </c>
      <c r="AZ149" s="12">
        <f t="shared" si="79"/>
        <v>3.5459741334779457E-2</v>
      </c>
      <c r="BA149" s="12">
        <f>AY149-'Surv-rate CEA'!AN147*UPD</f>
        <v>6.4694371346658702E-3</v>
      </c>
      <c r="BB149" s="12">
        <f t="shared" si="80"/>
        <v>5.0728211361595488E-3</v>
      </c>
    </row>
    <row r="150" spans="1:54">
      <c r="A150" s="12">
        <v>145</v>
      </c>
      <c r="B150" s="12">
        <f t="shared" si="81"/>
        <v>8.2849315068493148</v>
      </c>
      <c r="C150" s="12">
        <f>'Surv-rate CEA'!D148*Parameter!$D$57+'Surv-rate CEA'!E148*Parameter!$D$58</f>
        <v>7.0984506189253171E-2</v>
      </c>
      <c r="D150" s="12">
        <f t="shared" si="55"/>
        <v>5.5565859703185061E-2</v>
      </c>
      <c r="E150" s="12">
        <f>C150-'Surv-rate CEA'!E148*Parameter!$D$58</f>
        <v>2.4541185875897875E-3</v>
      </c>
      <c r="F150" s="12">
        <f t="shared" si="56"/>
        <v>1.9210559663460484E-3</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5.019685208148976E-2</v>
      </c>
      <c r="L150" s="12">
        <f t="shared" si="59"/>
        <v>3.9293521784390092E-2</v>
      </c>
      <c r="M150" s="12">
        <f>K150-'Surv-rate CEA'!J148*Parameter!$D$58</f>
        <v>5.3518321169466199E-3</v>
      </c>
      <c r="N150" s="12">
        <f t="shared" si="60"/>
        <v>4.1893529803871208E-3</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5.019685208148976E-2</v>
      </c>
      <c r="T150" s="12">
        <f t="shared" si="63"/>
        <v>3.9293521784390092E-2</v>
      </c>
      <c r="U150" s="12">
        <f>S150-'Surv-rate CEA'!P148*Parameter!$D$58</f>
        <v>5.3518321169466199E-3</v>
      </c>
      <c r="V150" s="12">
        <f t="shared" si="64"/>
        <v>4.1893529803871208E-3</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0.10306384849815992</v>
      </c>
      <c r="AB150" s="12">
        <f t="shared" si="67"/>
        <v>8.0677202019982464E-2</v>
      </c>
      <c r="AC150" s="12">
        <f>AA150-'Surv-rate CEA'!V148*UPD</f>
        <v>3.5867210255193516E-2</v>
      </c>
      <c r="AD150" s="12">
        <f t="shared" si="68"/>
        <v>2.8076442029069944E-2</v>
      </c>
      <c r="AE150" s="12">
        <f>'Surv-rate CEA'!Z148*UPFS+'Surv-rate CEA'!Y148*UPD</f>
        <v>5.019685208148976E-2</v>
      </c>
      <c r="AF150" s="12">
        <f t="shared" si="69"/>
        <v>3.9293521784390092E-2</v>
      </c>
      <c r="AG150" s="12">
        <f>AE150-'Surv-rate CEA'!Y148*UPD</f>
        <v>5.3518321169466199E-3</v>
      </c>
      <c r="AH150" s="12">
        <f t="shared" si="70"/>
        <v>4.1893529803871208E-3</v>
      </c>
      <c r="AI150" s="12">
        <f>'Surv-rate CEA'!AC148*UPFS+'Surv-rate CEA'!AB148*UPD</f>
        <v>4.47518805703239E-2</v>
      </c>
      <c r="AJ150" s="12">
        <f t="shared" si="71"/>
        <v>3.5031260351301649E-2</v>
      </c>
      <c r="AK150" s="12">
        <f>AI150-'Surv-rate CEA'!AB148*UPD</f>
        <v>6.3615435693030256E-3</v>
      </c>
      <c r="AL150" s="12">
        <f t="shared" si="72"/>
        <v>4.9797435587585663E-3</v>
      </c>
      <c r="AM150" s="12">
        <f>'Surv-rate CEA'!AF148*UPFS+'Surv-rate CEA'!AE148*UPD</f>
        <v>0.16134833902320483</v>
      </c>
      <c r="AN150" s="12">
        <f t="shared" si="73"/>
        <v>0.12630163469197564</v>
      </c>
      <c r="AO150" s="12">
        <f>AM150-'Surv-rate CEA'!AE148*UPD</f>
        <v>1.3137082353818136E-2</v>
      </c>
      <c r="AP150" s="12">
        <f t="shared" si="74"/>
        <v>1.0283557837751955E-2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0.13451334113262226</v>
      </c>
      <c r="AV150" s="12">
        <f t="shared" si="77"/>
        <v>0.10529550521425693</v>
      </c>
      <c r="AW150" s="12">
        <f>AU150-'Surv-rate CEA'!AK148*UPD</f>
        <v>3.8162909155925837E-2</v>
      </c>
      <c r="AX150" s="12">
        <f t="shared" si="78"/>
        <v>2.9873488876148817E-2</v>
      </c>
      <c r="AY150" s="12">
        <f>'Surv-rate CEA'!AO148*UPFS+'Surv-rate CEA'!AN148*UPD</f>
        <v>4.47518805703239E-2</v>
      </c>
      <c r="AZ150" s="12">
        <f t="shared" si="79"/>
        <v>3.5031260351301649E-2</v>
      </c>
      <c r="BA150" s="12">
        <f>AY150-'Surv-rate CEA'!AN148*UPD</f>
        <v>6.3615435693030256E-3</v>
      </c>
      <c r="BB150" s="12">
        <f t="shared" si="80"/>
        <v>4.9797435587585663E-3</v>
      </c>
    </row>
    <row r="151" spans="1:54">
      <c r="A151" s="12">
        <v>146</v>
      </c>
      <c r="B151" s="12">
        <f t="shared" si="81"/>
        <v>8.3424657534246567</v>
      </c>
      <c r="C151" s="12">
        <f>'Surv-rate CEA'!D149*Parameter!$D$57+'Surv-rate CEA'!E149*Parameter!$D$58</f>
        <v>7.0376952071336124E-2</v>
      </c>
      <c r="D151" s="12">
        <f t="shared" si="55"/>
        <v>5.4996663997337221E-2</v>
      </c>
      <c r="E151" s="12">
        <f>C151-'Surv-rate CEA'!E149*Parameter!$D$58</f>
        <v>2.40524344325177E-3</v>
      </c>
      <c r="F151" s="12">
        <f t="shared" si="56"/>
        <v>1.8795978169988492E-3</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4.9699583638668596E-2</v>
      </c>
      <c r="L151" s="12">
        <f t="shared" si="59"/>
        <v>3.8838159677799793E-2</v>
      </c>
      <c r="M151" s="12">
        <f>K151-'Surv-rate CEA'!J149*Parameter!$D$58</f>
        <v>5.2597832460307692E-3</v>
      </c>
      <c r="N151" s="12">
        <f t="shared" si="60"/>
        <v>4.1103020714447092E-3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4.9699583638668596E-2</v>
      </c>
      <c r="T151" s="12">
        <f t="shared" si="63"/>
        <v>3.8838159677799793E-2</v>
      </c>
      <c r="U151" s="12">
        <f>S151-'Surv-rate CEA'!P149*Parameter!$D$58</f>
        <v>5.2597832460307692E-3</v>
      </c>
      <c r="V151" s="12">
        <f t="shared" si="64"/>
        <v>4.1103020714447092E-3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0.10231577818444815</v>
      </c>
      <c r="AB151" s="12">
        <f t="shared" si="67"/>
        <v>7.9955529599128744E-2</v>
      </c>
      <c r="AC151" s="12">
        <f>AA151-'Surv-rate CEA'!V149*UPD</f>
        <v>3.5489142828436182E-2</v>
      </c>
      <c r="AD151" s="12">
        <f t="shared" si="68"/>
        <v>2.7733290605007007E-2</v>
      </c>
      <c r="AE151" s="12">
        <f>'Surv-rate CEA'!Z149*UPFS+'Surv-rate CEA'!Y149*UPD</f>
        <v>4.9699583638668596E-2</v>
      </c>
      <c r="AF151" s="12">
        <f t="shared" si="69"/>
        <v>3.8838159677799793E-2</v>
      </c>
      <c r="AG151" s="12">
        <f>AE151-'Surv-rate CEA'!Y149*UPD</f>
        <v>5.2597832460307692E-3</v>
      </c>
      <c r="AH151" s="12">
        <f t="shared" si="70"/>
        <v>4.1103020714447092E-3</v>
      </c>
      <c r="AI151" s="12">
        <f>'Surv-rate CEA'!AC149*UPFS+'Surv-rate CEA'!AB149*UPD</f>
        <v>4.4288518368986785E-2</v>
      </c>
      <c r="AJ151" s="12">
        <f t="shared" si="71"/>
        <v>3.4609636990390637E-2</v>
      </c>
      <c r="AK151" s="12">
        <f>AI151-'Surv-rate CEA'!AB149*UPD</f>
        <v>6.2559647692551276E-3</v>
      </c>
      <c r="AL151" s="12">
        <f t="shared" si="72"/>
        <v>4.8887765421434725E-3</v>
      </c>
      <c r="AM151" s="12">
        <f>'Surv-rate CEA'!AF149*UPFS+'Surv-rate CEA'!AE149*UPD</f>
        <v>0.16046494988042498</v>
      </c>
      <c r="AN151" s="12">
        <f t="shared" si="73"/>
        <v>0.12539669127725189</v>
      </c>
      <c r="AO151" s="12">
        <f>AM151-'Surv-rate CEA'!AE149*UPD</f>
        <v>1.2952349794310342E-2</v>
      </c>
      <c r="AP151" s="12">
        <f t="shared" si="74"/>
        <v>1.012172321545868E-2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0.13367456387968035</v>
      </c>
      <c r="AV151" s="12">
        <f t="shared" si="77"/>
        <v>0.10446111771407093</v>
      </c>
      <c r="AW151" s="12">
        <f>AU151-'Surv-rate CEA'!AK149*UPD</f>
        <v>3.776895953525472E-2</v>
      </c>
      <c r="AX151" s="12">
        <f t="shared" si="78"/>
        <v>2.9514872638757544E-2</v>
      </c>
      <c r="AY151" s="12">
        <f>'Surv-rate CEA'!AO149*UPFS+'Surv-rate CEA'!AN149*UPD</f>
        <v>4.4288518368986785E-2</v>
      </c>
      <c r="AZ151" s="12">
        <f t="shared" si="79"/>
        <v>3.4609636990390637E-2</v>
      </c>
      <c r="BA151" s="12">
        <f>AY151-'Surv-rate CEA'!AN149*UPD</f>
        <v>6.2559647692551276E-3</v>
      </c>
      <c r="BB151" s="12">
        <f t="shared" si="80"/>
        <v>4.8887765421434725E-3</v>
      </c>
    </row>
    <row r="152" spans="1:54">
      <c r="A152" s="12">
        <v>147</v>
      </c>
      <c r="B152" s="12">
        <f t="shared" si="81"/>
        <v>8.4</v>
      </c>
      <c r="C152" s="12">
        <f>'Surv-rate CEA'!D150*Parameter!$D$57+'Surv-rate CEA'!E150*Parameter!$D$58</f>
        <v>6.9777363646478477E-2</v>
      </c>
      <c r="D152" s="12">
        <f t="shared" si="55"/>
        <v>5.4435456491078005E-2</v>
      </c>
      <c r="E152" s="12">
        <f>C152-'Surv-rate CEA'!E150*Parameter!$D$58</f>
        <v>2.3575725616067633E-3</v>
      </c>
      <c r="F152" s="12">
        <f t="shared" si="56"/>
        <v>1.8392144944326958E-3</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4.9209502692852777E-2</v>
      </c>
      <c r="L152" s="12">
        <f t="shared" si="59"/>
        <v>3.8389838807267172E-2</v>
      </c>
      <c r="M152" s="12">
        <f>K152-'Surv-rate CEA'!J150*Parameter!$D$58</f>
        <v>5.1697542181668443E-3</v>
      </c>
      <c r="N152" s="12">
        <f t="shared" si="60"/>
        <v>4.0330834543759785E-3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4.9209502692852777E-2</v>
      </c>
      <c r="T152" s="12">
        <f t="shared" si="63"/>
        <v>3.8389838807267172E-2</v>
      </c>
      <c r="U152" s="12">
        <f>S152-'Surv-rate CEA'!P150*Parameter!$D$58</f>
        <v>5.1697542181668443E-3</v>
      </c>
      <c r="V152" s="12">
        <f t="shared" si="64"/>
        <v>4.0330834543759785E-3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0.10157655486052403</v>
      </c>
      <c r="AB152" s="12">
        <f t="shared" si="67"/>
        <v>7.9242978577375778E-2</v>
      </c>
      <c r="AC152" s="12">
        <f>AA152-'Surv-rate CEA'!V150*UPD</f>
        <v>3.5116872179676628E-2</v>
      </c>
      <c r="AD152" s="12">
        <f t="shared" si="68"/>
        <v>2.7395746524969337E-2</v>
      </c>
      <c r="AE152" s="12">
        <f>'Surv-rate CEA'!Z150*UPFS+'Surv-rate CEA'!Y150*UPD</f>
        <v>4.9209502692852777E-2</v>
      </c>
      <c r="AF152" s="12">
        <f t="shared" si="69"/>
        <v>3.8389838807267172E-2</v>
      </c>
      <c r="AG152" s="12">
        <f>AE152-'Surv-rate CEA'!Y150*UPD</f>
        <v>5.1697542181668443E-3</v>
      </c>
      <c r="AH152" s="12">
        <f t="shared" si="70"/>
        <v>4.0330834543759785E-3</v>
      </c>
      <c r="AI152" s="12">
        <f>'Surv-rate CEA'!AC150*UPFS+'Surv-rate CEA'!AB150*UPD</f>
        <v>4.3832058963547457E-2</v>
      </c>
      <c r="AJ152" s="12">
        <f t="shared" si="71"/>
        <v>3.4194730410181819E-2</v>
      </c>
      <c r="AK152" s="12">
        <f>AI152-'Surv-rate CEA'!AB150*UPD</f>
        <v>6.1526394884570609E-3</v>
      </c>
      <c r="AL152" s="12">
        <f t="shared" si="72"/>
        <v>4.7998623289358909E-3</v>
      </c>
      <c r="AM152" s="12">
        <f>'Surv-rate CEA'!AF150*UPFS+'Surv-rate CEA'!AE150*UPD</f>
        <v>0.15959046771754484</v>
      </c>
      <c r="AN152" s="12">
        <f t="shared" si="73"/>
        <v>0.12450140715896243</v>
      </c>
      <c r="AO152" s="12">
        <f>AM152-'Surv-rate CEA'!AE150*UPD</f>
        <v>1.2771095432469876E-2</v>
      </c>
      <c r="AP152" s="12">
        <f t="shared" si="74"/>
        <v>9.963122328321217E-3</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0.13284486546808649</v>
      </c>
      <c r="AV152" s="12">
        <f t="shared" si="77"/>
        <v>0.10363634445819436</v>
      </c>
      <c r="AW152" s="12">
        <f>AU152-'Surv-rate CEA'!AK150*UPD</f>
        <v>3.7380964984986678E-2</v>
      </c>
      <c r="AX152" s="12">
        <f t="shared" si="78"/>
        <v>2.9162034601137404E-2</v>
      </c>
      <c r="AY152" s="12">
        <f>'Surv-rate CEA'!AO150*UPFS+'Surv-rate CEA'!AN150*UPD</f>
        <v>4.3832058963547457E-2</v>
      </c>
      <c r="AZ152" s="12">
        <f t="shared" si="79"/>
        <v>3.4194730410181819E-2</v>
      </c>
      <c r="BA152" s="12">
        <f>AY152-'Surv-rate CEA'!AN150*UPD</f>
        <v>6.1526394884570609E-3</v>
      </c>
      <c r="BB152" s="12">
        <f t="shared" si="80"/>
        <v>4.7998623289358909E-3</v>
      </c>
    </row>
    <row r="153" spans="1:54">
      <c r="A153" s="12">
        <v>148</v>
      </c>
      <c r="B153" s="12">
        <f t="shared" si="81"/>
        <v>8.4575342465753423</v>
      </c>
      <c r="C153" s="12">
        <f>'Surv-rate CEA'!D151*Parameter!$D$57+'Surv-rate CEA'!E151*Parameter!$D$58</f>
        <v>6.9185596736589916E-2</v>
      </c>
      <c r="D153" s="12">
        <f t="shared" si="55"/>
        <v>5.3882088834851211E-2</v>
      </c>
      <c r="E153" s="12">
        <f>C153-'Surv-rate CEA'!E151*Parameter!$D$58</f>
        <v>2.3110703544632072E-3</v>
      </c>
      <c r="F153" s="12">
        <f t="shared" si="56"/>
        <v>1.7998731530333163E-3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4.8726469905599173E-2</v>
      </c>
      <c r="L153" s="12">
        <f t="shared" si="59"/>
        <v>3.7948418513439941E-2</v>
      </c>
      <c r="M153" s="12">
        <f>K153-'Surv-rate CEA'!J151*Parameter!$D$58</f>
        <v>5.0816906887550597E-3</v>
      </c>
      <c r="N153" s="12">
        <f t="shared" si="60"/>
        <v>3.9576461292257156E-3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4.8726469905599173E-2</v>
      </c>
      <c r="T153" s="12">
        <f t="shared" si="63"/>
        <v>3.7948418513439941E-2</v>
      </c>
      <c r="U153" s="12">
        <f>S153-'Surv-rate CEA'!P151*Parameter!$D$58</f>
        <v>5.0816906887550597E-3</v>
      </c>
      <c r="V153" s="12">
        <f t="shared" si="64"/>
        <v>3.9576461292257156E-3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0.10084602929710976</v>
      </c>
      <c r="AB153" s="12">
        <f t="shared" si="67"/>
        <v>7.8539392092214569E-2</v>
      </c>
      <c r="AC153" s="12">
        <f>AA153-'Surv-rate CEA'!V151*UPD</f>
        <v>3.475027969058142E-2</v>
      </c>
      <c r="AD153" s="12">
        <f t="shared" si="68"/>
        <v>2.7063691659012255E-2</v>
      </c>
      <c r="AE153" s="12">
        <f>'Surv-rate CEA'!Z151*UPFS+'Surv-rate CEA'!Y151*UPD</f>
        <v>4.8726469905599173E-2</v>
      </c>
      <c r="AF153" s="12">
        <f t="shared" si="69"/>
        <v>3.7948418513439941E-2</v>
      </c>
      <c r="AG153" s="12">
        <f>AE153-'Surv-rate CEA'!Y151*UPD</f>
        <v>5.0816906887550597E-3</v>
      </c>
      <c r="AH153" s="12">
        <f t="shared" si="70"/>
        <v>3.9576461292257156E-3</v>
      </c>
      <c r="AI153" s="12">
        <f>'Surv-rate CEA'!AC151*UPFS+'Surv-rate CEA'!AB151*UPD</f>
        <v>4.338236561143393E-2</v>
      </c>
      <c r="AJ153" s="12">
        <f t="shared" si="71"/>
        <v>3.3786403355613982E-2</v>
      </c>
      <c r="AK153" s="12">
        <f>AI153-'Surv-rate CEA'!AB151*UPD</f>
        <v>6.0515084170700284E-3</v>
      </c>
      <c r="AL153" s="12">
        <f t="shared" si="72"/>
        <v>4.7129450274867807E-3</v>
      </c>
      <c r="AM153" s="12">
        <f>'Surv-rate CEA'!AF151*UPFS+'Surv-rate CEA'!AE151*UPD</f>
        <v>0.15872475641229236</v>
      </c>
      <c r="AN153" s="12">
        <f t="shared" si="73"/>
        <v>0.12361563430404252</v>
      </c>
      <c r="AO153" s="12">
        <f>AM153-'Surv-rate CEA'!AE151*UPD</f>
        <v>1.2593236281715492E-2</v>
      </c>
      <c r="AP153" s="12">
        <f t="shared" si="74"/>
        <v>9.8076754130358382E-3</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0.13202410121155422</v>
      </c>
      <c r="AV153" s="12">
        <f t="shared" si="77"/>
        <v>0.10282103046543703</v>
      </c>
      <c r="AW153" s="12">
        <f>AU153-'Surv-rate CEA'!AK151*UPD</f>
        <v>3.6998804892614243E-2</v>
      </c>
      <c r="AX153" s="12">
        <f t="shared" si="78"/>
        <v>2.8814854334454777E-2</v>
      </c>
      <c r="AY153" s="12">
        <f>'Surv-rate CEA'!AO151*UPFS+'Surv-rate CEA'!AN151*UPD</f>
        <v>4.338236561143393E-2</v>
      </c>
      <c r="AZ153" s="12">
        <f t="shared" si="79"/>
        <v>3.3786403355613982E-2</v>
      </c>
      <c r="BA153" s="12">
        <f>AY153-'Surv-rate CEA'!AN151*UPD</f>
        <v>6.0515084170700284E-3</v>
      </c>
      <c r="BB153" s="12">
        <f t="shared" si="80"/>
        <v>4.7129450274867807E-3</v>
      </c>
    </row>
    <row r="154" spans="1:54">
      <c r="A154" s="12">
        <v>149</v>
      </c>
      <c r="B154" s="12">
        <f t="shared" si="81"/>
        <v>8.5150684931506841</v>
      </c>
      <c r="C154" s="12">
        <f>'Surv-rate CEA'!D152*Parameter!$D$57+'Surv-rate CEA'!E152*Parameter!$D$58</f>
        <v>6.8601510529485765E-2</v>
      </c>
      <c r="D154" s="12">
        <f t="shared" si="55"/>
        <v>5.3336416176653786E-2</v>
      </c>
      <c r="E154" s="12">
        <f>C154-'Surv-rate CEA'!E152*Parameter!$D$58</f>
        <v>2.2657024647610019E-3</v>
      </c>
      <c r="F154" s="12">
        <f t="shared" si="56"/>
        <v>1.7615421097910468E-3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4.8250349359445582E-2</v>
      </c>
      <c r="L154" s="12">
        <f t="shared" si="59"/>
        <v>3.751376163937685E-2</v>
      </c>
      <c r="M154" s="12">
        <f>K154-'Surv-rate CEA'!J152*Parameter!$D$58</f>
        <v>4.9955400529337821E-3</v>
      </c>
      <c r="N154" s="12">
        <f t="shared" si="60"/>
        <v>3.8839407650637422E-3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4.8250349359445582E-2</v>
      </c>
      <c r="T154" s="12">
        <f t="shared" si="63"/>
        <v>3.751376163937685E-2</v>
      </c>
      <c r="U154" s="12">
        <f>S154-'Surv-rate CEA'!P152*Parameter!$D$58</f>
        <v>4.9955400529337821E-3</v>
      </c>
      <c r="V154" s="12">
        <f t="shared" si="64"/>
        <v>3.8839407650637422E-3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0.1001240555722694</v>
      </c>
      <c r="AB154" s="12">
        <f t="shared" si="67"/>
        <v>7.7844616774169498E-2</v>
      </c>
      <c r="AC154" s="12">
        <f>AA154-'Surv-rate CEA'!V152*UPD</f>
        <v>3.4389249801716523E-2</v>
      </c>
      <c r="AD154" s="12">
        <f t="shared" si="68"/>
        <v>2.6737010967694364E-2</v>
      </c>
      <c r="AE154" s="12">
        <f>'Surv-rate CEA'!Z152*UPFS+'Surv-rate CEA'!Y152*UPD</f>
        <v>4.8250349359445582E-2</v>
      </c>
      <c r="AF154" s="12">
        <f t="shared" si="69"/>
        <v>3.751376163937685E-2</v>
      </c>
      <c r="AG154" s="12">
        <f>AE154-'Surv-rate CEA'!Y152*UPD</f>
        <v>4.9955400529337821E-3</v>
      </c>
      <c r="AH154" s="12">
        <f t="shared" si="70"/>
        <v>3.8839407650637422E-3</v>
      </c>
      <c r="AI154" s="12">
        <f>'Surv-rate CEA'!AC152*UPFS+'Surv-rate CEA'!AB152*UPD</f>
        <v>4.2939304981630858E-2</v>
      </c>
      <c r="AJ154" s="12">
        <f t="shared" si="71"/>
        <v>3.3384522048565658E-2</v>
      </c>
      <c r="AK154" s="12">
        <f>AI154-'Surv-rate CEA'!AB152*UPD</f>
        <v>5.9525141101024817E-3</v>
      </c>
      <c r="AL154" s="12">
        <f t="shared" si="72"/>
        <v>4.6279705420971843E-3</v>
      </c>
      <c r="AM154" s="12">
        <f>'Surv-rate CEA'!AF152*UPFS+'Surv-rate CEA'!AE152*UPD</f>
        <v>0.1578676826694165</v>
      </c>
      <c r="AN154" s="12">
        <f t="shared" si="73"/>
        <v>0.12273922773290616</v>
      </c>
      <c r="AO154" s="12">
        <f>AM154-'Surv-rate CEA'!AE152*UPD</f>
        <v>1.2418691766784951E-2</v>
      </c>
      <c r="AP154" s="12">
        <f t="shared" si="74"/>
        <v>9.6553050702598165E-3</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0.13121212950733435</v>
      </c>
      <c r="AV154" s="12">
        <f t="shared" si="77"/>
        <v>0.10201502405432004</v>
      </c>
      <c r="AW154" s="12">
        <f>AU154-'Surv-rate CEA'!AK152*UPD</f>
        <v>3.6622361731839345E-2</v>
      </c>
      <c r="AX154" s="12">
        <f t="shared" si="78"/>
        <v>2.8473214534566089E-2</v>
      </c>
      <c r="AY154" s="12">
        <f>'Surv-rate CEA'!AO152*UPFS+'Surv-rate CEA'!AN152*UPD</f>
        <v>4.2939304981630858E-2</v>
      </c>
      <c r="AZ154" s="12">
        <f t="shared" si="79"/>
        <v>3.3384522048565658E-2</v>
      </c>
      <c r="BA154" s="12">
        <f>AY154-'Surv-rate CEA'!AN152*UPD</f>
        <v>5.9525141101024817E-3</v>
      </c>
      <c r="BB154" s="12">
        <f t="shared" si="80"/>
        <v>4.6279705420971843E-3</v>
      </c>
    </row>
    <row r="155" spans="1:54">
      <c r="A155" s="12">
        <v>150</v>
      </c>
      <c r="B155" s="12">
        <f t="shared" si="81"/>
        <v>8.5726027397260278</v>
      </c>
      <c r="C155" s="12">
        <f>'Surv-rate CEA'!D153*Parameter!$D$57+'Surv-rate CEA'!E153*Parameter!$D$58</f>
        <v>6.8024967482152893E-2</v>
      </c>
      <c r="D155" s="12">
        <f t="shared" si="55"/>
        <v>5.2798297061153701E-2</v>
      </c>
      <c r="E155" s="12">
        <f>C155-'Surv-rate CEA'!E153*Parameter!$D$58</f>
        <v>2.2214357176677246E-3</v>
      </c>
      <c r="F155" s="12">
        <f t="shared" si="56"/>
        <v>1.7241907973634756E-3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4.7781008455778977E-2</v>
      </c>
      <c r="L155" s="12">
        <f t="shared" si="59"/>
        <v>3.7085734425254792E-2</v>
      </c>
      <c r="M155" s="12">
        <f>K155-'Surv-rate CEA'!J153*Parameter!$D$58</f>
        <v>4.9112513808352437E-3</v>
      </c>
      <c r="N155" s="12">
        <f t="shared" si="60"/>
        <v>3.811919636938779E-3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4.7781008455778977E-2</v>
      </c>
      <c r="T155" s="12">
        <f t="shared" si="63"/>
        <v>3.7085734425254792E-2</v>
      </c>
      <c r="U155" s="12">
        <f>S155-'Surv-rate CEA'!P153*Parameter!$D$58</f>
        <v>4.9112513808352437E-3</v>
      </c>
      <c r="V155" s="12">
        <f t="shared" si="64"/>
        <v>3.811919636938779E-3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9.9410490980157945E-2</v>
      </c>
      <c r="AB155" s="12">
        <f t="shared" si="67"/>
        <v>7.7158502650406649E-2</v>
      </c>
      <c r="AC155" s="12">
        <f>AA155-'Surv-rate CEA'!V153*UPD</f>
        <v>3.4033669917043291E-2</v>
      </c>
      <c r="AD155" s="12">
        <f t="shared" si="68"/>
        <v>2.6415592404843764E-2</v>
      </c>
      <c r="AE155" s="12">
        <f>'Surv-rate CEA'!Z153*UPFS+'Surv-rate CEA'!Y153*UPD</f>
        <v>4.7781008455778977E-2</v>
      </c>
      <c r="AF155" s="12">
        <f t="shared" si="69"/>
        <v>3.7085734425254792E-2</v>
      </c>
      <c r="AG155" s="12">
        <f>AE155-'Surv-rate CEA'!Y153*UPD</f>
        <v>4.9112513808352437E-3</v>
      </c>
      <c r="AH155" s="12">
        <f t="shared" si="70"/>
        <v>3.811919636938779E-3</v>
      </c>
      <c r="AI155" s="12">
        <f>'Surv-rate CEA'!AC153*UPFS+'Surv-rate CEA'!AB153*UPD</f>
        <v>4.2502747051571921E-2</v>
      </c>
      <c r="AJ155" s="12">
        <f t="shared" si="71"/>
        <v>3.2988956081937505E-2</v>
      </c>
      <c r="AK155" s="12">
        <f>AI155-'Surv-rate CEA'!AB153*UPD</f>
        <v>5.8556009190412206E-3</v>
      </c>
      <c r="AL155" s="12">
        <f t="shared" si="72"/>
        <v>4.5448865062113564E-3</v>
      </c>
      <c r="AM155" s="12">
        <f>'Surv-rate CEA'!AF153*UPFS+'Surv-rate CEA'!AE153*UPD</f>
        <v>0.15701911594609036</v>
      </c>
      <c r="AN155" s="12">
        <f t="shared" si="73"/>
        <v>0.12187204543944072</v>
      </c>
      <c r="AO155" s="12">
        <f>AM155-'Surv-rate CEA'!AE153*UPD</f>
        <v>1.2247383640889897E-2</v>
      </c>
      <c r="AP155" s="12">
        <f t="shared" si="74"/>
        <v>9.5059361823770436E-3</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0.13040881175352995</v>
      </c>
      <c r="AV155" s="12">
        <f t="shared" si="77"/>
        <v>0.10121817675490104</v>
      </c>
      <c r="AW155" s="12">
        <f>AU155-'Surv-rate CEA'!AK153*UPD</f>
        <v>3.6251520966804937E-2</v>
      </c>
      <c r="AX155" s="12">
        <f t="shared" si="78"/>
        <v>2.8137000924346976E-2</v>
      </c>
      <c r="AY155" s="12">
        <f>'Surv-rate CEA'!AO153*UPFS+'Surv-rate CEA'!AN153*UPD</f>
        <v>4.2502747051571921E-2</v>
      </c>
      <c r="AZ155" s="12">
        <f t="shared" si="79"/>
        <v>3.2988956081937505E-2</v>
      </c>
      <c r="BA155" s="12">
        <f>AY155-'Surv-rate CEA'!AN153*UPD</f>
        <v>5.8556009190412206E-3</v>
      </c>
      <c r="BB155" s="12">
        <f t="shared" si="80"/>
        <v>4.5448865062113564E-3</v>
      </c>
    </row>
    <row r="156" spans="1:54">
      <c r="A156" s="12">
        <v>151</v>
      </c>
      <c r="B156" s="12">
        <f t="shared" si="81"/>
        <v>8.6301369863013697</v>
      </c>
      <c r="C156" s="12">
        <f>'Surv-rate CEA'!D154*Parameter!$D$57+'Surv-rate CEA'!E154*Parameter!$D$58</f>
        <v>6.7455833227326789E-2</v>
      </c>
      <c r="D156" s="12">
        <f t="shared" si="55"/>
        <v>5.2267593332264148E-2</v>
      </c>
      <c r="E156" s="12">
        <f>C156-'Surv-rate CEA'!E154*Parameter!$D$58</f>
        <v>2.1782380738710749E-3</v>
      </c>
      <c r="F156" s="12">
        <f t="shared" si="56"/>
        <v>1.6877897192710952E-3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4.7318317816303079E-2</v>
      </c>
      <c r="L156" s="12">
        <f t="shared" si="59"/>
        <v>3.6664206406799578E-2</v>
      </c>
      <c r="M156" s="12">
        <f>K156-'Surv-rate CEA'!J154*Parameter!$D$58</f>
        <v>4.8287753555913346E-3</v>
      </c>
      <c r="N156" s="12">
        <f t="shared" si="60"/>
        <v>3.7415365655384552E-3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4.7318317816303079E-2</v>
      </c>
      <c r="T156" s="12">
        <f t="shared" si="63"/>
        <v>3.6664206406799578E-2</v>
      </c>
      <c r="U156" s="12">
        <f>S156-'Surv-rate CEA'!P154*Parameter!$D$58</f>
        <v>4.8287753555913346E-3</v>
      </c>
      <c r="V156" s="12">
        <f t="shared" si="64"/>
        <v>3.7415365655384552E-3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9.870519594279073E-2</v>
      </c>
      <c r="AB156" s="12">
        <f t="shared" si="67"/>
        <v>7.6480903051528201E-2</v>
      </c>
      <c r="AC156" s="12">
        <f>AA156-'Surv-rate CEA'!V154*UPD</f>
        <v>3.3683430311920892E-2</v>
      </c>
      <c r="AD156" s="12">
        <f t="shared" si="68"/>
        <v>2.6099326823909568E-2</v>
      </c>
      <c r="AE156" s="12">
        <f>'Surv-rate CEA'!Z154*UPFS+'Surv-rate CEA'!Y154*UPD</f>
        <v>4.7318317816303079E-2</v>
      </c>
      <c r="AF156" s="12">
        <f t="shared" si="69"/>
        <v>3.6664206406799578E-2</v>
      </c>
      <c r="AG156" s="12">
        <f>AE156-'Surv-rate CEA'!Y154*UPD</f>
        <v>4.8287753555913346E-3</v>
      </c>
      <c r="AH156" s="12">
        <f t="shared" si="70"/>
        <v>3.7415365655384552E-3</v>
      </c>
      <c r="AI156" s="12">
        <f>'Surv-rate CEA'!AC154*UPFS+'Surv-rate CEA'!AB154*UPD</f>
        <v>4.2072565007701054E-2</v>
      </c>
      <c r="AJ156" s="12">
        <f t="shared" si="71"/>
        <v>3.2599578317519376E-2</v>
      </c>
      <c r="AK156" s="12">
        <f>AI156-'Surv-rate CEA'!AB154*UPD</f>
        <v>5.7607149263499483E-3</v>
      </c>
      <c r="AL156" s="12">
        <f t="shared" si="72"/>
        <v>4.4636422184402887E-3</v>
      </c>
      <c r="AM156" s="12">
        <f>'Surv-rate CEA'!AF154*UPFS+'Surv-rate CEA'!AE154*UPD</f>
        <v>0.15617892837970751</v>
      </c>
      <c r="AN156" s="12">
        <f t="shared" si="73"/>
        <v>0.12101394831355278</v>
      </c>
      <c r="AO156" s="12">
        <f>AM156-'Surv-rate CEA'!AE154*UPD</f>
        <v>1.2079235906161528E-2</v>
      </c>
      <c r="AP156" s="12">
        <f t="shared" si="74"/>
        <v>9.3594958345569589E-3</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0.12961401226908925</v>
      </c>
      <c r="AV156" s="12">
        <f t="shared" si="77"/>
        <v>0.10043034322344437</v>
      </c>
      <c r="AW156" s="12">
        <f>AU156-'Surv-rate CEA'!AK154*UPD</f>
        <v>3.5886170959825103E-2</v>
      </c>
      <c r="AX156" s="12">
        <f t="shared" si="78"/>
        <v>2.7806102159603809E-2</v>
      </c>
      <c r="AY156" s="12">
        <f>'Surv-rate CEA'!AO154*UPFS+'Surv-rate CEA'!AN154*UPD</f>
        <v>4.2072565007701054E-2</v>
      </c>
      <c r="AZ156" s="12">
        <f t="shared" si="79"/>
        <v>3.2599578317519376E-2</v>
      </c>
      <c r="BA156" s="12">
        <f>AY156-'Surv-rate CEA'!AN154*UPD</f>
        <v>5.7607149263499483E-3</v>
      </c>
      <c r="BB156" s="12">
        <f t="shared" si="80"/>
        <v>4.4636422184402887E-3</v>
      </c>
    </row>
    <row r="157" spans="1:54">
      <c r="A157" s="12">
        <v>152</v>
      </c>
      <c r="B157" s="12">
        <f t="shared" si="81"/>
        <v>8.6876712328767116</v>
      </c>
      <c r="C157" s="12">
        <f>'Surv-rate CEA'!D155*Parameter!$D$57+'Surv-rate CEA'!E155*Parameter!$D$58</f>
        <v>6.6893976483244952E-2</v>
      </c>
      <c r="D157" s="12">
        <f t="shared" si="55"/>
        <v>5.1744170039034164E-2</v>
      </c>
      <c r="E157" s="12">
        <f>C157-'Surv-rate CEA'!E155*Parameter!$D$58</f>
        <v>2.1360785849572766E-3</v>
      </c>
      <c r="F157" s="12">
        <f t="shared" si="56"/>
        <v>1.6523104071179465E-3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4.6862151187956877E-2</v>
      </c>
      <c r="L157" s="12">
        <f t="shared" si="59"/>
        <v>3.6249050317287118E-2</v>
      </c>
      <c r="M157" s="12">
        <f>K157-'Surv-rate CEA'!J155*Parameter!$D$58</f>
        <v>4.7480642139579171E-3</v>
      </c>
      <c r="N157" s="12">
        <f t="shared" si="60"/>
        <v>3.6727468594250578E-3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4.6862151187956877E-2</v>
      </c>
      <c r="T157" s="12">
        <f t="shared" si="63"/>
        <v>3.6249050317287118E-2</v>
      </c>
      <c r="U157" s="12">
        <f>S157-'Surv-rate CEA'!P155*Parameter!$D$58</f>
        <v>4.7480642139579171E-3</v>
      </c>
      <c r="V157" s="12">
        <f t="shared" si="64"/>
        <v>3.6727468594250578E-3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9.8008033924712828E-2</v>
      </c>
      <c r="AB157" s="12">
        <f t="shared" si="67"/>
        <v>7.5811674521427175E-2</v>
      </c>
      <c r="AC157" s="12">
        <f>AA157-'Surv-rate CEA'!V155*UPD</f>
        <v>3.3338424044466311E-2</v>
      </c>
      <c r="AD157" s="12">
        <f t="shared" si="68"/>
        <v>2.5788107887746377E-2</v>
      </c>
      <c r="AE157" s="12">
        <f>'Surv-rate CEA'!Z155*UPFS+'Surv-rate CEA'!Y155*UPD</f>
        <v>4.6862151187956877E-2</v>
      </c>
      <c r="AF157" s="12">
        <f t="shared" si="69"/>
        <v>3.6249050317287118E-2</v>
      </c>
      <c r="AG157" s="12">
        <f>AE157-'Surv-rate CEA'!Y155*UPD</f>
        <v>4.7480642139579171E-3</v>
      </c>
      <c r="AH157" s="12">
        <f t="shared" si="70"/>
        <v>3.6727468594250578E-3</v>
      </c>
      <c r="AI157" s="12">
        <f>'Surv-rate CEA'!AC155*UPFS+'Surv-rate CEA'!AB155*UPD</f>
        <v>4.1648635149550063E-2</v>
      </c>
      <c r="AJ157" s="12">
        <f t="shared" si="71"/>
        <v>3.2216264787484995E-2</v>
      </c>
      <c r="AK157" s="12">
        <f>AI157-'Surv-rate CEA'!AB155*UPD</f>
        <v>5.6678038826996069E-3</v>
      </c>
      <c r="AL157" s="12">
        <f t="shared" si="72"/>
        <v>4.3841885812807646E-3</v>
      </c>
      <c r="AM157" s="12">
        <f>'Surv-rate CEA'!AF155*UPFS+'Surv-rate CEA'!AE155*UPD</f>
        <v>0.15534699471797717</v>
      </c>
      <c r="AN157" s="12">
        <f t="shared" si="73"/>
        <v>0.12016480006616619</v>
      </c>
      <c r="AO157" s="12">
        <f>AM157-'Surv-rate CEA'!AE155*UPD</f>
        <v>1.1914174737237493E-2</v>
      </c>
      <c r="AP157" s="12">
        <f t="shared" si="74"/>
        <v>9.2159132389565013E-3</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0.12882759821637191</v>
      </c>
      <c r="AV157" s="12">
        <f t="shared" si="77"/>
        <v>9.9651381159826649E-2</v>
      </c>
      <c r="AW157" s="12">
        <f>AU157-'Surv-rate CEA'!AK155*UPD</f>
        <v>3.5526202882466273E-2</v>
      </c>
      <c r="AX157" s="12">
        <f t="shared" si="78"/>
        <v>2.7480409738416374E-2</v>
      </c>
      <c r="AY157" s="12">
        <f>'Surv-rate CEA'!AO155*UPFS+'Surv-rate CEA'!AN155*UPD</f>
        <v>4.1648635149550063E-2</v>
      </c>
      <c r="AZ157" s="12">
        <f t="shared" si="79"/>
        <v>3.2216264787484995E-2</v>
      </c>
      <c r="BA157" s="12">
        <f>AY157-'Surv-rate CEA'!AN155*UPD</f>
        <v>5.6678038826996069E-3</v>
      </c>
      <c r="BB157" s="12">
        <f t="shared" si="80"/>
        <v>4.3841885812807646E-3</v>
      </c>
    </row>
    <row r="158" spans="1:54">
      <c r="A158" s="12">
        <v>153</v>
      </c>
      <c r="B158" s="12">
        <f t="shared" si="81"/>
        <v>8.7452054794520553</v>
      </c>
      <c r="C158" s="12">
        <f>'Surv-rate CEA'!D156*Parameter!$D$57+'Surv-rate CEA'!E156*Parameter!$D$58</f>
        <v>6.6339268966454742E-2</v>
      </c>
      <c r="D158" s="12">
        <f t="shared" si="55"/>
        <v>5.1227895344727457E-2</v>
      </c>
      <c r="E158" s="12">
        <f>C158-'Surv-rate CEA'!E156*Parameter!$D$58</f>
        <v>2.0949273507714777E-3</v>
      </c>
      <c r="F158" s="12">
        <f t="shared" si="56"/>
        <v>1.6177253797354239E-3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4.6412385351147299E-2</v>
      </c>
      <c r="L158" s="12">
        <f t="shared" si="59"/>
        <v>3.5840141992972557E-2</v>
      </c>
      <c r="M158" s="12">
        <f>K158-'Surv-rate CEA'!J156*Parameter!$D$58</f>
        <v>4.66907168943341E-3</v>
      </c>
      <c r="N158" s="12">
        <f t="shared" si="60"/>
        <v>3.6055072597238331E-3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4.6412385351147299E-2</v>
      </c>
      <c r="T158" s="12">
        <f t="shared" si="63"/>
        <v>3.5840141992972557E-2</v>
      </c>
      <c r="U158" s="12">
        <f>S158-'Surv-rate CEA'!P156*Parameter!$D$58</f>
        <v>4.66907168943341E-3</v>
      </c>
      <c r="V158" s="12">
        <f t="shared" si="64"/>
        <v>3.6055072597238331E-3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9.7318871350461383E-2</v>
      </c>
      <c r="AB158" s="12">
        <f t="shared" si="67"/>
        <v>7.5150676730088475E-2</v>
      </c>
      <c r="AC158" s="12">
        <f>AA158-'Surv-rate CEA'!V156*UPD</f>
        <v>3.2998546870131859E-2</v>
      </c>
      <c r="AD158" s="12">
        <f t="shared" si="68"/>
        <v>2.5481831981687849E-2</v>
      </c>
      <c r="AE158" s="12">
        <f>'Surv-rate CEA'!Z156*UPFS+'Surv-rate CEA'!Y156*UPD</f>
        <v>4.6412385351147299E-2</v>
      </c>
      <c r="AF158" s="12">
        <f t="shared" si="69"/>
        <v>3.5840141992972557E-2</v>
      </c>
      <c r="AG158" s="12">
        <f>AE158-'Surv-rate CEA'!Y156*UPD</f>
        <v>4.66907168943341E-3</v>
      </c>
      <c r="AH158" s="12">
        <f t="shared" si="70"/>
        <v>3.6055072597238331E-3</v>
      </c>
      <c r="AI158" s="12">
        <f>'Surv-rate CEA'!AC156*UPFS+'Surv-rate CEA'!AB156*UPD</f>
        <v>4.1230836797191979E-2</v>
      </c>
      <c r="AJ158" s="12">
        <f t="shared" si="71"/>
        <v>3.1838894599368173E-2</v>
      </c>
      <c r="AK158" s="12">
        <f>AI158-'Surv-rate CEA'!AB156*UPD</f>
        <v>5.5768171468022418E-3</v>
      </c>
      <c r="AL158" s="12">
        <f t="shared" si="72"/>
        <v>4.3064780424024382E-3</v>
      </c>
      <c r="AM158" s="12">
        <f>'Surv-rate CEA'!AF156*UPFS+'Surv-rate CEA'!AE156*UPD</f>
        <v>0.15452319225123712</v>
      </c>
      <c r="AN158" s="12">
        <f t="shared" si="73"/>
        <v>0.11932446715658483</v>
      </c>
      <c r="AO158" s="12">
        <f>AM158-'Surv-rate CEA'!AE156*UPD</f>
        <v>1.1752128407850143E-2</v>
      </c>
      <c r="AP158" s="12">
        <f t="shared" si="74"/>
        <v>9.075119661924114E-3</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0.12804943952619555</v>
      </c>
      <c r="AV158" s="12">
        <f t="shared" si="77"/>
        <v>9.8881151227577541E-2</v>
      </c>
      <c r="AW158" s="12">
        <f>AU158-'Surv-rate CEA'!AK156*UPD</f>
        <v>3.5171510629839961E-2</v>
      </c>
      <c r="AX158" s="12">
        <f t="shared" si="78"/>
        <v>2.71598179137683E-2</v>
      </c>
      <c r="AY158" s="12">
        <f>'Surv-rate CEA'!AO156*UPFS+'Surv-rate CEA'!AN156*UPD</f>
        <v>4.1230836797191979E-2</v>
      </c>
      <c r="AZ158" s="12">
        <f t="shared" si="79"/>
        <v>3.1838894599368173E-2</v>
      </c>
      <c r="BA158" s="12">
        <f>AY158-'Surv-rate CEA'!AN156*UPD</f>
        <v>5.5768171468022418E-3</v>
      </c>
      <c r="BB158" s="12">
        <f t="shared" si="80"/>
        <v>4.3064780424024382E-3</v>
      </c>
    </row>
    <row r="159" spans="1:54">
      <c r="A159" s="12">
        <v>154</v>
      </c>
      <c r="B159" s="12">
        <f t="shared" si="81"/>
        <v>8.8027397260273972</v>
      </c>
      <c r="C159" s="12">
        <f>'Surv-rate CEA'!D157*Parameter!$D$57+'Surv-rate CEA'!E157*Parameter!$D$58</f>
        <v>6.5791585307552761E-2</v>
      </c>
      <c r="D159" s="12">
        <f t="shared" si="55"/>
        <v>5.0718640438961939E-2</v>
      </c>
      <c r="E159" s="12">
        <f>C159-'Surv-rate CEA'!E157*Parameter!$D$58</f>
        <v>2.0547554786620181E-3</v>
      </c>
      <c r="F159" s="12">
        <f t="shared" si="56"/>
        <v>1.5840081041531369E-3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4.5968900031160151E-2</v>
      </c>
      <c r="L159" s="12">
        <f t="shared" si="59"/>
        <v>3.5437360281807162E-2</v>
      </c>
      <c r="M159" s="12">
        <f>K159-'Surv-rate CEA'!J157*Parameter!$D$58</f>
        <v>4.5917529577538183E-3</v>
      </c>
      <c r="N159" s="12">
        <f t="shared" si="60"/>
        <v>3.5397758871470882E-3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4.5968900031160151E-2</v>
      </c>
      <c r="T159" s="12">
        <f t="shared" si="63"/>
        <v>3.5437360281807162E-2</v>
      </c>
      <c r="U159" s="12">
        <f>S159-'Surv-rate CEA'!P157*Parameter!$D$58</f>
        <v>4.5917529577538183E-3</v>
      </c>
      <c r="V159" s="12">
        <f t="shared" si="64"/>
        <v>3.5397758871470882E-3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9.6637577524710624E-2</v>
      </c>
      <c r="AB159" s="12">
        <f t="shared" si="67"/>
        <v>7.4497772389221395E-2</v>
      </c>
      <c r="AC159" s="12">
        <f>AA159-'Surv-rate CEA'!V157*UPD</f>
        <v>3.2663697159365096E-2</v>
      </c>
      <c r="AD159" s="12">
        <f t="shared" si="68"/>
        <v>2.5180398129771152E-2</v>
      </c>
      <c r="AE159" s="12">
        <f>'Surv-rate CEA'!Z157*UPFS+'Surv-rate CEA'!Y157*UPD</f>
        <v>4.5968900031160151E-2</v>
      </c>
      <c r="AF159" s="12">
        <f t="shared" si="69"/>
        <v>3.5437360281807162E-2</v>
      </c>
      <c r="AG159" s="12">
        <f>AE159-'Surv-rate CEA'!Y157*UPD</f>
        <v>4.5917529577538183E-3</v>
      </c>
      <c r="AH159" s="12">
        <f t="shared" si="70"/>
        <v>3.5397758871470882E-3</v>
      </c>
      <c r="AI159" s="12">
        <f>'Surv-rate CEA'!AC157*UPFS+'Surv-rate CEA'!AB157*UPD</f>
        <v>4.0819052201931057E-2</v>
      </c>
      <c r="AJ159" s="12">
        <f t="shared" si="71"/>
        <v>3.1467349844377338E-2</v>
      </c>
      <c r="AK159" s="12">
        <f>AI159-'Surv-rate CEA'!AB157*UPD</f>
        <v>5.4877056277267619E-3</v>
      </c>
      <c r="AL159" s="12">
        <f t="shared" si="72"/>
        <v>4.2304645383820817E-3</v>
      </c>
      <c r="AM159" s="12">
        <f>'Surv-rate CEA'!AF157*UPFS+'Surv-rate CEA'!AE157*UPD</f>
        <v>0.15370740074689618</v>
      </c>
      <c r="AN159" s="12">
        <f t="shared" si="73"/>
        <v>0.11849281872212782</v>
      </c>
      <c r="AO159" s="12">
        <f>AM159-'Surv-rate CEA'!AE157*UPD</f>
        <v>1.1593027220281577E-2</v>
      </c>
      <c r="AP159" s="12">
        <f t="shared" si="74"/>
        <v>8.937048354070597E-3</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0.12727940882526548</v>
      </c>
      <c r="AV159" s="12">
        <f t="shared" si="77"/>
        <v>9.8119516976454518E-2</v>
      </c>
      <c r="AW159" s="12">
        <f>AU159-'Surv-rate CEA'!AK157*UPD</f>
        <v>3.4821990737972805E-2</v>
      </c>
      <c r="AX159" s="12">
        <f t="shared" si="78"/>
        <v>2.6844223609327707E-2</v>
      </c>
      <c r="AY159" s="12">
        <f>'Surv-rate CEA'!AO157*UPFS+'Surv-rate CEA'!AN157*UPD</f>
        <v>4.0819052201931057E-2</v>
      </c>
      <c r="AZ159" s="12">
        <f t="shared" si="79"/>
        <v>3.1467349844377338E-2</v>
      </c>
      <c r="BA159" s="12">
        <f>AY159-'Surv-rate CEA'!AN157*UPD</f>
        <v>5.4877056277267619E-3</v>
      </c>
      <c r="BB159" s="12">
        <f t="shared" si="80"/>
        <v>4.2304645383820817E-3</v>
      </c>
    </row>
    <row r="160" spans="1:54">
      <c r="A160" s="12">
        <v>155</v>
      </c>
      <c r="B160" s="12">
        <f t="shared" si="81"/>
        <v>8.8602739726027391</v>
      </c>
      <c r="C160" s="12">
        <f>'Surv-rate CEA'!D158*Parameter!$D$57+'Surv-rate CEA'!E158*Parameter!$D$58</f>
        <v>6.52508029697422E-2</v>
      </c>
      <c r="D160" s="12">
        <f t="shared" si="55"/>
        <v>5.0216279452791196E-2</v>
      </c>
      <c r="E160" s="12">
        <f>C160-'Surv-rate CEA'!E158*Parameter!$D$58</f>
        <v>2.0155350445155013E-3</v>
      </c>
      <c r="F160" s="12">
        <f t="shared" si="56"/>
        <v>1.5511329583057884E-3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4.5531577812623798E-2</v>
      </c>
      <c r="L160" s="12">
        <f t="shared" si="59"/>
        <v>3.504058695531264E-2</v>
      </c>
      <c r="M160" s="12">
        <f>K160-'Surv-rate CEA'!J158*Parameter!$D$58</f>
        <v>4.5160645846524933E-3</v>
      </c>
      <c r="N160" s="12">
        <f t="shared" si="60"/>
        <v>3.4755121912434447E-3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4.5531577812623798E-2</v>
      </c>
      <c r="T160" s="12">
        <f t="shared" si="63"/>
        <v>3.504058695531264E-2</v>
      </c>
      <c r="U160" s="12">
        <f>S160-'Surv-rate CEA'!P158*Parameter!$D$58</f>
        <v>4.5160645846524933E-3</v>
      </c>
      <c r="V160" s="12">
        <f t="shared" si="64"/>
        <v>3.4755121912434447E-3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9.5964024554999597E-2</v>
      </c>
      <c r="AB160" s="12">
        <f t="shared" si="67"/>
        <v>7.3852827170617349E-2</v>
      </c>
      <c r="AC160" s="12">
        <f>AA160-'Surv-rate CEA'!V158*UPD</f>
        <v>3.2333775818223887E-2</v>
      </c>
      <c r="AD160" s="12">
        <f t="shared" si="68"/>
        <v>2.4883707913981673E-2</v>
      </c>
      <c r="AE160" s="12">
        <f>'Surv-rate CEA'!Z158*UPFS+'Surv-rate CEA'!Y158*UPD</f>
        <v>4.5531577812623798E-2</v>
      </c>
      <c r="AF160" s="12">
        <f t="shared" si="69"/>
        <v>3.504058695531264E-2</v>
      </c>
      <c r="AG160" s="12">
        <f>AE160-'Surv-rate CEA'!Y158*UPD</f>
        <v>4.5160645846524933E-3</v>
      </c>
      <c r="AH160" s="12">
        <f t="shared" si="70"/>
        <v>3.4755121912434447E-3</v>
      </c>
      <c r="AI160" s="12">
        <f>'Surv-rate CEA'!AC158*UPFS+'Surv-rate CEA'!AB158*UPD</f>
        <v>4.0413166460100056E-2</v>
      </c>
      <c r="AJ160" s="12">
        <f t="shared" si="71"/>
        <v>3.1101515508914369E-2</v>
      </c>
      <c r="AK160" s="12">
        <f>AI160-'Surv-rate CEA'!AB158*UPD</f>
        <v>5.4004217295811965E-3</v>
      </c>
      <c r="AL160" s="12">
        <f t="shared" si="72"/>
        <v>4.1561034407703746E-3</v>
      </c>
      <c r="AM160" s="12">
        <f>'Surv-rate CEA'!AF158*UPFS+'Surv-rate CEA'!AE158*UPD</f>
        <v>0.15289950238593092</v>
      </c>
      <c r="AN160" s="12">
        <f t="shared" si="73"/>
        <v>0.11766972650995648</v>
      </c>
      <c r="AO160" s="12">
        <f>AM160-'Surv-rate CEA'!AE158*UPD</f>
        <v>1.1436803437558707E-2</v>
      </c>
      <c r="AP160" s="12">
        <f t="shared" si="74"/>
        <v>8.8016344830792216E-3</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0.12651738136590093</v>
      </c>
      <c r="AV160" s="12">
        <f t="shared" si="77"/>
        <v>9.7366344767458729E-2</v>
      </c>
      <c r="AW160" s="12">
        <f>AU160-'Surv-rate CEA'!AK158*UPD</f>
        <v>3.4477542304127307E-2</v>
      </c>
      <c r="AX160" s="12">
        <f t="shared" si="78"/>
        <v>2.6533526338248029E-2</v>
      </c>
      <c r="AY160" s="12">
        <f>'Surv-rate CEA'!AO158*UPFS+'Surv-rate CEA'!AN158*UPD</f>
        <v>4.0413166460100056E-2</v>
      </c>
      <c r="AZ160" s="12">
        <f t="shared" si="79"/>
        <v>3.1101515508914369E-2</v>
      </c>
      <c r="BA160" s="12">
        <f>AY160-'Surv-rate CEA'!AN158*UPD</f>
        <v>5.4004217295811965E-3</v>
      </c>
      <c r="BB160" s="12">
        <f t="shared" si="80"/>
        <v>4.1561034407703746E-3</v>
      </c>
    </row>
    <row r="161" spans="1:54">
      <c r="A161" s="12">
        <v>156</v>
      </c>
      <c r="B161" s="12">
        <f t="shared" si="81"/>
        <v>8.9178082191780828</v>
      </c>
      <c r="C161" s="12">
        <f>'Surv-rate CEA'!D159*Parameter!$D$57+'Surv-rate CEA'!E159*Parameter!$D$58</f>
        <v>6.471680217010034E-2</v>
      </c>
      <c r="D161" s="12">
        <f t="shared" si="55"/>
        <v>4.9720689376614842E-2</v>
      </c>
      <c r="E161" s="12">
        <f>C161-'Surv-rate CEA'!E159*Parameter!$D$58</f>
        <v>1.9772390554951003E-3</v>
      </c>
      <c r="F161" s="12">
        <f t="shared" si="56"/>
        <v>1.5190751953903406E-3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4.5100304056904433E-2</v>
      </c>
      <c r="L161" s="12">
        <f t="shared" si="59"/>
        <v>3.4649706623487056E-2</v>
      </c>
      <c r="M161" s="12">
        <f>K161-'Surv-rate CEA'!J159*Parameter!$D$58</f>
        <v>4.4419644757788534E-3</v>
      </c>
      <c r="N161" s="12">
        <f t="shared" si="60"/>
        <v>3.4126769017674983E-3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4.5100304056904433E-2</v>
      </c>
      <c r="T161" s="12">
        <f t="shared" si="63"/>
        <v>3.4649706623487056E-2</v>
      </c>
      <c r="U161" s="12">
        <f>S161-'Surv-rate CEA'!P159*Parameter!$D$58</f>
        <v>4.4419644757788534E-3</v>
      </c>
      <c r="V161" s="12">
        <f t="shared" si="64"/>
        <v>3.4126769017674983E-3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9.5298087276945581E-2</v>
      </c>
      <c r="AB161" s="12">
        <f t="shared" si="67"/>
        <v>7.3215709627130907E-2</v>
      </c>
      <c r="AC161" s="12">
        <f>AA161-'Surv-rate CEA'!V159*UPD</f>
        <v>3.2008686211824178E-2</v>
      </c>
      <c r="AD161" s="12">
        <f t="shared" si="68"/>
        <v>2.4591665396392633E-2</v>
      </c>
      <c r="AE161" s="12">
        <f>'Surv-rate CEA'!Z159*UPFS+'Surv-rate CEA'!Y159*UPD</f>
        <v>4.5100304056904433E-2</v>
      </c>
      <c r="AF161" s="12">
        <f t="shared" si="69"/>
        <v>3.4649706623487056E-2</v>
      </c>
      <c r="AG161" s="12">
        <f>AE161-'Surv-rate CEA'!Y159*UPD</f>
        <v>4.4419644757788534E-3</v>
      </c>
      <c r="AH161" s="12">
        <f t="shared" si="70"/>
        <v>3.4126769017674983E-3</v>
      </c>
      <c r="AI161" s="12">
        <f>'Surv-rate CEA'!AC159*UPFS+'Surv-rate CEA'!AB159*UPD</f>
        <v>4.001306742984112E-2</v>
      </c>
      <c r="AJ161" s="12">
        <f t="shared" si="71"/>
        <v>3.0741279389169641E-2</v>
      </c>
      <c r="AK161" s="12">
        <f>AI161-'Surv-rate CEA'!AB159*UPD</f>
        <v>5.314919298452174E-3</v>
      </c>
      <c r="AL161" s="12">
        <f t="shared" si="72"/>
        <v>4.0833515043826908E-3</v>
      </c>
      <c r="AM161" s="12">
        <f>'Surv-rate CEA'!AF159*UPFS+'Surv-rate CEA'!AE159*UPD</f>
        <v>0.15209938170136042</v>
      </c>
      <c r="AN161" s="12">
        <f t="shared" si="73"/>
        <v>0.11685506481101199</v>
      </c>
      <c r="AO161" s="12">
        <f>AM161-'Surv-rate CEA'!AE159*UPD</f>
        <v>1.1283391218267519E-2</v>
      </c>
      <c r="AP161" s="12">
        <f t="shared" si="74"/>
        <v>8.6688150691335859E-3</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0.12576323495797301</v>
      </c>
      <c r="AV161" s="12">
        <f t="shared" si="77"/>
        <v>9.6621503700202213E-2</v>
      </c>
      <c r="AW161" s="12">
        <f>AU161-'Surv-rate CEA'!AK159*UPD</f>
        <v>3.4138066909951734E-2</v>
      </c>
      <c r="AX161" s="12">
        <f t="shared" si="78"/>
        <v>2.6227628124864316E-2</v>
      </c>
      <c r="AY161" s="12">
        <f>'Surv-rate CEA'!AO159*UPFS+'Surv-rate CEA'!AN159*UPD</f>
        <v>4.001306742984112E-2</v>
      </c>
      <c r="AZ161" s="12">
        <f t="shared" si="79"/>
        <v>3.0741279389169641E-2</v>
      </c>
      <c r="BA161" s="12">
        <f>AY161-'Surv-rate CEA'!AN159*UPD</f>
        <v>5.314919298452174E-3</v>
      </c>
      <c r="BB161" s="12">
        <f t="shared" si="80"/>
        <v>4.0833515043826908E-3</v>
      </c>
    </row>
    <row r="162" spans="1:54">
      <c r="A162" s="12">
        <v>157</v>
      </c>
      <c r="B162" s="12">
        <f t="shared" si="81"/>
        <v>8.9753424657534246</v>
      </c>
      <c r="C162" s="12">
        <f>'Surv-rate CEA'!D160*Parameter!$D$57+'Surv-rate CEA'!E160*Parameter!$D$58</f>
        <v>6.4189465803448184E-2</v>
      </c>
      <c r="D162" s="12">
        <f t="shared" si="55"/>
        <v>4.9231749980806018E-2</v>
      </c>
      <c r="E162" s="12">
        <f>C162-'Surv-rate CEA'!E160*Parameter!$D$58</f>
        <v>1.9398414143987283E-3</v>
      </c>
      <c r="F162" s="12">
        <f t="shared" si="56"/>
        <v>1.4878109097920093E-3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4.4674966822315546E-2</v>
      </c>
      <c r="L162" s="12">
        <f t="shared" si="59"/>
        <v>3.4264606652621377E-2</v>
      </c>
      <c r="M162" s="12">
        <f>K162-'Surv-rate CEA'!J160*Parameter!$D$58</f>
        <v>4.3694118286758329E-3</v>
      </c>
      <c r="N162" s="12">
        <f t="shared" si="60"/>
        <v>3.3512319820706371E-3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4.4674966822315546E-2</v>
      </c>
      <c r="T162" s="12">
        <f t="shared" si="63"/>
        <v>3.4264606652621377E-2</v>
      </c>
      <c r="U162" s="12">
        <f>S162-'Surv-rate CEA'!P160*Parameter!$D$58</f>
        <v>4.3694118286758329E-3</v>
      </c>
      <c r="V162" s="12">
        <f t="shared" si="64"/>
        <v>3.3512319820706371E-3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9.4639643181847963E-2</v>
      </c>
      <c r="AB162" s="12">
        <f t="shared" si="67"/>
        <v>7.2586291116184073E-2</v>
      </c>
      <c r="AC162" s="12">
        <f>AA162-'Surv-rate CEA'!V160*UPD</f>
        <v>3.1688334090504477E-2</v>
      </c>
      <c r="AD162" s="12">
        <f t="shared" si="68"/>
        <v>2.4304177044080701E-2</v>
      </c>
      <c r="AE162" s="12">
        <f>'Surv-rate CEA'!Z160*UPFS+'Surv-rate CEA'!Y160*UPD</f>
        <v>4.4674966822315546E-2</v>
      </c>
      <c r="AF162" s="12">
        <f t="shared" si="69"/>
        <v>3.4264606652621377E-2</v>
      </c>
      <c r="AG162" s="12">
        <f>AE162-'Surv-rate CEA'!Y160*UPD</f>
        <v>4.3694118286758329E-3</v>
      </c>
      <c r="AH162" s="12">
        <f t="shared" si="70"/>
        <v>3.3512319820706371E-3</v>
      </c>
      <c r="AI162" s="12">
        <f>'Surv-rate CEA'!AC160*UPFS+'Surv-rate CEA'!AB160*UPD</f>
        <v>3.9618645650749372E-2</v>
      </c>
      <c r="AJ162" s="12">
        <f t="shared" si="71"/>
        <v>3.0386532008668976E-2</v>
      </c>
      <c r="AK162" s="12">
        <f>AI162-'Surv-rate CEA'!AB160*UPD</f>
        <v>5.2311535714978583E-3</v>
      </c>
      <c r="AL162" s="12">
        <f t="shared" si="72"/>
        <v>4.0121668177108948E-3</v>
      </c>
      <c r="AM162" s="12">
        <f>'Surv-rate CEA'!AF160*UPFS+'Surv-rate CEA'!AE160*UPD</f>
        <v>0.1513069255186239</v>
      </c>
      <c r="AN162" s="12">
        <f t="shared" si="73"/>
        <v>0.11604871039598483</v>
      </c>
      <c r="AO162" s="12">
        <f>AM162-'Surv-rate CEA'!AE160*UPD</f>
        <v>1.1132726553871292E-2</v>
      </c>
      <c r="AP162" s="12">
        <f t="shared" si="74"/>
        <v>8.5385289228474808E-3</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0.12501684990297054</v>
      </c>
      <c r="AV162" s="12">
        <f t="shared" si="77"/>
        <v>9.5884865542538458E-2</v>
      </c>
      <c r="AW162" s="12">
        <f>AU162-'Surv-rate CEA'!AK160*UPD</f>
        <v>3.3803468547343618E-2</v>
      </c>
      <c r="AX162" s="12">
        <f t="shared" si="78"/>
        <v>2.5926433429166534E-2</v>
      </c>
      <c r="AY162" s="12">
        <f>'Surv-rate CEA'!AO160*UPFS+'Surv-rate CEA'!AN160*UPD</f>
        <v>3.9618645650749372E-2</v>
      </c>
      <c r="AZ162" s="12">
        <f t="shared" si="79"/>
        <v>3.0386532008668976E-2</v>
      </c>
      <c r="BA162" s="12">
        <f>AY162-'Surv-rate CEA'!AN160*UPD</f>
        <v>5.2311535714978583E-3</v>
      </c>
      <c r="BB162" s="12">
        <f t="shared" si="80"/>
        <v>4.0121668177108948E-3</v>
      </c>
    </row>
    <row r="163" spans="1:54">
      <c r="A163" s="12">
        <v>158</v>
      </c>
      <c r="B163" s="12">
        <f t="shared" si="81"/>
        <v>9.0328767123287665</v>
      </c>
      <c r="C163" s="12">
        <f>'Surv-rate CEA'!D161*Parameter!$D$57+'Surv-rate CEA'!E161*Parameter!$D$58</f>
        <v>6.3668679368726153E-2</v>
      </c>
      <c r="D163" s="12">
        <f t="shared" si="55"/>
        <v>4.8749343738954558E-2</v>
      </c>
      <c r="E163" s="12">
        <f>C163-'Surv-rate CEA'!E161*Parameter!$D$58</f>
        <v>1.9033168855587049E-3</v>
      </c>
      <c r="F163" s="12">
        <f t="shared" si="56"/>
        <v>1.4573170045024313E-3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4.4255456787033021E-2</v>
      </c>
      <c r="L163" s="12">
        <f t="shared" si="59"/>
        <v>3.3885177085913327E-2</v>
      </c>
      <c r="M163" s="12">
        <f>K163-'Surv-rate CEA'!J161*Parameter!$D$58</f>
        <v>4.298367086720746E-3</v>
      </c>
      <c r="N163" s="12">
        <f t="shared" si="60"/>
        <v>3.2911405844187336E-3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4.4255456787033021E-2</v>
      </c>
      <c r="T163" s="12">
        <f t="shared" si="63"/>
        <v>3.3885177085913327E-2</v>
      </c>
      <c r="U163" s="12">
        <f>S163-'Surv-rate CEA'!P161*Parameter!$D$58</f>
        <v>4.298367086720746E-3</v>
      </c>
      <c r="V163" s="12">
        <f t="shared" si="64"/>
        <v>3.2911405844187336E-3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9.3988572346595994E-2</v>
      </c>
      <c r="AB163" s="12">
        <f t="shared" si="67"/>
        <v>7.1964445725701862E-2</v>
      </c>
      <c r="AC163" s="12">
        <f>AA163-'Surv-rate CEA'!V161*UPD</f>
        <v>3.1372627518596055E-2</v>
      </c>
      <c r="AD163" s="12">
        <f t="shared" si="68"/>
        <v>2.4021151656703876E-2</v>
      </c>
      <c r="AE163" s="12">
        <f>'Surv-rate CEA'!Z161*UPFS+'Surv-rate CEA'!Y161*UPD</f>
        <v>4.4255456787033021E-2</v>
      </c>
      <c r="AF163" s="12">
        <f t="shared" si="69"/>
        <v>3.3885177085913327E-2</v>
      </c>
      <c r="AG163" s="12">
        <f>AE163-'Surv-rate CEA'!Y161*UPD</f>
        <v>4.298367086720746E-3</v>
      </c>
      <c r="AH163" s="12">
        <f t="shared" si="70"/>
        <v>3.2911405844187336E-3</v>
      </c>
      <c r="AI163" s="12">
        <f>'Surv-rate CEA'!AC161*UPFS+'Surv-rate CEA'!AB161*UPD</f>
        <v>3.9229794266268214E-2</v>
      </c>
      <c r="AJ163" s="12">
        <f t="shared" si="71"/>
        <v>3.0037166538656929E-2</v>
      </c>
      <c r="AK163" s="12">
        <f>AI163-'Surv-rate CEA'!AB161*UPD</f>
        <v>5.1490811280958185E-3</v>
      </c>
      <c r="AL163" s="12">
        <f t="shared" si="72"/>
        <v>3.9425087553583591E-3</v>
      </c>
      <c r="AM163" s="12">
        <f>'Surv-rate CEA'!AF161*UPFS+'Surv-rate CEA'!AE161*UPD</f>
        <v>0.15052202289779648</v>
      </c>
      <c r="AN163" s="12">
        <f t="shared" si="73"/>
        <v>0.11525054245324583</v>
      </c>
      <c r="AO163" s="12">
        <f>AM163-'Surv-rate CEA'!AE161*UPD</f>
        <v>1.0984747208424128E-2</v>
      </c>
      <c r="AP163" s="12">
        <f t="shared" si="74"/>
        <v>8.4107165855873689E-3</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0.12427810893011887</v>
      </c>
      <c r="AV163" s="12">
        <f t="shared" si="77"/>
        <v>9.5156304662375429E-2</v>
      </c>
      <c r="AW163" s="12">
        <f>AU163-'Surv-rate CEA'!AK161*UPD</f>
        <v>3.347365354691656E-2</v>
      </c>
      <c r="AX163" s="12">
        <f t="shared" si="78"/>
        <v>2.5629849073936579E-2</v>
      </c>
      <c r="AY163" s="12">
        <f>'Surv-rate CEA'!AO161*UPFS+'Surv-rate CEA'!AN161*UPD</f>
        <v>3.9229794266268214E-2</v>
      </c>
      <c r="AZ163" s="12">
        <f t="shared" si="79"/>
        <v>3.0037166538656929E-2</v>
      </c>
      <c r="BA163" s="12">
        <f>AY163-'Surv-rate CEA'!AN161*UPD</f>
        <v>5.1490811280958185E-3</v>
      </c>
      <c r="BB163" s="12">
        <f t="shared" si="80"/>
        <v>3.9425087553583591E-3</v>
      </c>
    </row>
    <row r="164" spans="1:54">
      <c r="A164" s="12">
        <v>159</v>
      </c>
      <c r="B164" s="12">
        <f t="shared" si="81"/>
        <v>9.0904109589041102</v>
      </c>
      <c r="C164" s="12">
        <f>'Surv-rate CEA'!D162*Parameter!$D$57+'Surv-rate CEA'!E162*Parameter!$D$58</f>
        <v>6.3154330897777888E-2</v>
      </c>
      <c r="D164" s="12">
        <f t="shared" si="55"/>
        <v>4.8273355753624278E-2</v>
      </c>
      <c r="E164" s="12">
        <f>C164-'Surv-rate CEA'!E162*Parameter!$D$58</f>
        <v>1.8676410622084985E-3</v>
      </c>
      <c r="F164" s="12">
        <f t="shared" si="56"/>
        <v>1.4275711599572945E-3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4.3841667174608988E-2</v>
      </c>
      <c r="L164" s="12">
        <f t="shared" si="59"/>
        <v>3.3511310566768392E-2</v>
      </c>
      <c r="M164" s="12">
        <f>K164-'Surv-rate CEA'!J162*Parameter!$D$58</f>
        <v>4.228791894939507E-3</v>
      </c>
      <c r="N164" s="12">
        <f t="shared" si="60"/>
        <v>3.2323670071475723E-3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4.3841667174608988E-2</v>
      </c>
      <c r="T164" s="12">
        <f t="shared" si="63"/>
        <v>3.3511310566768392E-2</v>
      </c>
      <c r="U164" s="12">
        <f>S164-'Surv-rate CEA'!P162*Parameter!$D$58</f>
        <v>4.228791894939507E-3</v>
      </c>
      <c r="V164" s="12">
        <f t="shared" si="64"/>
        <v>3.2323670071475723E-3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9.3344757365793826E-2</v>
      </c>
      <c r="AB164" s="12">
        <f t="shared" si="67"/>
        <v>7.1350050202388479E-2</v>
      </c>
      <c r="AC164" s="12">
        <f>AA164-'Surv-rate CEA'!V162*UPD</f>
        <v>3.1061476805693412E-2</v>
      </c>
      <c r="AD164" s="12">
        <f t="shared" si="68"/>
        <v>2.3742500296633585E-2</v>
      </c>
      <c r="AE164" s="12">
        <f>'Surv-rate CEA'!Z162*UPFS+'Surv-rate CEA'!Y162*UPD</f>
        <v>4.3841667174608988E-2</v>
      </c>
      <c r="AF164" s="12">
        <f t="shared" si="69"/>
        <v>3.3511310566768392E-2</v>
      </c>
      <c r="AG164" s="12">
        <f>AE164-'Surv-rate CEA'!Y162*UPD</f>
        <v>4.228791894939507E-3</v>
      </c>
      <c r="AH164" s="12">
        <f t="shared" si="70"/>
        <v>3.2323670071475723E-3</v>
      </c>
      <c r="AI164" s="12">
        <f>'Surv-rate CEA'!AC162*UPFS+'Surv-rate CEA'!AB162*UPD</f>
        <v>3.8846408948726589E-2</v>
      </c>
      <c r="AJ164" s="12">
        <f t="shared" si="71"/>
        <v>2.9693078721203487E-2</v>
      </c>
      <c r="AK164" s="12">
        <f>AI164-'Surv-rate CEA'!AB162*UPD</f>
        <v>5.0686598429525997E-3</v>
      </c>
      <c r="AL164" s="12">
        <f t="shared" si="72"/>
        <v>3.8743379324056686E-3</v>
      </c>
      <c r="AM164" s="12">
        <f>'Surv-rate CEA'!AF162*UPFS+'Surv-rate CEA'!AE162*UPD</f>
        <v>0.14974456507757322</v>
      </c>
      <c r="AN164" s="12">
        <f t="shared" si="73"/>
        <v>0.11446044252866558</v>
      </c>
      <c r="AO164" s="12">
        <f>AM164-'Surv-rate CEA'!AE162*UPD</f>
        <v>1.0839392660575375E-2</v>
      </c>
      <c r="AP164" s="12">
        <f t="shared" si="74"/>
        <v>8.285320272082718E-3</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0.123546897134475</v>
      </c>
      <c r="AV164" s="12">
        <f t="shared" si="77"/>
        <v>9.4435697961591139E-2</v>
      </c>
      <c r="AW164" s="12">
        <f>AU164-'Surv-rate CEA'!AK162*UPD</f>
        <v>3.314853050896531E-2</v>
      </c>
      <c r="AX164" s="12">
        <f t="shared" si="78"/>
        <v>2.5337784174441377E-2</v>
      </c>
      <c r="AY164" s="12">
        <f>'Surv-rate CEA'!AO162*UPFS+'Surv-rate CEA'!AN162*UPD</f>
        <v>3.8846408948726589E-2</v>
      </c>
      <c r="AZ164" s="12">
        <f t="shared" si="79"/>
        <v>2.9693078721203487E-2</v>
      </c>
      <c r="BA164" s="12">
        <f>AY164-'Surv-rate CEA'!AN162*UPD</f>
        <v>5.0686598429525997E-3</v>
      </c>
      <c r="BB164" s="12">
        <f t="shared" si="80"/>
        <v>3.8743379324056686E-3</v>
      </c>
    </row>
    <row r="165" spans="1:54">
      <c r="A165" s="12">
        <v>160</v>
      </c>
      <c r="B165" s="12">
        <f t="shared" si="81"/>
        <v>9.1479452054794521</v>
      </c>
      <c r="C165" s="12">
        <f>'Surv-rate CEA'!D163*Parameter!$D$57+'Surv-rate CEA'!E163*Parameter!$D$58</f>
        <v>6.2646310886449855E-2</v>
      </c>
      <c r="D165" s="12">
        <f t="shared" si="55"/>
        <v>4.780367368452821E-2</v>
      </c>
      <c r="E165" s="12">
        <f>C165-'Surv-rate CEA'!E163*Parameter!$D$58</f>
        <v>1.832790335246047E-3</v>
      </c>
      <c r="F165" s="12">
        <f t="shared" si="56"/>
        <v>1.398551804224591E-3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4.3433493681982238E-2</v>
      </c>
      <c r="L165" s="12">
        <f t="shared" si="59"/>
        <v>3.3142902264682077E-2</v>
      </c>
      <c r="M165" s="12">
        <f>K165-'Surv-rate CEA'!J163*Parameter!$D$58</f>
        <v>4.1606490576083788E-3</v>
      </c>
      <c r="N165" s="12">
        <f t="shared" si="60"/>
        <v>3.1748766535711647E-3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4.3433493681982238E-2</v>
      </c>
      <c r="T165" s="12">
        <f t="shared" si="63"/>
        <v>3.3142902264682077E-2</v>
      </c>
      <c r="U165" s="12">
        <f>S165-'Surv-rate CEA'!P163*Parameter!$D$58</f>
        <v>4.1606490576083788E-3</v>
      </c>
      <c r="V165" s="12">
        <f t="shared" si="64"/>
        <v>3.1748766535711647E-3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9.2708083286018789E-2</v>
      </c>
      <c r="AB165" s="12">
        <f t="shared" si="67"/>
        <v>7.0742983882255764E-2</v>
      </c>
      <c r="AC165" s="12">
        <f>AA165-'Surv-rate CEA'!V163*UPD</f>
        <v>3.0754794440323606E-2</v>
      </c>
      <c r="AD165" s="12">
        <f t="shared" si="68"/>
        <v>2.3468136221537168E-2</v>
      </c>
      <c r="AE165" s="12">
        <f>'Surv-rate CEA'!Z163*UPFS+'Surv-rate CEA'!Y163*UPD</f>
        <v>4.3433493681982238E-2</v>
      </c>
      <c r="AF165" s="12">
        <f t="shared" si="69"/>
        <v>3.3142902264682077E-2</v>
      </c>
      <c r="AG165" s="12">
        <f>AE165-'Surv-rate CEA'!Y163*UPD</f>
        <v>4.1606490576083788E-3</v>
      </c>
      <c r="AH165" s="12">
        <f t="shared" si="70"/>
        <v>3.1748766535711647E-3</v>
      </c>
      <c r="AI165" s="12">
        <f>'Surv-rate CEA'!AC163*UPFS+'Surv-rate CEA'!AB163*UPD</f>
        <v>3.8468387826913732E-2</v>
      </c>
      <c r="AJ165" s="12">
        <f t="shared" si="71"/>
        <v>2.9354166794926379E-2</v>
      </c>
      <c r="AK165" s="12">
        <f>AI165-'Surv-rate CEA'!AB163*UPD</f>
        <v>4.9898488410861086E-3</v>
      </c>
      <c r="AL165" s="12">
        <f t="shared" si="72"/>
        <v>3.8076161606188904E-3</v>
      </c>
      <c r="AM165" s="12">
        <f>'Surv-rate CEA'!AF163*UPFS+'Surv-rate CEA'!AE163*UPD</f>
        <v>0.14897444542095636</v>
      </c>
      <c r="AN165" s="12">
        <f t="shared" si="73"/>
        <v>0.1136782944672535</v>
      </c>
      <c r="AO165" s="12">
        <f>AM165-'Surv-rate CEA'!AE163*UPD</f>
        <v>1.0696604047766428E-2</v>
      </c>
      <c r="AP165" s="12">
        <f t="shared" si="74"/>
        <v>8.1622838152251038E-3</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0.12282310191692586</v>
      </c>
      <c r="AV165" s="12">
        <f t="shared" si="77"/>
        <v>9.3722924811973793E-2</v>
      </c>
      <c r="AW165" s="12">
        <f>AU165-'Surv-rate CEA'!AK163*UPD</f>
        <v>3.2828010236828367E-2</v>
      </c>
      <c r="AX165" s="12">
        <f t="shared" si="78"/>
        <v>2.5050150070578665E-2</v>
      </c>
      <c r="AY165" s="12">
        <f>'Surv-rate CEA'!AO163*UPFS+'Surv-rate CEA'!AN163*UPD</f>
        <v>3.8468387826913732E-2</v>
      </c>
      <c r="AZ165" s="12">
        <f t="shared" si="79"/>
        <v>2.9354166794926379E-2</v>
      </c>
      <c r="BA165" s="12">
        <f>AY165-'Surv-rate CEA'!AN163*UPD</f>
        <v>4.9898488410861086E-3</v>
      </c>
      <c r="BB165" s="12">
        <f t="shared" si="80"/>
        <v>3.8076161606188904E-3</v>
      </c>
    </row>
    <row r="166" spans="1:54">
      <c r="A166" s="12">
        <v>161</v>
      </c>
      <c r="B166" s="12">
        <f t="shared" si="81"/>
        <v>9.205479452054794</v>
      </c>
      <c r="C166" s="12">
        <f>'Surv-rate CEA'!D164*Parameter!$D$57+'Surv-rate CEA'!E164*Parameter!$D$58</f>
        <v>6.2144512227922492E-2</v>
      </c>
      <c r="D166" s="12">
        <f t="shared" si="55"/>
        <v>4.7340187679032912E-2</v>
      </c>
      <c r="E166" s="12">
        <f>C166-'Surv-rate CEA'!E164*Parameter!$D$58</f>
        <v>1.7987418633270483E-3</v>
      </c>
      <c r="F166" s="12">
        <f t="shared" si="56"/>
        <v>1.3702380844784453E-3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4.3030834409891444E-2</v>
      </c>
      <c r="L166" s="12">
        <f t="shared" si="59"/>
        <v>3.2779849803605883E-2</v>
      </c>
      <c r="M166" s="12">
        <f>K166-'Surv-rate CEA'!J164*Parameter!$D$58</f>
        <v>4.0939024975620852E-3</v>
      </c>
      <c r="N166" s="12">
        <f t="shared" si="60"/>
        <v>3.1186359925626803E-3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4.3030834409891444E-2</v>
      </c>
      <c r="T166" s="12">
        <f t="shared" si="63"/>
        <v>3.2779849803605883E-2</v>
      </c>
      <c r="U166" s="12">
        <f>S166-'Surv-rate CEA'!P164*Parameter!$D$58</f>
        <v>4.0939024975620852E-3</v>
      </c>
      <c r="V166" s="12">
        <f t="shared" si="64"/>
        <v>3.1186359925626803E-3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9.2078437542139346E-2</v>
      </c>
      <c r="AB166" s="12">
        <f t="shared" si="67"/>
        <v>7.0143128623325418E-2</v>
      </c>
      <c r="AC166" s="12">
        <f>AA166-'Surv-rate CEA'!V164*UPD</f>
        <v>3.0452495025918687E-2</v>
      </c>
      <c r="AD166" s="12">
        <f t="shared" si="68"/>
        <v>2.3197974819312548E-2</v>
      </c>
      <c r="AE166" s="12">
        <f>'Surv-rate CEA'!Z164*UPFS+'Surv-rate CEA'!Y164*UPD</f>
        <v>4.3030834409891444E-2</v>
      </c>
      <c r="AF166" s="12">
        <f t="shared" si="69"/>
        <v>3.2779849803605883E-2</v>
      </c>
      <c r="AG166" s="12">
        <f>AE166-'Surv-rate CEA'!Y164*UPD</f>
        <v>4.0939024975620852E-3</v>
      </c>
      <c r="AH166" s="12">
        <f t="shared" si="70"/>
        <v>3.1186359925626803E-3</v>
      </c>
      <c r="AI166" s="12">
        <f>'Surv-rate CEA'!AC164*UPFS+'Surv-rate CEA'!AB164*UPD</f>
        <v>3.8095631416095115E-2</v>
      </c>
      <c r="AJ166" s="12">
        <f t="shared" si="71"/>
        <v>2.9020331423228792E-2</v>
      </c>
      <c r="AK166" s="12">
        <f>AI166-'Surv-rate CEA'!AB164*UPD</f>
        <v>4.91260845459663E-3</v>
      </c>
      <c r="AL166" s="12">
        <f t="shared" si="72"/>
        <v>3.7423064064169092E-3</v>
      </c>
      <c r="AM166" s="12">
        <f>'Surv-rate CEA'!AF164*UPFS+'Surv-rate CEA'!AE164*UPD</f>
        <v>0.1482115593625899</v>
      </c>
      <c r="AN166" s="12">
        <f t="shared" si="73"/>
        <v>0.11290398435655549</v>
      </c>
      <c r="AO166" s="12">
        <f>AM166-'Surv-rate CEA'!AE164*UPD</f>
        <v>1.0556324112525606E-2</v>
      </c>
      <c r="AP166" s="12">
        <f t="shared" si="74"/>
        <v>8.0415526129614147E-3</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0.12210661292602518</v>
      </c>
      <c r="AV166" s="12">
        <f t="shared" si="77"/>
        <v>9.3017866993117496E-2</v>
      </c>
      <c r="AW166" s="12">
        <f>AU166-'Surv-rate CEA'!AK164*UPD</f>
        <v>3.251200567255258E-2</v>
      </c>
      <c r="AX166" s="12">
        <f t="shared" si="78"/>
        <v>2.4766860261377501E-2</v>
      </c>
      <c r="AY166" s="12">
        <f>'Surv-rate CEA'!AO164*UPFS+'Surv-rate CEA'!AN164*UPD</f>
        <v>3.8095631416095115E-2</v>
      </c>
      <c r="AZ166" s="12">
        <f t="shared" si="79"/>
        <v>2.9020331423228792E-2</v>
      </c>
      <c r="BA166" s="12">
        <f>AY166-'Surv-rate CEA'!AN164*UPD</f>
        <v>4.91260845459663E-3</v>
      </c>
      <c r="BB166" s="12">
        <f t="shared" si="80"/>
        <v>3.7423064064169092E-3</v>
      </c>
    </row>
    <row r="167" spans="1:54">
      <c r="A167" s="12">
        <v>162</v>
      </c>
      <c r="B167" s="12">
        <f t="shared" si="81"/>
        <v>9.2630136986301377</v>
      </c>
      <c r="C167" s="12">
        <f>'Surv-rate CEA'!D165*Parameter!$D$57+'Surv-rate CEA'!E165*Parameter!$D$58</f>
        <v>6.1648830148186187E-2</v>
      </c>
      <c r="D167" s="12">
        <f t="shared" si="55"/>
        <v>4.6882790304902187E-2</v>
      </c>
      <c r="E167" s="12">
        <f>C167-'Surv-rate CEA'!E165*Parameter!$D$58</f>
        <v>1.7654735442249533E-3</v>
      </c>
      <c r="F167" s="12">
        <f t="shared" si="56"/>
        <v>1.3426098396967909E-3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4.2633589795596442E-2</v>
      </c>
      <c r="L167" s="12">
        <f t="shared" si="59"/>
        <v>3.242205319269912E-2</v>
      </c>
      <c r="M167" s="12">
        <f>K167-'Surv-rate CEA'!J165*Parameter!$D$58</f>
        <v>4.0285172171310654E-3</v>
      </c>
      <c r="N167" s="12">
        <f t="shared" si="60"/>
        <v>3.0636125207316794E-3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4.2633589795596442E-2</v>
      </c>
      <c r="T167" s="12">
        <f t="shared" si="63"/>
        <v>3.242205319269912E-2</v>
      </c>
      <c r="U167" s="12">
        <f>S167-'Surv-rate CEA'!P165*Parameter!$D$58</f>
        <v>4.0285172171310654E-3</v>
      </c>
      <c r="V167" s="12">
        <f t="shared" si="64"/>
        <v>3.0636125207316794E-3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9.145570989561351E-2</v>
      </c>
      <c r="AB167" s="12">
        <f t="shared" si="67"/>
        <v>6.9550368740422364E-2</v>
      </c>
      <c r="AC167" s="12">
        <f>AA167-'Surv-rate CEA'!V165*UPD</f>
        <v>3.0154495218998906E-2</v>
      </c>
      <c r="AD167" s="12">
        <f t="shared" si="68"/>
        <v>2.2931933545280673E-2</v>
      </c>
      <c r="AE167" s="12">
        <f>'Surv-rate CEA'!Z165*UPFS+'Surv-rate CEA'!Y165*UPD</f>
        <v>4.2633589795596442E-2</v>
      </c>
      <c r="AF167" s="12">
        <f t="shared" si="69"/>
        <v>3.242205319269912E-2</v>
      </c>
      <c r="AG167" s="12">
        <f>AE167-'Surv-rate CEA'!Y165*UPD</f>
        <v>4.0285172171310654E-3</v>
      </c>
      <c r="AH167" s="12">
        <f t="shared" si="70"/>
        <v>3.0636125207316794E-3</v>
      </c>
      <c r="AI167" s="12">
        <f>'Surv-rate CEA'!AC165*UPFS+'Surv-rate CEA'!AB165*UPD</f>
        <v>3.7728042550372591E-2</v>
      </c>
      <c r="AJ167" s="12">
        <f t="shared" si="71"/>
        <v>2.8691475624952896E-2</v>
      </c>
      <c r="AK167" s="12">
        <f>AI167-'Surv-rate CEA'!AB165*UPD</f>
        <v>4.8369001811465404E-3</v>
      </c>
      <c r="AL167" s="12">
        <f t="shared" si="72"/>
        <v>3.6783727505185844E-3</v>
      </c>
      <c r="AM167" s="12">
        <f>'Surv-rate CEA'!AF165*UPFS+'Surv-rate CEA'!AE165*UPD</f>
        <v>0.14745580435767797</v>
      </c>
      <c r="AN167" s="12">
        <f t="shared" si="73"/>
        <v>0.11213740047174431</v>
      </c>
      <c r="AO167" s="12">
        <f>AM167-'Surv-rate CEA'!AE165*UPD</f>
        <v>1.0418497150771755E-2</v>
      </c>
      <c r="AP167" s="12">
        <f t="shared" si="74"/>
        <v>7.9230735771913755E-3</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0.12139732200159936</v>
      </c>
      <c r="AV167" s="12">
        <f t="shared" si="77"/>
        <v>9.2320408632200521E-2</v>
      </c>
      <c r="AW167" s="12">
        <f>AU167-'Surv-rate CEA'!AK165*UPD</f>
        <v>3.2200431834768228E-2</v>
      </c>
      <c r="AX167" s="12">
        <f t="shared" si="78"/>
        <v>2.4487830341759567E-2</v>
      </c>
      <c r="AY167" s="12">
        <f>'Surv-rate CEA'!AO165*UPFS+'Surv-rate CEA'!AN165*UPD</f>
        <v>3.7728042550372591E-2</v>
      </c>
      <c r="AZ167" s="12">
        <f t="shared" si="79"/>
        <v>2.8691475624952896E-2</v>
      </c>
      <c r="BA167" s="12">
        <f>AY167-'Surv-rate CEA'!AN165*UPD</f>
        <v>4.8369001811465404E-3</v>
      </c>
      <c r="BB167" s="12">
        <f t="shared" si="80"/>
        <v>3.6783727505185844E-3</v>
      </c>
    </row>
    <row r="168" spans="1:54">
      <c r="A168" s="12">
        <v>163</v>
      </c>
      <c r="B168" s="12">
        <f t="shared" si="81"/>
        <v>9.3205479452054796</v>
      </c>
      <c r="C168" s="12">
        <f>'Surv-rate CEA'!D166*Parameter!$D$57+'Surv-rate CEA'!E166*Parameter!$D$58</f>
        <v>6.1159162143582815E-2</v>
      </c>
      <c r="D168" s="12">
        <f t="shared" si="55"/>
        <v>4.6431376485197122E-2</v>
      </c>
      <c r="E168" s="12">
        <f>C168-'Surv-rate CEA'!E166*Parameter!$D$58</f>
        <v>1.732963987397973E-3</v>
      </c>
      <c r="F168" s="12">
        <f t="shared" si="56"/>
        <v>1.3156475745246363E-3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4.2241662547819754E-2</v>
      </c>
      <c r="L168" s="12">
        <f t="shared" si="59"/>
        <v>3.2069414759375761E-2</v>
      </c>
      <c r="M168" s="12">
        <f>K168-'Surv-rate CEA'!J166*Parameter!$D$58</f>
        <v>3.9644592606344342E-3</v>
      </c>
      <c r="N168" s="12">
        <f t="shared" si="60"/>
        <v>3.0097747261251177E-3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4.2241662547819754E-2</v>
      </c>
      <c r="T168" s="12">
        <f t="shared" si="63"/>
        <v>3.2069414759375761E-2</v>
      </c>
      <c r="U168" s="12">
        <f>S168-'Surv-rate CEA'!P166*Parameter!$D$58</f>
        <v>3.9644592606344342E-3</v>
      </c>
      <c r="V168" s="12">
        <f t="shared" si="64"/>
        <v>3.0097747261251177E-3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9.0839792374697262E-2</v>
      </c>
      <c r="AB168" s="12">
        <f t="shared" si="67"/>
        <v>6.8964590941984732E-2</v>
      </c>
      <c r="AC168" s="12">
        <f>AA168-'Surv-rate CEA'!V166*UPD</f>
        <v>2.9860713669479108E-2</v>
      </c>
      <c r="AD168" s="12">
        <f t="shared" si="68"/>
        <v>2.2669931861545846E-2</v>
      </c>
      <c r="AE168" s="12">
        <f>'Surv-rate CEA'!Z166*UPFS+'Surv-rate CEA'!Y166*UPD</f>
        <v>4.2241662547819754E-2</v>
      </c>
      <c r="AF168" s="12">
        <f t="shared" si="69"/>
        <v>3.2069414759375761E-2</v>
      </c>
      <c r="AG168" s="12">
        <f>AE168-'Surv-rate CEA'!Y166*UPD</f>
        <v>3.9644592606344342E-3</v>
      </c>
      <c r="AH168" s="12">
        <f t="shared" si="70"/>
        <v>3.0097747261251177E-3</v>
      </c>
      <c r="AI168" s="12">
        <f>'Surv-rate CEA'!AC166*UPFS+'Surv-rate CEA'!AB166*UPD</f>
        <v>3.7365526317299155E-2</v>
      </c>
      <c r="AJ168" s="12">
        <f t="shared" si="71"/>
        <v>2.836750470735639E-2</v>
      </c>
      <c r="AK168" s="12">
        <f>AI168-'Surv-rate CEA'!AB166*UPD</f>
        <v>4.7626866440724572E-3</v>
      </c>
      <c r="AL168" s="12">
        <f t="shared" si="72"/>
        <v>3.6157803491941956E-3</v>
      </c>
      <c r="AM168" s="12">
        <f>'Surv-rate CEA'!AF166*UPFS+'Surv-rate CEA'!AE166*UPD</f>
        <v>0.14670707983243261</v>
      </c>
      <c r="AN168" s="12">
        <f t="shared" si="73"/>
        <v>0.11137843322234402</v>
      </c>
      <c r="AO168" s="12">
        <f>AM168-'Surv-rate CEA'!AE166*UPD</f>
        <v>1.0283068962041036E-2</v>
      </c>
      <c r="AP168" s="12">
        <f t="shared" si="74"/>
        <v>7.8067950845835815E-3</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0.12069512312006053</v>
      </c>
      <c r="AV168" s="12">
        <f t="shared" si="77"/>
        <v>9.1630436145580182E-2</v>
      </c>
      <c r="AW168" s="12">
        <f>AU168-'Surv-rate CEA'!AK166*UPD</f>
        <v>3.1893205758686774E-2</v>
      </c>
      <c r="AX168" s="12">
        <f t="shared" si="78"/>
        <v>2.4212977941471387E-2</v>
      </c>
      <c r="AY168" s="12">
        <f>'Surv-rate CEA'!AO166*UPFS+'Surv-rate CEA'!AN166*UPD</f>
        <v>3.7365526317299155E-2</v>
      </c>
      <c r="AZ168" s="12">
        <f t="shared" si="79"/>
        <v>2.836750470735639E-2</v>
      </c>
      <c r="BA168" s="12">
        <f>AY168-'Surv-rate CEA'!AN166*UPD</f>
        <v>4.7626866440724572E-3</v>
      </c>
      <c r="BB168" s="12">
        <f t="shared" si="80"/>
        <v>3.6157803491941956E-3</v>
      </c>
    </row>
    <row r="169" spans="1:54">
      <c r="A169" s="12">
        <v>164</v>
      </c>
      <c r="B169" s="12">
        <f t="shared" si="81"/>
        <v>9.3780821917808215</v>
      </c>
      <c r="C169" s="12">
        <f>'Surv-rate CEA'!D167*Parameter!$D$57+'Surv-rate CEA'!E167*Parameter!$D$58</f>
        <v>6.0675407920337321E-2</v>
      </c>
      <c r="D169" s="12">
        <f t="shared" si="55"/>
        <v>4.5985843435253353E-2</v>
      </c>
      <c r="E169" s="12">
        <f>C169-'Surv-rate CEA'!E167*Parameter!$D$58</f>
        <v>1.7011924877061921E-3</v>
      </c>
      <c r="F169" s="12">
        <f t="shared" si="56"/>
        <v>1.2893324342474596E-3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4.1854957583825077E-2</v>
      </c>
      <c r="L169" s="12">
        <f t="shared" si="59"/>
        <v>3.1721839084559542E-2</v>
      </c>
      <c r="M169" s="12">
        <f>K169-'Surv-rate CEA'!J167*Parameter!$D$58</f>
        <v>3.901695678359289E-3</v>
      </c>
      <c r="N169" s="12">
        <f t="shared" si="60"/>
        <v>2.9570920533835516E-3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4.1854957583825077E-2</v>
      </c>
      <c r="T169" s="12">
        <f t="shared" si="63"/>
        <v>3.1721839084559542E-2</v>
      </c>
      <c r="U169" s="12">
        <f>S169-'Surv-rate CEA'!P167*Parameter!$D$58</f>
        <v>3.901695678359289E-3</v>
      </c>
      <c r="V169" s="12">
        <f t="shared" si="64"/>
        <v>2.9570920533835516E-3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9.0230579216495188E-2</v>
      </c>
      <c r="AB169" s="12">
        <f t="shared" si="67"/>
        <v>6.8385684268818761E-2</v>
      </c>
      <c r="AC169" s="12">
        <f>AA169-'Surv-rate CEA'!V167*UPD</f>
        <v>2.9571070963014701E-2</v>
      </c>
      <c r="AD169" s="12">
        <f t="shared" si="68"/>
        <v>2.241189117843842E-2</v>
      </c>
      <c r="AE169" s="12">
        <f>'Surv-rate CEA'!Z167*UPFS+'Surv-rate CEA'!Y167*UPD</f>
        <v>4.1854957583825077E-2</v>
      </c>
      <c r="AF169" s="12">
        <f t="shared" si="69"/>
        <v>3.1721839084559542E-2</v>
      </c>
      <c r="AG169" s="12">
        <f>AE169-'Surv-rate CEA'!Y167*UPD</f>
        <v>3.901695678359289E-3</v>
      </c>
      <c r="AH169" s="12">
        <f t="shared" si="70"/>
        <v>2.9570920533835516E-3</v>
      </c>
      <c r="AI169" s="12">
        <f>'Surv-rate CEA'!AC167*UPFS+'Surv-rate CEA'!AB167*UPD</f>
        <v>3.70079899946626E-2</v>
      </c>
      <c r="AJ169" s="12">
        <f t="shared" si="71"/>
        <v>2.8048326201323307E-2</v>
      </c>
      <c r="AK169" s="12">
        <f>AI169-'Surv-rate CEA'!AB167*UPD</f>
        <v>4.6899315540578218E-3</v>
      </c>
      <c r="AL169" s="12">
        <f t="shared" si="72"/>
        <v>3.554495397049791E-3</v>
      </c>
      <c r="AM169" s="12">
        <f>'Surv-rate CEA'!AF167*UPFS+'Surv-rate CEA'!AE167*UPD</f>
        <v>0.14596528713599871</v>
      </c>
      <c r="AN169" s="12">
        <f t="shared" si="73"/>
        <v>0.11062697510053296</v>
      </c>
      <c r="AO169" s="12">
        <f>AM169-'Surv-rate CEA'!AE167*UPD</f>
        <v>1.0149986801556182E-2</v>
      </c>
      <c r="AP169" s="12">
        <f t="shared" si="74"/>
        <v>7.6926669292288734E-3</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0.11999991234136756</v>
      </c>
      <c r="AV169" s="12">
        <f t="shared" si="77"/>
        <v>9.0947838182141333E-2</v>
      </c>
      <c r="AW169" s="12">
        <f>AU169-'Surv-rate CEA'!AK167*UPD</f>
        <v>3.1590246438138764E-2</v>
      </c>
      <c r="AX169" s="12">
        <f t="shared" si="78"/>
        <v>2.3942222666102561E-2</v>
      </c>
      <c r="AY169" s="12">
        <f>'Surv-rate CEA'!AO167*UPFS+'Surv-rate CEA'!AN167*UPD</f>
        <v>3.70079899946626E-2</v>
      </c>
      <c r="AZ169" s="12">
        <f t="shared" si="79"/>
        <v>2.8048326201323307E-2</v>
      </c>
      <c r="BA169" s="12">
        <f>AY169-'Surv-rate CEA'!AN167*UPD</f>
        <v>4.6899315540578218E-3</v>
      </c>
      <c r="BB169" s="12">
        <f t="shared" si="80"/>
        <v>3.554495397049791E-3</v>
      </c>
    </row>
    <row r="170" spans="1:54">
      <c r="A170" s="12">
        <v>165</v>
      </c>
      <c r="B170" s="12">
        <f t="shared" si="81"/>
        <v>9.4356164383561651</v>
      </c>
      <c r="C170" s="12">
        <f>'Surv-rate CEA'!D168*Parameter!$D$57+'Surv-rate CEA'!E168*Parameter!$D$58</f>
        <v>6.0197469336003E-2</v>
      </c>
      <c r="D170" s="12">
        <f t="shared" si="55"/>
        <v>4.5546090601656472E-2</v>
      </c>
      <c r="E170" s="12">
        <f>C170-'Surv-rate CEA'!E168*Parameter!$D$58</f>
        <v>1.6701390002250086E-3</v>
      </c>
      <c r="F170" s="12">
        <f t="shared" si="56"/>
        <v>1.2636461808223083E-3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4.1473381968549383E-2</v>
      </c>
      <c r="L170" s="12">
        <f t="shared" si="59"/>
        <v>3.1379232940061647E-2</v>
      </c>
      <c r="M170" s="12">
        <f>K170-'Surv-rate CEA'!J168*Parameter!$D$58</f>
        <v>3.8401944919597975E-3</v>
      </c>
      <c r="N170" s="12">
        <f t="shared" si="60"/>
        <v>2.9055348702868994E-3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4.1473381968549383E-2</v>
      </c>
      <c r="T170" s="12">
        <f t="shared" si="63"/>
        <v>3.1379232940061647E-2</v>
      </c>
      <c r="U170" s="12">
        <f>S170-'Surv-rate CEA'!P168*Parameter!$D$58</f>
        <v>3.8401944919597975E-3</v>
      </c>
      <c r="V170" s="12">
        <f t="shared" si="64"/>
        <v>2.9055348702868994E-3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8.9627966810783874E-2</v>
      </c>
      <c r="AB170" s="12">
        <f t="shared" si="67"/>
        <v>6.7813540034725853E-2</v>
      </c>
      <c r="AC170" s="12">
        <f>AA170-'Surv-rate CEA'!V168*UPD</f>
        <v>2.9285489565306355E-2</v>
      </c>
      <c r="AD170" s="12">
        <f t="shared" si="68"/>
        <v>2.2157734797957088E-2</v>
      </c>
      <c r="AE170" s="12">
        <f>'Surv-rate CEA'!Z168*UPFS+'Surv-rate CEA'!Y168*UPD</f>
        <v>4.1473381968549383E-2</v>
      </c>
      <c r="AF170" s="12">
        <f t="shared" si="69"/>
        <v>3.1379232940061647E-2</v>
      </c>
      <c r="AG170" s="12">
        <f>AE170-'Surv-rate CEA'!Y168*UPD</f>
        <v>3.8401944919597975E-3</v>
      </c>
      <c r="AH170" s="12">
        <f t="shared" si="70"/>
        <v>2.9055348702868994E-3</v>
      </c>
      <c r="AI170" s="12">
        <f>'Surv-rate CEA'!AC168*UPFS+'Surv-rate CEA'!AB168*UPD</f>
        <v>3.6655342989353239E-2</v>
      </c>
      <c r="AJ170" s="12">
        <f t="shared" si="71"/>
        <v>2.7733849798721923E-2</v>
      </c>
      <c r="AK170" s="12">
        <f>AI170-'Surv-rate CEA'!AB168*UPD</f>
        <v>4.6185996722969552E-3</v>
      </c>
      <c r="AL170" s="12">
        <f t="shared" si="72"/>
        <v>3.4944850912761887E-3</v>
      </c>
      <c r="AM170" s="12">
        <f>'Surv-rate CEA'!AF168*UPFS+'Surv-rate CEA'!AE168*UPD</f>
        <v>0.14523032949379971</v>
      </c>
      <c r="AN170" s="12">
        <f t="shared" si="73"/>
        <v>0.10988292063096594</v>
      </c>
      <c r="AO170" s="12">
        <f>AM170-'Surv-rate CEA'!AE168*UPD</f>
        <v>1.0019199334060008E-2</v>
      </c>
      <c r="AP170" s="12">
        <f t="shared" si="74"/>
        <v>7.5806402770527692E-3</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0.1193115877575732</v>
      </c>
      <c r="AV170" s="12">
        <f t="shared" si="77"/>
        <v>9.0272505568333508E-2</v>
      </c>
      <c r="AW170" s="12">
        <f>AU170-'Surv-rate CEA'!AK168*UPD</f>
        <v>3.129147476957074E-2</v>
      </c>
      <c r="AX170" s="12">
        <f t="shared" si="78"/>
        <v>2.3675486040107139E-2</v>
      </c>
      <c r="AY170" s="12">
        <f>'Surv-rate CEA'!AO168*UPFS+'Surv-rate CEA'!AN168*UPD</f>
        <v>3.6655342989353239E-2</v>
      </c>
      <c r="AZ170" s="12">
        <f t="shared" si="79"/>
        <v>2.7733849798721923E-2</v>
      </c>
      <c r="BA170" s="12">
        <f>AY170-'Surv-rate CEA'!AN168*UPD</f>
        <v>4.6185996722969552E-3</v>
      </c>
      <c r="BB170" s="12">
        <f t="shared" si="80"/>
        <v>3.4944850912761887E-3</v>
      </c>
    </row>
    <row r="171" spans="1:54">
      <c r="A171" s="12">
        <v>166</v>
      </c>
      <c r="B171" s="12">
        <f t="shared" si="81"/>
        <v>9.493150684931507</v>
      </c>
      <c r="C171" s="12">
        <f>'Surv-rate CEA'!D169*Parameter!$D$57+'Surv-rate CEA'!E169*Parameter!$D$58</f>
        <v>5.9725250342754131E-2</v>
      </c>
      <c r="D171" s="12">
        <f t="shared" si="55"/>
        <v>4.5112019603145426E-2</v>
      </c>
      <c r="E171" s="12">
        <f>C171-'Surv-rate CEA'!E169*Parameter!$D$58</f>
        <v>1.6397841161040691E-3</v>
      </c>
      <c r="F171" s="12">
        <f t="shared" si="56"/>
        <v>1.2385711699170431E-3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4.1096844855714673E-2</v>
      </c>
      <c r="L171" s="12">
        <f t="shared" si="59"/>
        <v>3.1041505228003606E-2</v>
      </c>
      <c r="M171" s="12">
        <f>K171-'Surv-rate CEA'!J169*Parameter!$D$58</f>
        <v>3.7799246612134976E-3</v>
      </c>
      <c r="N171" s="12">
        <f t="shared" si="60"/>
        <v>2.8550744356279391E-3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4.1096844855714673E-2</v>
      </c>
      <c r="T171" s="12">
        <f t="shared" si="63"/>
        <v>3.1041505228003606E-2</v>
      </c>
      <c r="U171" s="12">
        <f>S171-'Surv-rate CEA'!P169*Parameter!$D$58</f>
        <v>3.7799246612134976E-3</v>
      </c>
      <c r="V171" s="12">
        <f t="shared" si="64"/>
        <v>2.8550744356279391E-3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8.9031853645549844E-2</v>
      </c>
      <c r="AB171" s="12">
        <f t="shared" si="67"/>
        <v>6.724805176893979E-2</v>
      </c>
      <c r="AC171" s="12">
        <f>AA171-'Surv-rate CEA'!V169*UPD</f>
        <v>2.9003893768287943E-2</v>
      </c>
      <c r="AD171" s="12">
        <f t="shared" si="68"/>
        <v>2.1907387859133372E-2</v>
      </c>
      <c r="AE171" s="12">
        <f>'Surv-rate CEA'!Z169*UPFS+'Surv-rate CEA'!Y169*UPD</f>
        <v>4.1096844855714673E-2</v>
      </c>
      <c r="AF171" s="12">
        <f t="shared" si="69"/>
        <v>3.1041505228003606E-2</v>
      </c>
      <c r="AG171" s="12">
        <f>AE171-'Surv-rate CEA'!Y169*UPD</f>
        <v>3.7799246612134976E-3</v>
      </c>
      <c r="AH171" s="12">
        <f t="shared" si="70"/>
        <v>2.8550744356279391E-3</v>
      </c>
      <c r="AI171" s="12">
        <f>'Surv-rate CEA'!AC169*UPFS+'Surv-rate CEA'!AB169*UPD</f>
        <v>3.6307496778239544E-2</v>
      </c>
      <c r="AJ171" s="12">
        <f t="shared" si="71"/>
        <v>2.7423987291830453E-2</v>
      </c>
      <c r="AK171" s="12">
        <f>AI171-'Surv-rate CEA'!AB169*UPD</f>
        <v>4.5486567750853552E-3</v>
      </c>
      <c r="AL171" s="12">
        <f t="shared" si="72"/>
        <v>3.435717597298034E-3</v>
      </c>
      <c r="AM171" s="12">
        <f>'Surv-rate CEA'!AF169*UPFS+'Surv-rate CEA'!AE169*UPD</f>
        <v>0.14450211196226156</v>
      </c>
      <c r="AN171" s="12">
        <f t="shared" si="73"/>
        <v>0.10914616632206914</v>
      </c>
      <c r="AO171" s="12">
        <f>AM171-'Surv-rate CEA'!AE169*UPD</f>
        <v>9.890656589340352E-3</v>
      </c>
      <c r="AP171" s="12">
        <f t="shared" si="74"/>
        <v>7.4706676219136675E-3</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0.11863004944290709</v>
      </c>
      <c r="AV171" s="12">
        <f t="shared" si="77"/>
        <v>8.9604331254842476E-2</v>
      </c>
      <c r="AW171" s="12">
        <f>AU171-'Surv-rate CEA'!AK169*UPD</f>
        <v>3.099681349792624E-2</v>
      </c>
      <c r="AX171" s="12">
        <f t="shared" si="78"/>
        <v>2.3412691451751053E-2</v>
      </c>
      <c r="AY171" s="12">
        <f>'Surv-rate CEA'!AO169*UPFS+'Surv-rate CEA'!AN169*UPD</f>
        <v>3.6307496778239544E-2</v>
      </c>
      <c r="AZ171" s="12">
        <f t="shared" si="79"/>
        <v>2.7423987291830453E-2</v>
      </c>
      <c r="BA171" s="12">
        <f>AY171-'Surv-rate CEA'!AN169*UPD</f>
        <v>4.5486567750853552E-3</v>
      </c>
      <c r="BB171" s="12">
        <f t="shared" si="80"/>
        <v>3.435717597298034E-3</v>
      </c>
    </row>
    <row r="172" spans="1:54">
      <c r="A172" s="12">
        <v>167</v>
      </c>
      <c r="B172" s="12">
        <f t="shared" si="81"/>
        <v>9.5506849315068489</v>
      </c>
      <c r="C172" s="12">
        <f>'Surv-rate CEA'!D170*Parameter!$D$57+'Surv-rate CEA'!E170*Parameter!$D$58</f>
        <v>5.9258656932453947E-2</v>
      </c>
      <c r="D172" s="12">
        <f t="shared" si="55"/>
        <v>4.4683534173369635E-2</v>
      </c>
      <c r="E172" s="12">
        <f>C172-'Surv-rate CEA'!E170*Parameter!$D$58</f>
        <v>1.6101090394230605E-3</v>
      </c>
      <c r="F172" s="12">
        <f t="shared" si="56"/>
        <v>1.2140903289104021E-3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4.0725257430841447E-2</v>
      </c>
      <c r="L172" s="12">
        <f t="shared" si="59"/>
        <v>3.070856692220551E-2</v>
      </c>
      <c r="M172" s="12">
        <f>K172-'Surv-rate CEA'!J170*Parameter!$D$58</f>
        <v>3.7208560520747558E-3</v>
      </c>
      <c r="N172" s="12">
        <f t="shared" si="60"/>
        <v>2.8056828683543132E-3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4.0725257430841447E-2</v>
      </c>
      <c r="T172" s="12">
        <f t="shared" si="63"/>
        <v>3.070856692220551E-2</v>
      </c>
      <c r="U172" s="12">
        <f>S172-'Surv-rate CEA'!P170*Parameter!$D$58</f>
        <v>3.7208560520747558E-3</v>
      </c>
      <c r="V172" s="12">
        <f t="shared" si="64"/>
        <v>2.8056828683543132E-3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8.8442140254175169E-2</v>
      </c>
      <c r="AB172" s="12">
        <f t="shared" si="67"/>
        <v>6.6689115160304305E-2</v>
      </c>
      <c r="AC172" s="12">
        <f>AA172-'Surv-rate CEA'!V170*UPD</f>
        <v>2.8726209638123612E-2</v>
      </c>
      <c r="AD172" s="12">
        <f t="shared" si="68"/>
        <v>2.1660777285242502E-2</v>
      </c>
      <c r="AE172" s="12">
        <f>'Surv-rate CEA'!Z170*UPFS+'Surv-rate CEA'!Y170*UPD</f>
        <v>4.0725257430841447E-2</v>
      </c>
      <c r="AF172" s="12">
        <f t="shared" si="69"/>
        <v>3.070856692220551E-2</v>
      </c>
      <c r="AG172" s="12">
        <f>AE172-'Surv-rate CEA'!Y170*UPD</f>
        <v>3.7208560520747558E-3</v>
      </c>
      <c r="AH172" s="12">
        <f t="shared" si="70"/>
        <v>2.8056828683543132E-3</v>
      </c>
      <c r="AI172" s="12">
        <f>'Surv-rate CEA'!AC170*UPFS+'Surv-rate CEA'!AB170*UPD</f>
        <v>3.5964364850972763E-2</v>
      </c>
      <c r="AJ172" s="12">
        <f t="shared" si="71"/>
        <v>2.7118652514749587E-2</v>
      </c>
      <c r="AK172" s="12">
        <f>AI172-'Surv-rate CEA'!AB170*UPD</f>
        <v>4.4800696197740547E-3</v>
      </c>
      <c r="AL172" s="12">
        <f t="shared" si="72"/>
        <v>3.3781620157613528E-3</v>
      </c>
      <c r="AM172" s="12">
        <f>'Surv-rate CEA'!AF170*UPFS+'Surv-rate CEA'!AE170*UPD</f>
        <v>0.14378054138485941</v>
      </c>
      <c r="AN172" s="12">
        <f t="shared" si="73"/>
        <v>0.10841661061875005</v>
      </c>
      <c r="AO172" s="12">
        <f>AM172-'Surv-rate CEA'!AE170*UPD</f>
        <v>9.7643099193753802E-3</v>
      </c>
      <c r="AP172" s="12">
        <f t="shared" si="74"/>
        <v>7.362702743315689E-3</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0.1179551994053353</v>
      </c>
      <c r="AV172" s="12">
        <f t="shared" si="77"/>
        <v>8.894321026483426E-2</v>
      </c>
      <c r="AW172" s="12">
        <f>AU172-'Surv-rate CEA'!AK170*UPD</f>
        <v>3.070618716433722E-2</v>
      </c>
      <c r="AX172" s="12">
        <f t="shared" si="78"/>
        <v>2.3153764099910192E-2</v>
      </c>
      <c r="AY172" s="12">
        <f>'Surv-rate CEA'!AO170*UPFS+'Surv-rate CEA'!AN170*UPD</f>
        <v>3.5964364850972763E-2</v>
      </c>
      <c r="AZ172" s="12">
        <f t="shared" si="79"/>
        <v>2.7118652514749587E-2</v>
      </c>
      <c r="BA172" s="12">
        <f>AY172-'Surv-rate CEA'!AN170*UPD</f>
        <v>4.4800696197740547E-3</v>
      </c>
      <c r="BB172" s="12">
        <f t="shared" si="80"/>
        <v>3.3781620157613528E-3</v>
      </c>
    </row>
    <row r="173" spans="1:54">
      <c r="A173" s="12">
        <v>168</v>
      </c>
      <c r="B173" s="12">
        <f t="shared" si="81"/>
        <v>9.6082191780821926</v>
      </c>
      <c r="C173" s="12">
        <f>'Surv-rate CEA'!D171*Parameter!$D$57+'Surv-rate CEA'!E171*Parameter!$D$58</f>
        <v>5.8797597083436931E-2</v>
      </c>
      <c r="D173" s="12">
        <f t="shared" si="55"/>
        <v>4.4260540105435474E-2</v>
      </c>
      <c r="E173" s="12">
        <f>C173-'Surv-rate CEA'!E171*Parameter!$D$58</f>
        <v>1.5810955649985733E-3</v>
      </c>
      <c r="F173" s="12">
        <f t="shared" si="56"/>
        <v>1.1901871358082875E-3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4.0358532856096196E-2</v>
      </c>
      <c r="L173" s="12">
        <f t="shared" si="59"/>
        <v>3.0380331011468708E-2</v>
      </c>
      <c r="M173" s="12">
        <f>K173-'Surv-rate CEA'!J171*Parameter!$D$58</f>
        <v>3.6629594059686618E-3</v>
      </c>
      <c r="N173" s="12">
        <f t="shared" si="60"/>
        <v>2.7573331179230783E-3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4.0358532856096196E-2</v>
      </c>
      <c r="T173" s="12">
        <f t="shared" si="63"/>
        <v>3.0380331011468708E-2</v>
      </c>
      <c r="U173" s="12">
        <f>S173-'Surv-rate CEA'!P171*Parameter!$D$58</f>
        <v>3.6629594059686618E-3</v>
      </c>
      <c r="V173" s="12">
        <f t="shared" si="64"/>
        <v>2.7573331179230783E-3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8.7858729164217636E-2</v>
      </c>
      <c r="AB173" s="12">
        <f t="shared" si="67"/>
        <v>6.6136628003134385E-2</v>
      </c>
      <c r="AC173" s="12">
        <f>AA173-'Surv-rate CEA'!V171*UPD</f>
        <v>2.8452364964944576E-2</v>
      </c>
      <c r="AD173" s="12">
        <f t="shared" si="68"/>
        <v>2.1417831732789664E-2</v>
      </c>
      <c r="AE173" s="12">
        <f>'Surv-rate CEA'!Z171*UPFS+'Surv-rate CEA'!Y171*UPD</f>
        <v>4.0358532856096196E-2</v>
      </c>
      <c r="AF173" s="12">
        <f t="shared" si="69"/>
        <v>3.0380331011468708E-2</v>
      </c>
      <c r="AG173" s="12">
        <f>AE173-'Surv-rate CEA'!Y171*UPD</f>
        <v>3.6629594059686618E-3</v>
      </c>
      <c r="AH173" s="12">
        <f t="shared" si="70"/>
        <v>2.7573331179230783E-3</v>
      </c>
      <c r="AI173" s="12">
        <f>'Surv-rate CEA'!AC171*UPFS+'Surv-rate CEA'!AB171*UPD</f>
        <v>3.56258626546503E-2</v>
      </c>
      <c r="AJ173" s="12">
        <f t="shared" si="71"/>
        <v>2.6817761286729011E-2</v>
      </c>
      <c r="AK173" s="12">
        <f>AI173-'Surv-rate CEA'!AB171*UPD</f>
        <v>4.4128059120288332E-3</v>
      </c>
      <c r="AL173" s="12">
        <f t="shared" si="72"/>
        <v>3.3217883508010557E-3</v>
      </c>
      <c r="AM173" s="12">
        <f>'Surv-rate CEA'!AF171*UPFS+'Surv-rate CEA'!AE171*UPD</f>
        <v>0.14306552634944744</v>
      </c>
      <c r="AN173" s="12">
        <f t="shared" si="73"/>
        <v>0.10769415385647961</v>
      </c>
      <c r="AO173" s="12">
        <f>AM173-'Surv-rate CEA'!AE171*UPD</f>
        <v>9.6401119570327931E-3</v>
      </c>
      <c r="AP173" s="12">
        <f t="shared" si="74"/>
        <v>7.2567006656694003E-3</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0.11728694153954952</v>
      </c>
      <c r="AV173" s="12">
        <f t="shared" si="77"/>
        <v>8.8289039643720993E-2</v>
      </c>
      <c r="AW173" s="12">
        <f>AU173-'Surv-rate CEA'!AK171*UPD</f>
        <v>3.0419522055556314E-2</v>
      </c>
      <c r="AX173" s="12">
        <f t="shared" si="78"/>
        <v>2.2898630942647838E-2</v>
      </c>
      <c r="AY173" s="12">
        <f>'Surv-rate CEA'!AO171*UPFS+'Surv-rate CEA'!AN171*UPD</f>
        <v>3.56258626546503E-2</v>
      </c>
      <c r="AZ173" s="12">
        <f t="shared" si="79"/>
        <v>2.6817761286729011E-2</v>
      </c>
      <c r="BA173" s="12">
        <f>AY173-'Surv-rate CEA'!AN171*UPD</f>
        <v>4.4128059120288332E-3</v>
      </c>
      <c r="BB173" s="12">
        <f t="shared" si="80"/>
        <v>3.3217883508010557E-3</v>
      </c>
    </row>
    <row r="174" spans="1:54">
      <c r="A174" s="12">
        <v>169</v>
      </c>
      <c r="B174" s="12">
        <f t="shared" si="81"/>
        <v>9.6657534246575345</v>
      </c>
      <c r="C174" s="12">
        <f>'Surv-rate CEA'!D172*Parameter!$D$57+'Surv-rate CEA'!E172*Parameter!$D$58</f>
        <v>5.8341980708942275E-2</v>
      </c>
      <c r="D174" s="12">
        <f t="shared" si="55"/>
        <v>4.3842945198176157E-2</v>
      </c>
      <c r="E174" s="12">
        <f>C174-'Surv-rate CEA'!E172*Parameter!$D$58</f>
        <v>1.5527260570984622E-3</v>
      </c>
      <c r="F174" s="12">
        <f t="shared" si="56"/>
        <v>1.1668455990338663E-3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3.9996586216903468E-2</v>
      </c>
      <c r="L174" s="12">
        <f t="shared" si="59"/>
        <v>3.0056712444681385E-2</v>
      </c>
      <c r="M174" s="12">
        <f>K174-'Surv-rate CEA'!J172*Parameter!$D$58</f>
        <v>3.6062063102710942E-3</v>
      </c>
      <c r="N174" s="12">
        <f t="shared" si="60"/>
        <v>2.7099989358143109E-3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3.9996586216903468E-2</v>
      </c>
      <c r="T174" s="12">
        <f t="shared" si="63"/>
        <v>3.0056712444681385E-2</v>
      </c>
      <c r="U174" s="12">
        <f>S174-'Surv-rate CEA'!P172*Parameter!$D$58</f>
        <v>3.6062063102710942E-3</v>
      </c>
      <c r="V174" s="12">
        <f t="shared" si="64"/>
        <v>2.7099989358143109E-3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8.7281524847726985E-2</v>
      </c>
      <c r="AB174" s="12">
        <f t="shared" si="67"/>
        <v>6.5590490144699809E-2</v>
      </c>
      <c r="AC174" s="12">
        <f>AA174-'Surv-rate CEA'!V172*UPD</f>
        <v>2.8182289214258714E-2</v>
      </c>
      <c r="AD174" s="12">
        <f t="shared" si="68"/>
        <v>2.1178481542202972E-2</v>
      </c>
      <c r="AE174" s="12">
        <f>'Surv-rate CEA'!Z172*UPFS+'Surv-rate CEA'!Y172*UPD</f>
        <v>3.9996586216903468E-2</v>
      </c>
      <c r="AF174" s="12">
        <f t="shared" si="69"/>
        <v>3.0056712444681385E-2</v>
      </c>
      <c r="AG174" s="12">
        <f>AE174-'Surv-rate CEA'!Y172*UPD</f>
        <v>3.6062063102710942E-3</v>
      </c>
      <c r="AH174" s="12">
        <f t="shared" si="70"/>
        <v>2.7099989358143109E-3</v>
      </c>
      <c r="AI174" s="12">
        <f>'Surv-rate CEA'!AC172*UPFS+'Surv-rate CEA'!AB172*UPD</f>
        <v>3.5291907540267807E-2</v>
      </c>
      <c r="AJ174" s="12">
        <f t="shared" si="71"/>
        <v>2.6521231357335476E-2</v>
      </c>
      <c r="AK174" s="12">
        <f>AI174-'Surv-rate CEA'!AB172*UPD</f>
        <v>4.3468342743380566E-3</v>
      </c>
      <c r="AL174" s="12">
        <f t="shared" si="72"/>
        <v>3.2665674795327388E-3</v>
      </c>
      <c r="AM174" s="12">
        <f>'Surv-rate CEA'!AF172*UPFS+'Surv-rate CEA'!AE172*UPD</f>
        <v>0.14235697714682566</v>
      </c>
      <c r="AN174" s="12">
        <f t="shared" si="73"/>
        <v>0.10697869821669699</v>
      </c>
      <c r="AO174" s="12">
        <f>AM174-'Surv-rate CEA'!AE172*UPD</f>
        <v>9.5180165762586144E-3</v>
      </c>
      <c r="AP174" s="12">
        <f t="shared" si="74"/>
        <v>7.1526176190359952E-3</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0.11662518158133491</v>
      </c>
      <c r="AV174" s="12">
        <f t="shared" si="77"/>
        <v>8.7641718410394892E-2</v>
      </c>
      <c r="AW174" s="12">
        <f>AU174-'Surv-rate CEA'!AK172*UPD</f>
        <v>3.013674615506369E-2</v>
      </c>
      <c r="AX174" s="12">
        <f t="shared" si="78"/>
        <v>2.2647220647503415E-2</v>
      </c>
      <c r="AY174" s="12">
        <f>'Surv-rate CEA'!AO172*UPFS+'Surv-rate CEA'!AN172*UPD</f>
        <v>3.5291907540267807E-2</v>
      </c>
      <c r="AZ174" s="12">
        <f t="shared" si="79"/>
        <v>2.6521231357335476E-2</v>
      </c>
      <c r="BA174" s="12">
        <f>AY174-'Surv-rate CEA'!AN172*UPD</f>
        <v>4.3468342743380566E-3</v>
      </c>
      <c r="BB174" s="12">
        <f t="shared" si="80"/>
        <v>3.2665674795327388E-3</v>
      </c>
    </row>
    <row r="175" spans="1:54">
      <c r="A175" s="12">
        <v>170</v>
      </c>
      <c r="B175" s="12">
        <f t="shared" si="81"/>
        <v>9.7232876712328764</v>
      </c>
      <c r="C175" s="12">
        <f>'Surv-rate CEA'!D173*Parameter!$D$57+'Surv-rate CEA'!E173*Parameter!$D$58</f>
        <v>5.7891719607137744E-2</v>
      </c>
      <c r="D175" s="12">
        <f t="shared" si="55"/>
        <v>4.3430659204082234E-2</v>
      </c>
      <c r="E175" s="12">
        <f>C175-'Surv-rate CEA'!E173*Parameter!$D$58</f>
        <v>1.5249834290222281E-3</v>
      </c>
      <c r="F175" s="12">
        <f t="shared" si="56"/>
        <v>1.144050238051163E-3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3.9639334470256901E-2</v>
      </c>
      <c r="L175" s="12">
        <f t="shared" si="59"/>
        <v>2.9737628077679306E-2</v>
      </c>
      <c r="M175" s="12">
        <f>K175-'Surv-rate CEA'!J173*Parameter!$D$58</f>
        <v>3.5505691699235786E-3</v>
      </c>
      <c r="N175" s="12">
        <f t="shared" si="60"/>
        <v>2.6636548481530956E-3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3.9639334470256901E-2</v>
      </c>
      <c r="T175" s="12">
        <f t="shared" si="63"/>
        <v>2.9737628077679306E-2</v>
      </c>
      <c r="U175" s="12">
        <f>S175-'Surv-rate CEA'!P173*Parameter!$D$58</f>
        <v>3.5505691699235786E-3</v>
      </c>
      <c r="V175" s="12">
        <f t="shared" si="64"/>
        <v>2.6636548481530956E-3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8.6710433673042861E-2</v>
      </c>
      <c r="AB175" s="12">
        <f t="shared" si="67"/>
        <v>6.5050603434273976E-2</v>
      </c>
      <c r="AC175" s="12">
        <f>AA175-'Surv-rate CEA'!V173*UPD</f>
        <v>2.7915913479968579E-2</v>
      </c>
      <c r="AD175" s="12">
        <f t="shared" si="68"/>
        <v>2.094265869016745E-2</v>
      </c>
      <c r="AE175" s="12">
        <f>'Surv-rate CEA'!Z173*UPFS+'Surv-rate CEA'!Y173*UPD</f>
        <v>3.9639334470256901E-2</v>
      </c>
      <c r="AF175" s="12">
        <f t="shared" si="69"/>
        <v>2.9737628077679306E-2</v>
      </c>
      <c r="AG175" s="12">
        <f>AE175-'Surv-rate CEA'!Y173*UPD</f>
        <v>3.5505691699235786E-3</v>
      </c>
      <c r="AH175" s="12">
        <f t="shared" si="70"/>
        <v>2.6636548481530956E-3</v>
      </c>
      <c r="AI175" s="12">
        <f>'Surv-rate CEA'!AC173*UPFS+'Surv-rate CEA'!AB173*UPD</f>
        <v>3.4962418710892472E-2</v>
      </c>
      <c r="AJ175" s="12">
        <f t="shared" si="71"/>
        <v>2.6228982353393129E-2</v>
      </c>
      <c r="AK175" s="12">
        <f>AI175-'Surv-rate CEA'!AB173*UPD</f>
        <v>4.282124215715416E-3</v>
      </c>
      <c r="AL175" s="12">
        <f t="shared" si="72"/>
        <v>3.2124711227156976E-3</v>
      </c>
      <c r="AM175" s="12">
        <f>'Surv-rate CEA'!AF173*UPFS+'Surv-rate CEA'!AE173*UPD</f>
        <v>0.14165480573049988</v>
      </c>
      <c r="AN175" s="12">
        <f t="shared" si="73"/>
        <v>0.10627014768349161</v>
      </c>
      <c r="AO175" s="12">
        <f>AM175-'Surv-rate CEA'!AE173*UPD</f>
        <v>9.3979788536946995E-3</v>
      </c>
      <c r="AP175" s="12">
        <f t="shared" si="74"/>
        <v>7.0504110012939028E-3</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0.11596982706326794</v>
      </c>
      <c r="AV175" s="12">
        <f t="shared" si="77"/>
        <v>8.7001147509878959E-2</v>
      </c>
      <c r="AW175" s="12">
        <f>AU175-'Surv-rate CEA'!AK173*UPD</f>
        <v>2.9857789095783904E-2</v>
      </c>
      <c r="AX175" s="12">
        <f t="shared" si="78"/>
        <v>2.2399463543426541E-2</v>
      </c>
      <c r="AY175" s="12">
        <f>'Surv-rate CEA'!AO173*UPFS+'Surv-rate CEA'!AN173*UPD</f>
        <v>3.4962418710892472E-2</v>
      </c>
      <c r="AZ175" s="12">
        <f t="shared" si="79"/>
        <v>2.6228982353393129E-2</v>
      </c>
      <c r="BA175" s="12">
        <f>AY175-'Surv-rate CEA'!AN173*UPD</f>
        <v>4.282124215715416E-3</v>
      </c>
      <c r="BB175" s="12">
        <f t="shared" si="80"/>
        <v>3.2124711227156976E-3</v>
      </c>
    </row>
    <row r="176" spans="1:54">
      <c r="A176" s="12">
        <v>171</v>
      </c>
      <c r="B176" s="12">
        <f t="shared" si="81"/>
        <v>9.7808219178082183</v>
      </c>
      <c r="C176" s="12">
        <f>'Surv-rate CEA'!D174*Parameter!$D$57+'Surv-rate CEA'!E174*Parameter!$D$58</f>
        <v>5.7446727412678533E-2</v>
      </c>
      <c r="D176" s="12">
        <f t="shared" si="55"/>
        <v>4.3023593778834142E-2</v>
      </c>
      <c r="E176" s="12">
        <f>C176-'Surv-rate CEA'!E174*Parameter!$D$58</f>
        <v>1.4978511235082329E-3</v>
      </c>
      <c r="F176" s="12">
        <f t="shared" si="56"/>
        <v>1.1217860647840131E-3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3.9286696394667878E-2</v>
      </c>
      <c r="L176" s="12">
        <f t="shared" si="59"/>
        <v>2.9422996621797787E-2</v>
      </c>
      <c r="M176" s="12">
        <f>K176-'Surv-rate CEA'!J174*Parameter!$D$58</f>
        <v>3.496021180133882E-3</v>
      </c>
      <c r="N176" s="12">
        <f t="shared" si="60"/>
        <v>2.6182761293915688E-3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3.9286696394667878E-2</v>
      </c>
      <c r="T176" s="12">
        <f t="shared" si="63"/>
        <v>2.9422996621797787E-2</v>
      </c>
      <c r="U176" s="12">
        <f>S176-'Surv-rate CEA'!P174*Parameter!$D$58</f>
        <v>3.496021180133882E-3</v>
      </c>
      <c r="V176" s="12">
        <f t="shared" si="64"/>
        <v>2.6182761293915688E-3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8.6145363858024238E-2</v>
      </c>
      <c r="AB176" s="12">
        <f t="shared" si="67"/>
        <v>6.4516871673694617E-2</v>
      </c>
      <c r="AC176" s="12">
        <f>AA176-'Surv-rate CEA'!V174*UPD</f>
        <v>2.7653170438937266E-2</v>
      </c>
      <c r="AD176" s="12">
        <f t="shared" si="68"/>
        <v>2.0710296743537832E-2</v>
      </c>
      <c r="AE176" s="12">
        <f>'Surv-rate CEA'!Z174*UPFS+'Surv-rate CEA'!Y174*UPD</f>
        <v>3.9286696394667878E-2</v>
      </c>
      <c r="AF176" s="12">
        <f t="shared" si="69"/>
        <v>2.9422996621797787E-2</v>
      </c>
      <c r="AG176" s="12">
        <f>AE176-'Surv-rate CEA'!Y174*UPD</f>
        <v>3.496021180133882E-3</v>
      </c>
      <c r="AH176" s="12">
        <f t="shared" si="70"/>
        <v>2.6182761293915688E-3</v>
      </c>
      <c r="AI176" s="12">
        <f>'Surv-rate CEA'!AC174*UPFS+'Surv-rate CEA'!AB174*UPD</f>
        <v>3.463731717149502E-2</v>
      </c>
      <c r="AJ176" s="12">
        <f t="shared" si="71"/>
        <v>2.5940935727631113E-2</v>
      </c>
      <c r="AK176" s="12">
        <f>AI176-'Surv-rate CEA'!AB174*UPD</f>
        <v>4.2186461025467553E-3</v>
      </c>
      <c r="AL176" s="12">
        <f t="shared" si="72"/>
        <v>3.1594718165368638E-3</v>
      </c>
      <c r="AM176" s="12">
        <f>'Surv-rate CEA'!AF174*UPFS+'Surv-rate CEA'!AE174*UPD</f>
        <v>0.14095892567759663</v>
      </c>
      <c r="AN176" s="12">
        <f t="shared" si="73"/>
        <v>0.1055684080015207</v>
      </c>
      <c r="AO176" s="12">
        <f>AM176-'Surv-rate CEA'!AE174*UPD</f>
        <v>9.2799550316671198E-3</v>
      </c>
      <c r="AP176" s="12">
        <f t="shared" si="74"/>
        <v>6.950039341669754E-3</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0.11532078727170085</v>
      </c>
      <c r="AV176" s="12">
        <f t="shared" si="77"/>
        <v>8.63672297673478E-2</v>
      </c>
      <c r="AW176" s="12">
        <f>AU176-'Surv-rate CEA'!AK174*UPD</f>
        <v>2.9582582114352871E-2</v>
      </c>
      <c r="AX176" s="12">
        <f t="shared" si="78"/>
        <v>2.2155291574294723E-2</v>
      </c>
      <c r="AY176" s="12">
        <f>'Surv-rate CEA'!AO174*UPFS+'Surv-rate CEA'!AN174*UPD</f>
        <v>3.463731717149502E-2</v>
      </c>
      <c r="AZ176" s="12">
        <f t="shared" si="79"/>
        <v>2.5940935727631113E-2</v>
      </c>
      <c r="BA176" s="12">
        <f>AY176-'Surv-rate CEA'!AN174*UPD</f>
        <v>4.2186461025467553E-3</v>
      </c>
      <c r="BB176" s="12">
        <f t="shared" si="80"/>
        <v>3.1594718165368638E-3</v>
      </c>
    </row>
    <row r="177" spans="1:54">
      <c r="A177" s="12">
        <v>172</v>
      </c>
      <c r="B177" s="12">
        <f t="shared" si="81"/>
        <v>9.838356164383562</v>
      </c>
      <c r="C177" s="12">
        <f>'Surv-rate CEA'!D175*Parameter!$D$57+'Surv-rate CEA'!E175*Parameter!$D$58</f>
        <v>5.7006919549747036E-2</v>
      </c>
      <c r="D177" s="12">
        <f t="shared" si="55"/>
        <v>4.2621662432380442E-2</v>
      </c>
      <c r="E177" s="12">
        <f>C177-'Surv-rate CEA'!E175*Parameter!$D$58</f>
        <v>1.4713130939303098E-3</v>
      </c>
      <c r="F177" s="12">
        <f t="shared" si="56"/>
        <v>1.1000385657940221E-3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3.8938592541692331E-2</v>
      </c>
      <c r="L177" s="12">
        <f t="shared" si="59"/>
        <v>2.9112738594053392E-2</v>
      </c>
      <c r="M177" s="12">
        <f>K177-'Surv-rate CEA'!J175*Parameter!$D$58</f>
        <v>3.4425363001156714E-3</v>
      </c>
      <c r="N177" s="12">
        <f t="shared" si="60"/>
        <v>2.5738387770050481E-3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3.8938592541692331E-2</v>
      </c>
      <c r="T177" s="12">
        <f t="shared" si="63"/>
        <v>2.9112738594053392E-2</v>
      </c>
      <c r="U177" s="12">
        <f>S177-'Surv-rate CEA'!P175*Parameter!$D$58</f>
        <v>3.4425363001156714E-3</v>
      </c>
      <c r="V177" s="12">
        <f t="shared" si="64"/>
        <v>2.5738387770050481E-3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8.5586225424661766E-2</v>
      </c>
      <c r="AB177" s="12">
        <f t="shared" si="67"/>
        <v>6.3989200569384869E-2</v>
      </c>
      <c r="AC177" s="12">
        <f>AA177-'Surv-rate CEA'!V175*UPD</f>
        <v>2.7393994307042986E-2</v>
      </c>
      <c r="AD177" s="12">
        <f t="shared" si="68"/>
        <v>2.0481330814769817E-2</v>
      </c>
      <c r="AE177" s="12">
        <f>'Surv-rate CEA'!Z175*UPFS+'Surv-rate CEA'!Y175*UPD</f>
        <v>3.8938592541692331E-2</v>
      </c>
      <c r="AF177" s="12">
        <f t="shared" si="69"/>
        <v>2.9112738594053392E-2</v>
      </c>
      <c r="AG177" s="12">
        <f>AE177-'Surv-rate CEA'!Y175*UPD</f>
        <v>3.4425363001156714E-3</v>
      </c>
      <c r="AH177" s="12">
        <f t="shared" si="70"/>
        <v>2.5738387770050481E-3</v>
      </c>
      <c r="AI177" s="12">
        <f>'Surv-rate CEA'!AC175*UPFS+'Surv-rate CEA'!AB175*UPD</f>
        <v>3.431652568037942E-2</v>
      </c>
      <c r="AJ177" s="12">
        <f t="shared" si="71"/>
        <v>2.5657014708975561E-2</v>
      </c>
      <c r="AK177" s="12">
        <f>AI177-'Surv-rate CEA'!AB175*UPD</f>
        <v>4.1563711305320876E-3</v>
      </c>
      <c r="AL177" s="12">
        <f t="shared" si="72"/>
        <v>3.1075428854674221E-3</v>
      </c>
      <c r="AM177" s="12">
        <f>'Surv-rate CEA'!AF175*UPFS+'Surv-rate CEA'!AE175*UPD</f>
        <v>0.1402692521508947</v>
      </c>
      <c r="AN177" s="12">
        <f t="shared" si="73"/>
        <v>0.10487338663512151</v>
      </c>
      <c r="AO177" s="12">
        <f>AM177-'Surv-rate CEA'!AE175*UPD</f>
        <v>9.1639024824892168E-3</v>
      </c>
      <c r="AP177" s="12">
        <f t="shared" si="74"/>
        <v>6.8514622655775773E-3</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0.1146779732049886</v>
      </c>
      <c r="AV177" s="12">
        <f t="shared" si="77"/>
        <v>8.5739869843472052E-2</v>
      </c>
      <c r="AW177" s="12">
        <f>AU177-'Surv-rate CEA'!AK175*UPD</f>
        <v>2.9311058006875376E-2</v>
      </c>
      <c r="AX177" s="12">
        <f t="shared" si="78"/>
        <v>2.1914638253953993E-2</v>
      </c>
      <c r="AY177" s="12">
        <f>'Surv-rate CEA'!AO175*UPFS+'Surv-rate CEA'!AN175*UPD</f>
        <v>3.431652568037942E-2</v>
      </c>
      <c r="AZ177" s="12">
        <f t="shared" si="79"/>
        <v>2.5657014708975561E-2</v>
      </c>
      <c r="BA177" s="12">
        <f>AY177-'Surv-rate CEA'!AN175*UPD</f>
        <v>4.1563711305320876E-3</v>
      </c>
      <c r="BB177" s="12">
        <f t="shared" si="80"/>
        <v>3.1075428854674221E-3</v>
      </c>
    </row>
    <row r="178" spans="1:54">
      <c r="A178" s="12">
        <v>173</v>
      </c>
      <c r="B178" s="12">
        <f t="shared" si="81"/>
        <v>9.8958904109589039</v>
      </c>
      <c r="C178" s="12">
        <f>'Surv-rate CEA'!D176*Parameter!$D$57+'Surv-rate CEA'!E176*Parameter!$D$58</f>
        <v>5.6572213186518401E-2</v>
      </c>
      <c r="D178" s="12">
        <f t="shared" si="55"/>
        <v>4.2224780481504604E-2</v>
      </c>
      <c r="E178" s="12">
        <f>C178-'Surv-rate CEA'!E176*Parameter!$D$58</f>
        <v>1.4453537862483753E-3</v>
      </c>
      <c r="F178" s="12">
        <f t="shared" si="56"/>
        <v>1.0787936851831181E-3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3.8594945188976555E-2</v>
      </c>
      <c r="L178" s="12">
        <f t="shared" si="59"/>
        <v>2.8806776268894475E-2</v>
      </c>
      <c r="M178" s="12">
        <f>K178-'Surv-rate CEA'!J176*Parameter!$D$58</f>
        <v>3.3900892278227596E-3</v>
      </c>
      <c r="N178" s="12">
        <f t="shared" si="60"/>
        <v>2.5303194871584452E-3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3.8594945188976555E-2</v>
      </c>
      <c r="T178" s="12">
        <f t="shared" si="63"/>
        <v>2.8806776268894475E-2</v>
      </c>
      <c r="U178" s="12">
        <f>S178-'Surv-rate CEA'!P176*Parameter!$D$58</f>
        <v>3.3900892278227596E-3</v>
      </c>
      <c r="V178" s="12">
        <f t="shared" si="64"/>
        <v>2.5303194871584452E-3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8.5032930155021863E-2</v>
      </c>
      <c r="AB178" s="12">
        <f t="shared" si="67"/>
        <v>6.3467497685781804E-2</v>
      </c>
      <c r="AC178" s="12">
        <f>AA178-'Surv-rate CEA'!V176*UPD</f>
        <v>2.713832079666622E-2</v>
      </c>
      <c r="AD178" s="12">
        <f t="shared" si="68"/>
        <v>2.0255697518812319E-2</v>
      </c>
      <c r="AE178" s="12">
        <f>'Surv-rate CEA'!Z176*UPFS+'Surv-rate CEA'!Y176*UPD</f>
        <v>3.8594945188976555E-2</v>
      </c>
      <c r="AF178" s="12">
        <f t="shared" si="69"/>
        <v>2.8806776268894475E-2</v>
      </c>
      <c r="AG178" s="12">
        <f>AE178-'Surv-rate CEA'!Y176*UPD</f>
        <v>3.3900892278227596E-3</v>
      </c>
      <c r="AH178" s="12">
        <f t="shared" si="70"/>
        <v>2.5303194871584452E-3</v>
      </c>
      <c r="AI178" s="12">
        <f>'Surv-rate CEA'!AC176*UPFS+'Surv-rate CEA'!AB176*UPD</f>
        <v>3.3999968702150385E-2</v>
      </c>
      <c r="AJ178" s="12">
        <f t="shared" si="71"/>
        <v>2.5377144254424389E-2</v>
      </c>
      <c r="AK178" s="12">
        <f>AI178-'Surv-rate CEA'!AB176*UPD</f>
        <v>4.0952712976765997E-3</v>
      </c>
      <c r="AL178" s="12">
        <f t="shared" si="72"/>
        <v>3.0566584161464193E-3</v>
      </c>
      <c r="AM178" s="12">
        <f>'Surv-rate CEA'!AF176*UPFS+'Surv-rate CEA'!AE176*UPD</f>
        <v>0.13958570186193164</v>
      </c>
      <c r="AN178" s="12">
        <f t="shared" si="73"/>
        <v>0.10418499272857497</v>
      </c>
      <c r="AO178" s="12">
        <f>AM178-'Surv-rate CEA'!AE176*UPD</f>
        <v>9.0497796740267589E-3</v>
      </c>
      <c r="AP178" s="12">
        <f t="shared" si="74"/>
        <v>6.7546404607134155E-3</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0.11404129753291492</v>
      </c>
      <c r="AV178" s="12">
        <f t="shared" si="77"/>
        <v>8.5118974191040225E-2</v>
      </c>
      <c r="AW178" s="12">
        <f>AU178-'Surv-rate CEA'!AK176*UPD</f>
        <v>2.9043151086117824E-2</v>
      </c>
      <c r="AX178" s="12">
        <f t="shared" si="78"/>
        <v>2.1677438622725542E-2</v>
      </c>
      <c r="AY178" s="12">
        <f>'Surv-rate CEA'!AO176*UPFS+'Surv-rate CEA'!AN176*UPD</f>
        <v>3.3999968702150385E-2</v>
      </c>
      <c r="AZ178" s="12">
        <f t="shared" si="79"/>
        <v>2.5377144254424389E-2</v>
      </c>
      <c r="BA178" s="12">
        <f>AY178-'Surv-rate CEA'!AN176*UPD</f>
        <v>4.0952712976765997E-3</v>
      </c>
      <c r="BB178" s="12">
        <f t="shared" si="80"/>
        <v>3.0566584161464193E-3</v>
      </c>
    </row>
    <row r="179" spans="1:54">
      <c r="A179" s="12">
        <v>174</v>
      </c>
      <c r="B179" s="12">
        <f t="shared" si="81"/>
        <v>9.9534246575342458</v>
      </c>
      <c r="C179" s="12">
        <f>'Surv-rate CEA'!D177*Parameter!$D$57+'Surv-rate CEA'!E177*Parameter!$D$58</f>
        <v>5.6142527191004689E-2</v>
      </c>
      <c r="D179" s="12">
        <f t="shared" si="55"/>
        <v>4.183286500383053E-2</v>
      </c>
      <c r="E179" s="12">
        <f>C179-'Surv-rate CEA'!E177*Parameter!$D$58</f>
        <v>1.4199581216793114E-3</v>
      </c>
      <c r="F179" s="12">
        <f t="shared" si="56"/>
        <v>1.0580378081879573E-3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3.8255678294769231E-2</v>
      </c>
      <c r="L179" s="12">
        <f t="shared" si="59"/>
        <v>2.8505033631465428E-2</v>
      </c>
      <c r="M179" s="12">
        <f>K179-'Surv-rate CEA'!J177*Parameter!$D$58</f>
        <v>3.3386553756357268E-3</v>
      </c>
      <c r="N179" s="12">
        <f t="shared" si="60"/>
        <v>2.4876956313014007E-3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3.8255678294769231E-2</v>
      </c>
      <c r="T179" s="12">
        <f t="shared" si="63"/>
        <v>2.8505033631465428E-2</v>
      </c>
      <c r="U179" s="12">
        <f>S179-'Surv-rate CEA'!P177*Parameter!$D$58</f>
        <v>3.3386553756357268E-3</v>
      </c>
      <c r="V179" s="12">
        <f t="shared" si="64"/>
        <v>2.4876956313014007E-3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8.4485391548480851E-2</v>
      </c>
      <c r="AB179" s="12">
        <f t="shared" si="67"/>
        <v>6.2951672400127265E-2</v>
      </c>
      <c r="AC179" s="12">
        <f>AA179-'Surv-rate CEA'!V177*UPD</f>
        <v>2.6886087075556571E-2</v>
      </c>
      <c r="AD179" s="12">
        <f t="shared" si="68"/>
        <v>2.0033334931406452E-2</v>
      </c>
      <c r="AE179" s="12">
        <f>'Surv-rate CEA'!Z177*UPFS+'Surv-rate CEA'!Y177*UPD</f>
        <v>3.8255678294769231E-2</v>
      </c>
      <c r="AF179" s="12">
        <f t="shared" si="69"/>
        <v>2.8505033631465428E-2</v>
      </c>
      <c r="AG179" s="12">
        <f>AE179-'Surv-rate CEA'!Y177*UPD</f>
        <v>3.3386553756357268E-3</v>
      </c>
      <c r="AH179" s="12">
        <f t="shared" si="70"/>
        <v>2.4876956313014007E-3</v>
      </c>
      <c r="AI179" s="12">
        <f>'Surv-rate CEA'!AC177*UPFS+'Surv-rate CEA'!AB177*UPD</f>
        <v>3.368757236216445E-2</v>
      </c>
      <c r="AJ179" s="12">
        <f t="shared" si="71"/>
        <v>2.5101251002448487E-2</v>
      </c>
      <c r="AK179" s="12">
        <f>AI179-'Surv-rate CEA'!AB177*UPD</f>
        <v>4.0353193782866614E-3</v>
      </c>
      <c r="AL179" s="12">
        <f t="shared" si="72"/>
        <v>3.0067932322479117E-3</v>
      </c>
      <c r="AM179" s="12">
        <f>'Surv-rate CEA'!AF177*UPFS+'Surv-rate CEA'!AE177*UPD</f>
        <v>0.138908193035155</v>
      </c>
      <c r="AN179" s="12">
        <f t="shared" si="73"/>
        <v>0.10350313706748696</v>
      </c>
      <c r="AO179" s="12">
        <f>AM179-'Surv-rate CEA'!AE177*UPD</f>
        <v>8.9375461364746556E-3</v>
      </c>
      <c r="AP179" s="12">
        <f t="shared" si="74"/>
        <v>6.6595356443547478E-3</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0.1134106745572786</v>
      </c>
      <c r="AV179" s="12">
        <f t="shared" si="77"/>
        <v>8.4504451012816839E-2</v>
      </c>
      <c r="AW179" s="12">
        <f>AU179-'Surv-rate CEA'!AK177*UPD</f>
        <v>2.8778797140082912E-2</v>
      </c>
      <c r="AX179" s="12">
        <f t="shared" si="78"/>
        <v>2.1443629205323781E-2</v>
      </c>
      <c r="AY179" s="12">
        <f>'Surv-rate CEA'!AO177*UPFS+'Surv-rate CEA'!AN177*UPD</f>
        <v>3.368757236216445E-2</v>
      </c>
      <c r="AZ179" s="12">
        <f t="shared" si="79"/>
        <v>2.5101251002448487E-2</v>
      </c>
      <c r="BA179" s="12">
        <f>AY179-'Surv-rate CEA'!AN177*UPD</f>
        <v>4.0353193782866614E-3</v>
      </c>
      <c r="BB179" s="12">
        <f t="shared" si="80"/>
        <v>3.0067932322479117E-3</v>
      </c>
    </row>
    <row r="180" spans="1:54">
      <c r="A180" s="12">
        <v>175</v>
      </c>
      <c r="B180" s="12">
        <f t="shared" si="81"/>
        <v>10.010958904109589</v>
      </c>
      <c r="C180" s="12">
        <f>'Surv-rate CEA'!D178*Parameter!$D$57+'Surv-rate CEA'!E178*Parameter!$D$58</f>
        <v>5.5717782088226406E-2</v>
      </c>
      <c r="D180" s="12">
        <f t="shared" si="55"/>
        <v>4.1445834793213829E-2</v>
      </c>
      <c r="E180" s="12">
        <f>C180-'Surv-rate CEA'!E178*Parameter!$D$58</f>
        <v>1.3951114800560341E-3</v>
      </c>
      <c r="F180" s="12">
        <f t="shared" si="56"/>
        <v>1.0377577454350351E-3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3.7920717453845176E-2</v>
      </c>
      <c r="L180" s="12">
        <f t="shared" si="59"/>
        <v>2.8207436332328639E-2</v>
      </c>
      <c r="M180" s="12">
        <f>K180-'Surv-rate CEA'!J178*Parameter!$D$58</f>
        <v>3.2882108469605362E-3</v>
      </c>
      <c r="N180" s="12">
        <f t="shared" si="60"/>
        <v>2.445945233652394E-3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3.7920717453845176E-2</v>
      </c>
      <c r="T180" s="12">
        <f t="shared" si="63"/>
        <v>2.8207436332328639E-2</v>
      </c>
      <c r="U180" s="12">
        <f>S180-'Surv-rate CEA'!P178*Parameter!$D$58</f>
        <v>3.2882108469605362E-3</v>
      </c>
      <c r="V180" s="12">
        <f t="shared" si="64"/>
        <v>2.445945233652394E-3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8.3943524780202269E-2</v>
      </c>
      <c r="AB180" s="12">
        <f t="shared" si="67"/>
        <v>6.2441635858572285E-2</v>
      </c>
      <c r="AC180" s="12">
        <f>AA180-'Surv-rate CEA'!V178*UPD</f>
        <v>2.6637231727026887E-2</v>
      </c>
      <c r="AD180" s="12">
        <f t="shared" si="68"/>
        <v>1.9814182548737784E-2</v>
      </c>
      <c r="AE180" s="12">
        <f>'Surv-rate CEA'!Z178*UPFS+'Surv-rate CEA'!Y178*UPD</f>
        <v>3.7920717453845176E-2</v>
      </c>
      <c r="AF180" s="12">
        <f t="shared" si="69"/>
        <v>2.8207436332328639E-2</v>
      </c>
      <c r="AG180" s="12">
        <f>AE180-'Surv-rate CEA'!Y178*UPD</f>
        <v>3.2882108469605362E-3</v>
      </c>
      <c r="AH180" s="12">
        <f t="shared" si="70"/>
        <v>2.445945233652394E-3</v>
      </c>
      <c r="AI180" s="12">
        <f>'Surv-rate CEA'!AC178*UPFS+'Surv-rate CEA'!AB178*UPD</f>
        <v>3.337926440240916E-2</v>
      </c>
      <c r="AJ180" s="12">
        <f t="shared" si="71"/>
        <v>2.4829263227862459E-2</v>
      </c>
      <c r="AK180" s="12">
        <f>AI180-'Surv-rate CEA'!AB178*UPD</f>
        <v>3.976488897928513E-3</v>
      </c>
      <c r="AL180" s="12">
        <f t="shared" si="72"/>
        <v>2.9579228702899048E-3</v>
      </c>
      <c r="AM180" s="12">
        <f>'Surv-rate CEA'!AF178*UPFS+'Surv-rate CEA'!AE178*UPD</f>
        <v>0.13823664537307814</v>
      </c>
      <c r="AN180" s="12">
        <f t="shared" si="73"/>
        <v>0.10282773204124605</v>
      </c>
      <c r="AO180" s="12">
        <f>AM180-'Surv-rate CEA'!AE178*UPD</f>
        <v>8.8271624302966034E-3</v>
      </c>
      <c r="AP180" s="12">
        <f t="shared" si="74"/>
        <v>6.5661105318160834E-3</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0.11278602017359997</v>
      </c>
      <c r="AV180" s="12">
        <f t="shared" si="77"/>
        <v>8.3896210220594306E-2</v>
      </c>
      <c r="AW180" s="12">
        <f>AU180-'Surv-rate CEA'!AK178*UPD</f>
        <v>2.8517933391914191E-2</v>
      </c>
      <c r="AX180" s="12">
        <f t="shared" si="78"/>
        <v>2.1213147970132622E-2</v>
      </c>
      <c r="AY180" s="12">
        <f>'Surv-rate CEA'!AO178*UPFS+'Surv-rate CEA'!AN178*UPD</f>
        <v>3.337926440240916E-2</v>
      </c>
      <c r="AZ180" s="12">
        <f t="shared" si="79"/>
        <v>2.4829263227862459E-2</v>
      </c>
      <c r="BA180" s="12">
        <f>AY180-'Surv-rate CEA'!AN178*UPD</f>
        <v>3.976488897928513E-3</v>
      </c>
      <c r="BB180" s="12">
        <f t="shared" si="80"/>
        <v>2.9579228702899048E-3</v>
      </c>
    </row>
    <row r="181" spans="1:54">
      <c r="A181" s="12">
        <v>176</v>
      </c>
      <c r="B181" s="12">
        <f t="shared" si="81"/>
        <v>10.068493150684931</v>
      </c>
      <c r="C181" s="12">
        <f>'Surv-rate CEA'!D179*Parameter!$D$57+'Surv-rate CEA'!E179*Parameter!$D$58</f>
        <v>5.5297900018668279E-2</v>
      </c>
      <c r="D181" s="12">
        <f t="shared" si="55"/>
        <v>4.1063610316473133E-2</v>
      </c>
      <c r="E181" s="12">
        <f>C181-'Surv-rate CEA'!E179*Parameter!$D$58</f>
        <v>1.3707996838443412E-3</v>
      </c>
      <c r="F181" s="12">
        <f t="shared" si="56"/>
        <v>1.0179407178269953E-3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3.7589989854792158E-2</v>
      </c>
      <c r="L181" s="12">
        <f t="shared" si="59"/>
        <v>2.7913911643593317E-2</v>
      </c>
      <c r="M181" s="12">
        <f>K181-'Surv-rate CEA'!J179*Parameter!$D$58</f>
        <v>3.2387324137005957E-3</v>
      </c>
      <c r="N181" s="12">
        <f t="shared" si="60"/>
        <v>2.4050469495339537E-3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3.7589989854792158E-2</v>
      </c>
      <c r="T181" s="12">
        <f t="shared" si="63"/>
        <v>2.7913911643593317E-2</v>
      </c>
      <c r="U181" s="12">
        <f>S181-'Surv-rate CEA'!P179*Parameter!$D$58</f>
        <v>3.2387324137005957E-3</v>
      </c>
      <c r="V181" s="12">
        <f t="shared" si="64"/>
        <v>2.4050469495339537E-3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8.3407246660817724E-2</v>
      </c>
      <c r="AB181" s="12">
        <f t="shared" si="67"/>
        <v>6.1937300933552833E-2</v>
      </c>
      <c r="AC181" s="12">
        <f>AA181-'Surv-rate CEA'!V179*UPD</f>
        <v>2.6391694711425898E-2</v>
      </c>
      <c r="AD181" s="12">
        <f t="shared" si="68"/>
        <v>1.9598181248391956E-2</v>
      </c>
      <c r="AE181" s="12">
        <f>'Surv-rate CEA'!Z179*UPFS+'Surv-rate CEA'!Y179*UPD</f>
        <v>3.7589989854792158E-2</v>
      </c>
      <c r="AF181" s="12">
        <f t="shared" si="69"/>
        <v>2.7913911643593317E-2</v>
      </c>
      <c r="AG181" s="12">
        <f>AE181-'Surv-rate CEA'!Y179*UPD</f>
        <v>3.2387324137005957E-3</v>
      </c>
      <c r="AH181" s="12">
        <f t="shared" si="70"/>
        <v>2.4050469495339537E-3</v>
      </c>
      <c r="AI181" s="12">
        <f>'Surv-rate CEA'!AC179*UPFS+'Surv-rate CEA'!AB179*UPD</f>
        <v>3.3074974138760531E-2</v>
      </c>
      <c r="AJ181" s="12">
        <f t="shared" si="71"/>
        <v>2.4561110798113045E-2</v>
      </c>
      <c r="AK181" s="12">
        <f>AI181-'Surv-rate CEA'!AB179*UPD</f>
        <v>3.9187541093095545E-3</v>
      </c>
      <c r="AL181" s="12">
        <f t="shared" si="72"/>
        <v>2.9100235563455424E-3</v>
      </c>
      <c r="AM181" s="12">
        <f>'Surv-rate CEA'!AF179*UPFS+'Surv-rate CEA'!AE179*UPD</f>
        <v>0.13757098002241247</v>
      </c>
      <c r="AN181" s="12">
        <f t="shared" si="73"/>
        <v>0.10215869160652627</v>
      </c>
      <c r="AO181" s="12">
        <f>AM181-'Surv-rate CEA'!AE179*UPD</f>
        <v>8.7185901152814771E-3</v>
      </c>
      <c r="AP181" s="12">
        <f t="shared" si="74"/>
        <v>6.4743288060144883E-3</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0.11216725183391249</v>
      </c>
      <c r="AV181" s="12">
        <f t="shared" si="77"/>
        <v>8.329416339540073E-2</v>
      </c>
      <c r="AW181" s="12">
        <f>AU181-'Surv-rate CEA'!AK179*UPD</f>
        <v>2.8260498461081918E-2</v>
      </c>
      <c r="AX181" s="12">
        <f t="shared" si="78"/>
        <v>2.0985934289790124E-2</v>
      </c>
      <c r="AY181" s="12">
        <f>'Surv-rate CEA'!AO179*UPFS+'Surv-rate CEA'!AN179*UPD</f>
        <v>3.3074974138760531E-2</v>
      </c>
      <c r="AZ181" s="12">
        <f t="shared" si="79"/>
        <v>2.4561110798113045E-2</v>
      </c>
      <c r="BA181" s="12">
        <f>AY181-'Surv-rate CEA'!AN179*UPD</f>
        <v>3.9187541093095545E-3</v>
      </c>
      <c r="BB181" s="12">
        <f t="shared" si="80"/>
        <v>2.9100235563455424E-3</v>
      </c>
    </row>
    <row r="182" spans="1:54">
      <c r="A182" s="12">
        <v>177</v>
      </c>
      <c r="B182" s="12">
        <f t="shared" si="81"/>
        <v>10.126027397260273</v>
      </c>
      <c r="C182" s="12">
        <f>'Surv-rate CEA'!D180*Parameter!$D$57+'Surv-rate CEA'!E180*Parameter!$D$58</f>
        <v>5.4882804697970425E-2</v>
      </c>
      <c r="D182" s="12">
        <f t="shared" si="55"/>
        <v>4.0686113671411429E-2</v>
      </c>
      <c r="E182" s="12">
        <f>C182-'Surv-rate CEA'!E180*Parameter!$D$58</f>
        <v>1.3470089827884654E-3</v>
      </c>
      <c r="F182" s="12">
        <f t="shared" si="56"/>
        <v>9.9857434203194911E-4</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3.7263424238609427E-2</v>
      </c>
      <c r="L182" s="12">
        <f t="shared" si="59"/>
        <v>2.7624388416398783E-2</v>
      </c>
      <c r="M182" s="12">
        <f>K182-'Surv-rate CEA'!J180*Parameter!$D$58</f>
        <v>3.1901974945658662E-3</v>
      </c>
      <c r="N182" s="12">
        <f t="shared" si="60"/>
        <v>2.3649800445231014E-3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3.7263424238609427E-2</v>
      </c>
      <c r="T182" s="12">
        <f t="shared" si="63"/>
        <v>2.7624388416398783E-2</v>
      </c>
      <c r="U182" s="12">
        <f>S182-'Surv-rate CEA'!P180*Parameter!$D$58</f>
        <v>3.1901974945658662E-3</v>
      </c>
      <c r="V182" s="12">
        <f t="shared" si="64"/>
        <v>2.3649800445231014E-3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8.287647559726681E-2</v>
      </c>
      <c r="AB182" s="12">
        <f t="shared" si="67"/>
        <v>6.1438582182390671E-2</v>
      </c>
      <c r="AC182" s="12">
        <f>AA182-'Surv-rate CEA'!V180*UPD</f>
        <v>2.6149417328842364E-2</v>
      </c>
      <c r="AD182" s="12">
        <f t="shared" si="68"/>
        <v>1.938527325156544E-2</v>
      </c>
      <c r="AE182" s="12">
        <f>'Surv-rate CEA'!Z180*UPFS+'Surv-rate CEA'!Y180*UPD</f>
        <v>3.7263424238609427E-2</v>
      </c>
      <c r="AF182" s="12">
        <f t="shared" si="69"/>
        <v>2.7624388416398783E-2</v>
      </c>
      <c r="AG182" s="12">
        <f>AE182-'Surv-rate CEA'!Y180*UPD</f>
        <v>3.1901974945658662E-3</v>
      </c>
      <c r="AH182" s="12">
        <f t="shared" si="70"/>
        <v>2.3649800445231014E-3</v>
      </c>
      <c r="AI182" s="12">
        <f>'Surv-rate CEA'!AC180*UPFS+'Surv-rate CEA'!AB180*UPD</f>
        <v>3.2774632419567004E-2</v>
      </c>
      <c r="AJ182" s="12">
        <f t="shared" si="71"/>
        <v>2.4296725130932336E-2</v>
      </c>
      <c r="AK182" s="12">
        <f>AI182-'Surv-rate CEA'!AB180*UPD</f>
        <v>3.8620899690442294E-3</v>
      </c>
      <c r="AL182" s="12">
        <f t="shared" si="72"/>
        <v>2.8630721836189646E-3</v>
      </c>
      <c r="AM182" s="12">
        <f>'Surv-rate CEA'!AF180*UPFS+'Surv-rate CEA'!AE180*UPD</f>
        <v>0.13691111954113844</v>
      </c>
      <c r="AN182" s="12">
        <f t="shared" si="73"/>
        <v>0.10149593125179608</v>
      </c>
      <c r="AO182" s="12">
        <f>AM182-'Surv-rate CEA'!AE180*UPD</f>
        <v>8.6117917206725569E-3</v>
      </c>
      <c r="AP182" s="12">
        <f t="shared" si="74"/>
        <v>6.3841550881010385E-3</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0.1115542885105987</v>
      </c>
      <c r="AV182" s="12">
        <f t="shared" si="77"/>
        <v>8.269822374882177E-2</v>
      </c>
      <c r="AW182" s="12">
        <f>AU182-'Surv-rate CEA'!AK180*UPD</f>
        <v>2.8006432325803243E-2</v>
      </c>
      <c r="AX182" s="12">
        <f t="shared" si="78"/>
        <v>2.0761928903033269E-2</v>
      </c>
      <c r="AY182" s="12">
        <f>'Surv-rate CEA'!AO180*UPFS+'Surv-rate CEA'!AN180*UPD</f>
        <v>3.2774632419567004E-2</v>
      </c>
      <c r="AZ182" s="12">
        <f t="shared" si="79"/>
        <v>2.4296725130932336E-2</v>
      </c>
      <c r="BA182" s="12">
        <f>AY182-'Surv-rate CEA'!AN180*UPD</f>
        <v>3.8620899690442294E-3</v>
      </c>
      <c r="BB182" s="12">
        <f t="shared" si="80"/>
        <v>2.8630721836189646E-3</v>
      </c>
    </row>
    <row r="183" spans="1:54">
      <c r="A183" s="12">
        <v>178</v>
      </c>
      <c r="B183" s="12">
        <f t="shared" si="81"/>
        <v>10.183561643835617</v>
      </c>
      <c r="C183" s="12">
        <f>'Surv-rate CEA'!D181*Parameter!$D$57+'Surv-rate CEA'!E181*Parameter!$D$58</f>
        <v>5.4472421377817638E-2</v>
      </c>
      <c r="D183" s="12">
        <f t="shared" si="55"/>
        <v>4.0313268546087133E-2</v>
      </c>
      <c r="E183" s="12">
        <f>C183-'Surv-rate CEA'!E181*Parameter!$D$58</f>
        <v>1.3237260391578409E-3</v>
      </c>
      <c r="F183" s="12">
        <f t="shared" si="56"/>
        <v>9.7964661654914359E-4</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3.6940950858575461E-2</v>
      </c>
      <c r="L183" s="12">
        <f t="shared" si="59"/>
        <v>2.7338797039707135E-2</v>
      </c>
      <c r="M183" s="12">
        <f>K183-'Surv-rate CEA'!J181*Parameter!$D$58</f>
        <v>3.1425841341838762E-3</v>
      </c>
      <c r="N183" s="12">
        <f t="shared" si="60"/>
        <v>2.3257243743825453E-3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3.6940950858575461E-2</v>
      </c>
      <c r="T183" s="12">
        <f t="shared" si="63"/>
        <v>2.7338797039707135E-2</v>
      </c>
      <c r="U183" s="12">
        <f>S183-'Surv-rate CEA'!P181*Parameter!$D$58</f>
        <v>3.1425841341838762E-3</v>
      </c>
      <c r="V183" s="12">
        <f t="shared" si="64"/>
        <v>2.3257243743825453E-3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8.2351131554763188E-2</v>
      </c>
      <c r="AB183" s="12">
        <f t="shared" si="67"/>
        <v>6.094539580708324E-2</v>
      </c>
      <c r="AC183" s="12">
        <f>AA183-'Surv-rate CEA'!V181*UPD</f>
        <v>2.5910342182994935E-2</v>
      </c>
      <c r="AD183" s="12">
        <f t="shared" si="68"/>
        <v>1.9175402086484813E-2</v>
      </c>
      <c r="AE183" s="12">
        <f>'Surv-rate CEA'!Z181*UPFS+'Surv-rate CEA'!Y181*UPD</f>
        <v>3.6940950858575461E-2</v>
      </c>
      <c r="AF183" s="12">
        <f t="shared" si="69"/>
        <v>2.7338797039707135E-2</v>
      </c>
      <c r="AG183" s="12">
        <f>AE183-'Surv-rate CEA'!Y181*UPD</f>
        <v>3.1425841341838762E-3</v>
      </c>
      <c r="AH183" s="12">
        <f t="shared" si="70"/>
        <v>2.3257243743825453E-3</v>
      </c>
      <c r="AI183" s="12">
        <f>'Surv-rate CEA'!AC181*UPFS+'Surv-rate CEA'!AB181*UPD</f>
        <v>3.2478171585515712E-2</v>
      </c>
      <c r="AJ183" s="12">
        <f t="shared" si="71"/>
        <v>2.4036039153309378E-2</v>
      </c>
      <c r="AK183" s="12">
        <f>AI183-'Surv-rate CEA'!AB181*UPD</f>
        <v>3.8064721152675889E-3</v>
      </c>
      <c r="AL183" s="12">
        <f t="shared" si="72"/>
        <v>2.8170462908495451E-3</v>
      </c>
      <c r="AM183" s="12">
        <f>'Surv-rate CEA'!AF181*UPFS+'Surv-rate CEA'!AE181*UPD</f>
        <v>0.13625698786649151</v>
      </c>
      <c r="AN183" s="12">
        <f t="shared" si="73"/>
        <v>0.10083936796280665</v>
      </c>
      <c r="AO183" s="12">
        <f>AM183-'Surv-rate CEA'!AE181*UPD</f>
        <v>8.5067307163272377E-3</v>
      </c>
      <c r="AP183" s="12">
        <f t="shared" si="74"/>
        <v>6.2955549091158703E-3</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0.11094705066124366</v>
      </c>
      <c r="AV183" s="12">
        <f t="shared" si="77"/>
        <v>8.2108306085405744E-2</v>
      </c>
      <c r="AW183" s="12">
        <f>AU183-'Surv-rate CEA'!AK181*UPD</f>
        <v>2.7755676286650835E-2</v>
      </c>
      <c r="AX183" s="12">
        <f t="shared" si="78"/>
        <v>2.0541073877756187E-2</v>
      </c>
      <c r="AY183" s="12">
        <f>'Surv-rate CEA'!AO181*UPFS+'Surv-rate CEA'!AN181*UPD</f>
        <v>3.2478171585515712E-2</v>
      </c>
      <c r="AZ183" s="12">
        <f t="shared" si="79"/>
        <v>2.4036039153309378E-2</v>
      </c>
      <c r="BA183" s="12">
        <f>AY183-'Surv-rate CEA'!AN181*UPD</f>
        <v>3.8064721152675889E-3</v>
      </c>
      <c r="BB183" s="12">
        <f t="shared" si="80"/>
        <v>2.8170462908495451E-3</v>
      </c>
    </row>
    <row r="184" spans="1:54">
      <c r="A184" s="12">
        <v>179</v>
      </c>
      <c r="B184" s="12">
        <f t="shared" si="81"/>
        <v>10.241095890410959</v>
      </c>
      <c r="C184" s="12">
        <f>'Surv-rate CEA'!D182*Parameter!$D$57+'Surv-rate CEA'!E182*Parameter!$D$58</f>
        <v>5.4066676807979649E-2</v>
      </c>
      <c r="D184" s="12">
        <f t="shared" si="55"/>
        <v>3.9945000179287253E-2</v>
      </c>
      <c r="E184" s="12">
        <f>C184-'Surv-rate CEA'!E182*Parameter!$D$58</f>
        <v>1.300937913568799E-3</v>
      </c>
      <c r="F184" s="12">
        <f t="shared" si="56"/>
        <v>9.6114590832550775E-4</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3.6622501441335692E-2</v>
      </c>
      <c r="L184" s="12">
        <f t="shared" si="59"/>
        <v>2.7057069400355599E-2</v>
      </c>
      <c r="M184" s="12">
        <f>K184-'Surv-rate CEA'!J182*Parameter!$D$58</f>
        <v>3.0958709829794692E-3</v>
      </c>
      <c r="N184" s="12">
        <f t="shared" si="60"/>
        <v>2.2872603657399853E-3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3.6622501441335692E-2</v>
      </c>
      <c r="T184" s="12">
        <f t="shared" si="63"/>
        <v>2.7057069400355599E-2</v>
      </c>
      <c r="U184" s="12">
        <f>S184-'Surv-rate CEA'!P182*Parameter!$D$58</f>
        <v>3.0958709829794692E-3</v>
      </c>
      <c r="V184" s="12">
        <f t="shared" si="64"/>
        <v>2.2872603657399853E-3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8.1831136019841919E-2</v>
      </c>
      <c r="AB184" s="12">
        <f t="shared" si="67"/>
        <v>6.0457659615237053E-2</v>
      </c>
      <c r="AC184" s="12">
        <f>AA184-'Surv-rate CEA'!V182*UPD</f>
        <v>2.5674413146265042E-2</v>
      </c>
      <c r="AD184" s="12">
        <f t="shared" si="68"/>
        <v>1.8968512552990681E-2</v>
      </c>
      <c r="AE184" s="12">
        <f>'Surv-rate CEA'!Z182*UPFS+'Surv-rate CEA'!Y182*UPD</f>
        <v>3.6622501441335692E-2</v>
      </c>
      <c r="AF184" s="12">
        <f t="shared" si="69"/>
        <v>2.7057069400355599E-2</v>
      </c>
      <c r="AG184" s="12">
        <f>AE184-'Surv-rate CEA'!Y182*UPD</f>
        <v>3.0958709829794692E-3</v>
      </c>
      <c r="AH184" s="12">
        <f t="shared" si="70"/>
        <v>2.2872603657399853E-3</v>
      </c>
      <c r="AI184" s="12">
        <f>'Surv-rate CEA'!AC182*UPFS+'Surv-rate CEA'!AB182*UPD</f>
        <v>3.2185525430731582E-2</v>
      </c>
      <c r="AJ184" s="12">
        <f t="shared" si="71"/>
        <v>2.3778987261730122E-2</v>
      </c>
      <c r="AK184" s="12">
        <f>AI184-'Surv-rate CEA'!AB182*UPD</f>
        <v>3.7518768460621521E-3</v>
      </c>
      <c r="AL184" s="12">
        <f t="shared" si="72"/>
        <v>2.7719240415104889E-3</v>
      </c>
      <c r="AM184" s="12">
        <f>'Surv-rate CEA'!AF182*UPFS+'Surv-rate CEA'!AE182*UPD</f>
        <v>0.13560851028382534</v>
      </c>
      <c r="AN184" s="12">
        <f t="shared" si="73"/>
        <v>0.10018892018902127</v>
      </c>
      <c r="AO184" s="12">
        <f>AM184-'Surv-rate CEA'!AE182*UPD</f>
        <v>8.403371484866945E-3</v>
      </c>
      <c r="AP184" s="12">
        <f t="shared" si="74"/>
        <v>6.2084946826265067E-3</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0.11034546019446365</v>
      </c>
      <c r="AV184" s="12">
        <f t="shared" si="77"/>
        <v>8.1524326766109836E-2</v>
      </c>
      <c r="AW184" s="12">
        <f>AU184-'Surv-rate CEA'!AK182*UPD</f>
        <v>2.7508172931307737E-2</v>
      </c>
      <c r="AX184" s="12">
        <f t="shared" si="78"/>
        <v>2.03233125752382E-2</v>
      </c>
      <c r="AY184" s="12">
        <f>'Surv-rate CEA'!AO182*UPFS+'Surv-rate CEA'!AN182*UPD</f>
        <v>3.2185525430731582E-2</v>
      </c>
      <c r="AZ184" s="12">
        <f t="shared" si="79"/>
        <v>2.3778987261730122E-2</v>
      </c>
      <c r="BA184" s="12">
        <f>AY184-'Surv-rate CEA'!AN182*UPD</f>
        <v>3.7518768460621521E-3</v>
      </c>
      <c r="BB184" s="12">
        <f t="shared" si="80"/>
        <v>2.7719240415104889E-3</v>
      </c>
    </row>
    <row r="185" spans="1:54">
      <c r="A185" s="12">
        <v>180</v>
      </c>
      <c r="B185" s="12">
        <f t="shared" si="81"/>
        <v>10.298630136986301</v>
      </c>
      <c r="C185" s="12">
        <f>'Surv-rate CEA'!D183*Parameter!$D$57+'Surv-rate CEA'!E183*Parameter!$D$58</f>
        <v>5.366549919946835E-2</v>
      </c>
      <c r="D185" s="12">
        <f t="shared" si="55"/>
        <v>3.9581235322165599E-2</v>
      </c>
      <c r="E185" s="12">
        <f>C185-'Surv-rate CEA'!E183*Parameter!$D$58</f>
        <v>1.2786320513562405E-3</v>
      </c>
      <c r="F185" s="12">
        <f t="shared" si="56"/>
        <v>9.4306093989890731E-4</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3.6308009149171247E-2</v>
      </c>
      <c r="L185" s="12">
        <f t="shared" si="59"/>
        <v>2.6779138844327116E-2</v>
      </c>
      <c r="M185" s="12">
        <f>K185-'Surv-rate CEA'!J183*Parameter!$D$58</f>
        <v>3.0500372777914481E-3</v>
      </c>
      <c r="N185" s="12">
        <f t="shared" si="60"/>
        <v>2.2495689974842653E-3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3.6308009149171247E-2</v>
      </c>
      <c r="T185" s="12">
        <f t="shared" si="63"/>
        <v>2.6779138844327116E-2</v>
      </c>
      <c r="U185" s="12">
        <f>S185-'Surv-rate CEA'!P183*Parameter!$D$58</f>
        <v>3.0500372777914481E-3</v>
      </c>
      <c r="V185" s="12">
        <f t="shared" si="64"/>
        <v>2.2495689974842653E-3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8.1316411964458879E-2</v>
      </c>
      <c r="AB185" s="12">
        <f t="shared" si="67"/>
        <v>5.9975292982111954E-2</v>
      </c>
      <c r="AC185" s="12">
        <f>AA185-'Surv-rate CEA'!V183*UPD</f>
        <v>2.5441575325830731E-2</v>
      </c>
      <c r="AD185" s="12">
        <f t="shared" si="68"/>
        <v>1.8764550688243373E-2</v>
      </c>
      <c r="AE185" s="12">
        <f>'Surv-rate CEA'!Z183*UPFS+'Surv-rate CEA'!Y183*UPD</f>
        <v>3.6308009149171247E-2</v>
      </c>
      <c r="AF185" s="12">
        <f t="shared" si="69"/>
        <v>2.6779138844327116E-2</v>
      </c>
      <c r="AG185" s="12">
        <f>AE185-'Surv-rate CEA'!Y183*UPD</f>
        <v>3.0500372777914481E-3</v>
      </c>
      <c r="AH185" s="12">
        <f t="shared" si="70"/>
        <v>2.2495689974842653E-3</v>
      </c>
      <c r="AI185" s="12">
        <f>'Surv-rate CEA'!AC183*UPFS+'Surv-rate CEA'!AB183*UPD</f>
        <v>3.1896629165069502E-2</v>
      </c>
      <c r="AJ185" s="12">
        <f t="shared" si="71"/>
        <v>2.3525505283643642E-2</v>
      </c>
      <c r="AK185" s="12">
        <f>AI185-'Surv-rate CEA'!AB183*UPD</f>
        <v>3.6982810986644805E-3</v>
      </c>
      <c r="AL185" s="12">
        <f t="shared" si="72"/>
        <v>2.7276842037687802E-3</v>
      </c>
      <c r="AM185" s="12">
        <f>'Surv-rate CEA'!AF183*UPFS+'Surv-rate CEA'!AE183*UPD</f>
        <v>0.13496561339633101</v>
      </c>
      <c r="AN185" s="12">
        <f t="shared" si="73"/>
        <v>9.9544507810961094E-2</v>
      </c>
      <c r="AO185" s="12">
        <f>AM185-'Surv-rate CEA'!AE183*UPD</f>
        <v>8.3016792947785134E-3</v>
      </c>
      <c r="AP185" s="12">
        <f t="shared" si="74"/>
        <v>6.1229416783107711E-3</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0.10974944043668605</v>
      </c>
      <c r="AV185" s="12">
        <f t="shared" si="77"/>
        <v>8.0946203672759315E-2</v>
      </c>
      <c r="AW185" s="12">
        <f>AU185-'Surv-rate CEA'!AK183*UPD</f>
        <v>2.7263866100426026E-2</v>
      </c>
      <c r="AX185" s="12">
        <f t="shared" si="78"/>
        <v>2.0108589615498565E-2</v>
      </c>
      <c r="AY185" s="12">
        <f>'Surv-rate CEA'!AO183*UPFS+'Surv-rate CEA'!AN183*UPD</f>
        <v>3.1896629165069502E-2</v>
      </c>
      <c r="AZ185" s="12">
        <f t="shared" si="79"/>
        <v>2.3525505283643642E-2</v>
      </c>
      <c r="BA185" s="12">
        <f>AY185-'Surv-rate CEA'!AN183*UPD</f>
        <v>3.6982810986644805E-3</v>
      </c>
      <c r="BB185" s="12">
        <f t="shared" si="80"/>
        <v>2.7276842037687802E-3</v>
      </c>
    </row>
    <row r="186" spans="1:54">
      <c r="A186" s="12">
        <v>181</v>
      </c>
      <c r="B186" s="12">
        <f t="shared" si="81"/>
        <v>10.356164383561644</v>
      </c>
      <c r="C186" s="12">
        <f>'Surv-rate CEA'!D184*Parameter!$D$57+'Surv-rate CEA'!E184*Parameter!$D$58</f>
        <v>5.3268818188769947E-2</v>
      </c>
      <c r="D186" s="12">
        <f t="shared" si="55"/>
        <v>3.9221902201003286E-2</v>
      </c>
      <c r="E186" s="12">
        <f>C186-'Surv-rate CEA'!E184*Parameter!$D$58</f>
        <v>1.2567962694714149E-3</v>
      </c>
      <c r="F186" s="12">
        <f t="shared" si="56"/>
        <v>9.2538077704501596E-4</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3.5997408543404864E-2</v>
      </c>
      <c r="L186" s="12">
        <f t="shared" si="59"/>
        <v>2.650494013919456E-2</v>
      </c>
      <c r="M186" s="12">
        <f>K186-'Surv-rate CEA'!J184*Parameter!$D$58</f>
        <v>3.0050628231957782E-3</v>
      </c>
      <c r="N186" s="12">
        <f t="shared" si="60"/>
        <v>2.2126317828485937E-3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3.5997408543404864E-2</v>
      </c>
      <c r="T186" s="12">
        <f t="shared" si="63"/>
        <v>2.650494013919456E-2</v>
      </c>
      <c r="U186" s="12">
        <f>S186-'Surv-rate CEA'!P184*Parameter!$D$58</f>
        <v>3.0050628231957782E-3</v>
      </c>
      <c r="V186" s="12">
        <f t="shared" si="64"/>
        <v>2.2126317828485937E-3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8.0806883811102251E-2</v>
      </c>
      <c r="AB186" s="12">
        <f t="shared" si="67"/>
        <v>5.949821681373544E-2</v>
      </c>
      <c r="AC186" s="12">
        <f>AA186-'Surv-rate CEA'!V184*UPD</f>
        <v>2.5211775030861867E-2</v>
      </c>
      <c r="AD186" s="12">
        <f t="shared" si="68"/>
        <v>1.8563463733509852E-2</v>
      </c>
      <c r="AE186" s="12">
        <f>'Surv-rate CEA'!Z184*UPFS+'Surv-rate CEA'!Y184*UPD</f>
        <v>3.5997408543404864E-2</v>
      </c>
      <c r="AF186" s="12">
        <f t="shared" si="69"/>
        <v>2.650494013919456E-2</v>
      </c>
      <c r="AG186" s="12">
        <f>AE186-'Surv-rate CEA'!Y184*UPD</f>
        <v>3.0050628231957782E-3</v>
      </c>
      <c r="AH186" s="12">
        <f t="shared" si="70"/>
        <v>2.2126317828485937E-3</v>
      </c>
      <c r="AI186" s="12">
        <f>'Surv-rate CEA'!AC184*UPFS+'Surv-rate CEA'!AB184*UPD</f>
        <v>3.1611419377554274E-2</v>
      </c>
      <c r="AJ186" s="12">
        <f t="shared" si="71"/>
        <v>2.3275530440108758E-2</v>
      </c>
      <c r="AK186" s="12">
        <f>AI186-'Surv-rate CEA'!AB184*UPD</f>
        <v>3.6456624294199068E-3</v>
      </c>
      <c r="AL186" s="12">
        <f t="shared" si="72"/>
        <v>2.6843061311753401E-3</v>
      </c>
      <c r="AM186" s="12">
        <f>'Surv-rate CEA'!AF184*UPFS+'Surv-rate CEA'!AE184*UPD</f>
        <v>0.13432822509557982</v>
      </c>
      <c r="AN186" s="12">
        <f t="shared" si="73"/>
        <v>9.8906052108434186E-2</v>
      </c>
      <c r="AO186" s="12">
        <f>AM186-'Surv-rate CEA'!AE184*UPD</f>
        <v>8.2016202744304711E-3</v>
      </c>
      <c r="AP186" s="12">
        <f t="shared" si="74"/>
        <v>6.0388639964476338E-3</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0.10915891609984424</v>
      </c>
      <c r="AV186" s="12">
        <f t="shared" si="77"/>
        <v>8.0373856173483055E-2</v>
      </c>
      <c r="AW186" s="12">
        <f>AU186-'Surv-rate CEA'!AK184*UPD</f>
        <v>2.7022700854549969E-2</v>
      </c>
      <c r="AX186" s="12">
        <f t="shared" si="78"/>
        <v>1.9896850843737501E-2</v>
      </c>
      <c r="AY186" s="12">
        <f>'Surv-rate CEA'!AO184*UPFS+'Surv-rate CEA'!AN184*UPD</f>
        <v>3.1611419377554274E-2</v>
      </c>
      <c r="AZ186" s="12">
        <f t="shared" si="79"/>
        <v>2.3275530440108758E-2</v>
      </c>
      <c r="BA186" s="12">
        <f>AY186-'Surv-rate CEA'!AN184*UPD</f>
        <v>3.6456624294199068E-3</v>
      </c>
      <c r="BB186" s="12">
        <f t="shared" si="80"/>
        <v>2.6843061311753401E-3</v>
      </c>
    </row>
    <row r="187" spans="1:54">
      <c r="A187" s="12">
        <v>182</v>
      </c>
      <c r="B187" s="12">
        <f t="shared" si="81"/>
        <v>10.413698630136986</v>
      </c>
      <c r="C187" s="12">
        <f>'Surv-rate CEA'!D185*Parameter!$D$57+'Surv-rate CEA'!E185*Parameter!$D$58</f>
        <v>5.2876564803118163E-2</v>
      </c>
      <c r="D187" s="12">
        <f t="shared" si="55"/>
        <v>3.8866930481055502E-2</v>
      </c>
      <c r="E187" s="12">
        <f>C187-'Surv-rate CEA'!E185*Parameter!$D$58</f>
        <v>1.2354187438833389E-3</v>
      </c>
      <c r="F187" s="12">
        <f t="shared" si="56"/>
        <v>9.080948169060154E-4</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3.5690635548905975E-2</v>
      </c>
      <c r="L187" s="12">
        <f t="shared" si="59"/>
        <v>2.6234409437698829E-2</v>
      </c>
      <c r="M187" s="12">
        <f>K187-'Surv-rate CEA'!J185*Parameter!$D$58</f>
        <v>2.9609279735065691E-3</v>
      </c>
      <c r="N187" s="12">
        <f t="shared" si="60"/>
        <v>2.1764307521525287E-3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3.5690635548905975E-2</v>
      </c>
      <c r="T187" s="12">
        <f t="shared" si="63"/>
        <v>2.6234409437698829E-2</v>
      </c>
      <c r="U187" s="12">
        <f>S187-'Surv-rate CEA'!P185*Parameter!$D$58</f>
        <v>2.9609279735065691E-3</v>
      </c>
      <c r="V187" s="12">
        <f t="shared" si="64"/>
        <v>2.1764307521525287E-3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8.0302477398886157E-2</v>
      </c>
      <c r="AB187" s="12">
        <f t="shared" si="67"/>
        <v>5.9026353511054584E-2</v>
      </c>
      <c r="AC187" s="12">
        <f>AA187-'Surv-rate CEA'!V185*UPD</f>
        <v>2.498495974073859E-2</v>
      </c>
      <c r="AD187" s="12">
        <f t="shared" si="68"/>
        <v>1.8365200101992853E-2</v>
      </c>
      <c r="AE187" s="12">
        <f>'Surv-rate CEA'!Z185*UPFS+'Surv-rate CEA'!Y185*UPD</f>
        <v>3.5690635548905975E-2</v>
      </c>
      <c r="AF187" s="12">
        <f t="shared" si="69"/>
        <v>2.6234409437698829E-2</v>
      </c>
      <c r="AG187" s="12">
        <f>AE187-'Surv-rate CEA'!Y185*UPD</f>
        <v>2.9609279735065691E-3</v>
      </c>
      <c r="AH187" s="12">
        <f t="shared" si="70"/>
        <v>2.1764307521525287E-3</v>
      </c>
      <c r="AI187" s="12">
        <f>'Surv-rate CEA'!AC185*UPFS+'Surv-rate CEA'!AB185*UPD</f>
        <v>3.1329834000930645E-2</v>
      </c>
      <c r="AJ187" s="12">
        <f t="shared" si="71"/>
        <v>2.3029001309581524E-2</v>
      </c>
      <c r="AK187" s="12">
        <f>AI187-'Surv-rate CEA'!AB185*UPD</f>
        <v>3.5939989944552449E-3</v>
      </c>
      <c r="AL187" s="12">
        <f t="shared" si="72"/>
        <v>2.6417697440556487E-3</v>
      </c>
      <c r="AM187" s="12">
        <f>'Surv-rate CEA'!AF185*UPFS+'Surv-rate CEA'!AE185*UPD</f>
        <v>0.13369627453286589</v>
      </c>
      <c r="AN187" s="12">
        <f t="shared" si="73"/>
        <v>9.8273475729621862E-2</v>
      </c>
      <c r="AO187" s="12">
        <f>AM187-'Surv-rate CEA'!AE185*UPD</f>
        <v>8.103161386968788E-3</v>
      </c>
      <c r="AP187" s="12">
        <f t="shared" si="74"/>
        <v>5.9562305432806157E-3</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0.10857381324996088</v>
      </c>
      <c r="AV187" s="12">
        <f t="shared" si="77"/>
        <v>7.9807205089096112E-2</v>
      </c>
      <c r="AW187" s="12">
        <f>AU187-'Surv-rate CEA'!AK185*UPD</f>
        <v>2.6784623442065822E-2</v>
      </c>
      <c r="AX187" s="12">
        <f t="shared" si="78"/>
        <v>1.968804329782466E-2</v>
      </c>
      <c r="AY187" s="12">
        <f>'Surv-rate CEA'!AO185*UPFS+'Surv-rate CEA'!AN185*UPD</f>
        <v>3.1329834000930645E-2</v>
      </c>
      <c r="AZ187" s="12">
        <f t="shared" si="79"/>
        <v>2.3029001309581524E-2</v>
      </c>
      <c r="BA187" s="12">
        <f>AY187-'Surv-rate CEA'!AN185*UPD</f>
        <v>3.5939989944552449E-3</v>
      </c>
      <c r="BB187" s="12">
        <f t="shared" si="80"/>
        <v>2.6417697440556487E-3</v>
      </c>
    </row>
    <row r="188" spans="1:54">
      <c r="A188" s="12">
        <v>183</v>
      </c>
      <c r="B188" s="12">
        <f t="shared" si="81"/>
        <v>10.471232876712328</v>
      </c>
      <c r="C188" s="12">
        <f>'Surv-rate CEA'!D186*Parameter!$D$57+'Surv-rate CEA'!E186*Parameter!$D$58</f>
        <v>5.2488671426771896E-2</v>
      </c>
      <c r="D188" s="12">
        <f t="shared" si="55"/>
        <v>3.8516251231446606E-2</v>
      </c>
      <c r="E188" s="12">
        <f>C188-'Surv-rate CEA'!E186*Parameter!$D$58</f>
        <v>1.2144879974620854E-3</v>
      </c>
      <c r="F188" s="12">
        <f t="shared" si="56"/>
        <v>8.9119277658011452E-4</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3.5387627419656002E-2</v>
      </c>
      <c r="L188" s="12">
        <f t="shared" si="59"/>
        <v>2.5967484242420746E-2</v>
      </c>
      <c r="M188" s="12">
        <f>K188-'Surv-rate CEA'!J186*Parameter!$D$58</f>
        <v>2.9176136154269519E-3</v>
      </c>
      <c r="N188" s="12">
        <f t="shared" si="60"/>
        <v>2.1409484361754388E-3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3.5387627419656002E-2</v>
      </c>
      <c r="T188" s="12">
        <f t="shared" si="63"/>
        <v>2.5967484242420746E-2</v>
      </c>
      <c r="U188" s="12">
        <f>S188-'Surv-rate CEA'!P186*Parameter!$D$58</f>
        <v>2.9176136154269519E-3</v>
      </c>
      <c r="V188" s="12">
        <f t="shared" si="64"/>
        <v>2.1409484361754388E-3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7.9803119950592444E-2</v>
      </c>
      <c r="AB188" s="12">
        <f t="shared" si="67"/>
        <v>5.8559626935090134E-2</v>
      </c>
      <c r="AC188" s="12">
        <f>AA188-'Surv-rate CEA'!V186*UPD</f>
        <v>2.4761078074255892E-2</v>
      </c>
      <c r="AD188" s="12">
        <f t="shared" si="68"/>
        <v>1.8169709347664428E-2</v>
      </c>
      <c r="AE188" s="12">
        <f>'Surv-rate CEA'!Z186*UPFS+'Surv-rate CEA'!Y186*UPD</f>
        <v>3.5387627419656002E-2</v>
      </c>
      <c r="AF188" s="12">
        <f t="shared" si="69"/>
        <v>2.5967484242420746E-2</v>
      </c>
      <c r="AG188" s="12">
        <f>AE188-'Surv-rate CEA'!Y186*UPD</f>
        <v>2.9176136154269519E-3</v>
      </c>
      <c r="AH188" s="12">
        <f t="shared" si="70"/>
        <v>2.1409484361754388E-3</v>
      </c>
      <c r="AI188" s="12">
        <f>'Surv-rate CEA'!AC186*UPFS+'Surv-rate CEA'!AB186*UPD</f>
        <v>3.105181227728282E-2</v>
      </c>
      <c r="AJ188" s="12">
        <f t="shared" si="71"/>
        <v>2.2785857792802174E-2</v>
      </c>
      <c r="AK188" s="12">
        <f>AI188-'Surv-rate CEA'!AB186*UPD</f>
        <v>3.5432695310401892E-3</v>
      </c>
      <c r="AL188" s="12">
        <f t="shared" si="72"/>
        <v>2.6000555115720746E-3</v>
      </c>
      <c r="AM188" s="12">
        <f>'Surv-rate CEA'!AF186*UPFS+'Surv-rate CEA'!AE186*UPD</f>
        <v>0.13306969209132144</v>
      </c>
      <c r="AN188" s="12">
        <f t="shared" si="73"/>
        <v>9.7646702660993484E-2</v>
      </c>
      <c r="AO188" s="12">
        <f>AM188-'Surv-rate CEA'!AE186*UPD</f>
        <v>8.0062704060581136E-3</v>
      </c>
      <c r="AP188" s="12">
        <f t="shared" si="74"/>
        <v>5.8750110072198387E-3</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0.10799405927658939</v>
      </c>
      <c r="AV188" s="12">
        <f t="shared" si="77"/>
        <v>7.9246172660397796E-2</v>
      </c>
      <c r="AW188" s="12">
        <f>AU188-'Surv-rate CEA'!AK186*UPD</f>
        <v>2.6549581268140568E-2</v>
      </c>
      <c r="AX188" s="12">
        <f t="shared" si="78"/>
        <v>1.9482115176796756E-2</v>
      </c>
      <c r="AY188" s="12">
        <f>'Surv-rate CEA'!AO186*UPFS+'Surv-rate CEA'!AN186*UPD</f>
        <v>3.105181227728282E-2</v>
      </c>
      <c r="AZ188" s="12">
        <f t="shared" si="79"/>
        <v>2.2785857792802174E-2</v>
      </c>
      <c r="BA188" s="12">
        <f>AY188-'Surv-rate CEA'!AN186*UPD</f>
        <v>3.5432695310401892E-3</v>
      </c>
      <c r="BB188" s="12">
        <f t="shared" si="80"/>
        <v>2.6000555115720746E-3</v>
      </c>
    </row>
    <row r="189" spans="1:54">
      <c r="A189" s="12">
        <v>184</v>
      </c>
      <c r="B189" s="12">
        <f t="shared" si="81"/>
        <v>10.528767123287672</v>
      </c>
      <c r="C189" s="12">
        <f>'Surv-rate CEA'!D187*Parameter!$D$57+'Surv-rate CEA'!E187*Parameter!$D$58</f>
        <v>5.210507176826451E-2</v>
      </c>
      <c r="D189" s="12">
        <f t="shared" si="55"/>
        <v>3.8169796891079119E-2</v>
      </c>
      <c r="E189" s="12">
        <f>C189-'Surv-rate CEA'!E187*Parameter!$D$58</f>
        <v>1.1939928883235515E-3</v>
      </c>
      <c r="F189" s="12">
        <f t="shared" si="56"/>
        <v>8.7466468215212747E-4</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3.5088322705338001E-2</v>
      </c>
      <c r="L189" s="12">
        <f t="shared" si="59"/>
        <v>2.5704103371509478E-2</v>
      </c>
      <c r="M189" s="12">
        <f>K189-'Surv-rate CEA'!J187*Parameter!$D$58</f>
        <v>2.8751011513237779E-3</v>
      </c>
      <c r="N189" s="12">
        <f t="shared" si="60"/>
        <v>2.1061678501357825E-3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3.5088322705338001E-2</v>
      </c>
      <c r="T189" s="12">
        <f t="shared" si="63"/>
        <v>2.5704103371509478E-2</v>
      </c>
      <c r="U189" s="12">
        <f>S189-'Surv-rate CEA'!P187*Parameter!$D$58</f>
        <v>2.8751011513237779E-3</v>
      </c>
      <c r="V189" s="12">
        <f t="shared" si="64"/>
        <v>2.1061678501357825E-3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7.9308740040630321E-2</v>
      </c>
      <c r="AB189" s="12">
        <f t="shared" si="67"/>
        <v>5.8097962373060585E-2</v>
      </c>
      <c r="AC189" s="12">
        <f>AA189-'Surv-rate CEA'!V187*UPD</f>
        <v>2.4540079759779641E-2</v>
      </c>
      <c r="AD189" s="12">
        <f t="shared" si="68"/>
        <v>1.7976942135068272E-2</v>
      </c>
      <c r="AE189" s="12">
        <f>'Surv-rate CEA'!Z187*UPFS+'Surv-rate CEA'!Y187*UPD</f>
        <v>3.5088322705338001E-2</v>
      </c>
      <c r="AF189" s="12">
        <f t="shared" si="69"/>
        <v>2.5704103371509478E-2</v>
      </c>
      <c r="AG189" s="12">
        <f>AE189-'Surv-rate CEA'!Y187*UPD</f>
        <v>2.8751011513237779E-3</v>
      </c>
      <c r="AH189" s="12">
        <f t="shared" si="70"/>
        <v>2.1061678501357825E-3</v>
      </c>
      <c r="AI189" s="12">
        <f>'Surv-rate CEA'!AC187*UPFS+'Surv-rate CEA'!AB187*UPD</f>
        <v>3.0777294724687623E-2</v>
      </c>
      <c r="AJ189" s="12">
        <f t="shared" si="71"/>
        <v>2.2546041078744219E-2</v>
      </c>
      <c r="AK189" s="12">
        <f>AI189-'Surv-rate CEA'!AB187*UPD</f>
        <v>3.4934533396102224E-3</v>
      </c>
      <c r="AL189" s="12">
        <f t="shared" si="72"/>
        <v>2.5591444344310438E-3</v>
      </c>
      <c r="AM189" s="12">
        <f>'Surv-rate CEA'!AF187*UPFS+'Surv-rate CEA'!AE187*UPD</f>
        <v>0.13244840935878147</v>
      </c>
      <c r="AN189" s="12">
        <f t="shared" si="73"/>
        <v>9.7025658198024931E-2</v>
      </c>
      <c r="AO189" s="12">
        <f>AM189-'Surv-rate CEA'!AE187*UPD</f>
        <v>7.9109158924365042E-3</v>
      </c>
      <c r="AP189" s="12">
        <f t="shared" si="74"/>
        <v>5.7951758358506661E-3</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0.10741958286308728</v>
      </c>
      <c r="AV189" s="12">
        <f t="shared" si="77"/>
        <v>7.8690682516356719E-2</v>
      </c>
      <c r="AW189" s="12">
        <f>AU189-'Surv-rate CEA'!AK187*UPD</f>
        <v>2.6317522864615708E-2</v>
      </c>
      <c r="AX189" s="12">
        <f t="shared" si="78"/>
        <v>1.9279015810329259E-2</v>
      </c>
      <c r="AY189" s="12">
        <f>'Surv-rate CEA'!AO187*UPFS+'Surv-rate CEA'!AN187*UPD</f>
        <v>3.0777294724687623E-2</v>
      </c>
      <c r="AZ189" s="12">
        <f t="shared" si="79"/>
        <v>2.2546041078744219E-2</v>
      </c>
      <c r="BA189" s="12">
        <f>AY189-'Surv-rate CEA'!AN187*UPD</f>
        <v>3.4934533396102224E-3</v>
      </c>
      <c r="BB189" s="12">
        <f t="shared" si="80"/>
        <v>2.5591444344310438E-3</v>
      </c>
    </row>
    <row r="190" spans="1:54">
      <c r="A190" s="12">
        <v>185</v>
      </c>
      <c r="B190" s="12">
        <f t="shared" si="81"/>
        <v>10.586301369863014</v>
      </c>
      <c r="C190" s="12">
        <f>'Surv-rate CEA'!D188*Parameter!$D$57+'Surv-rate CEA'!E188*Parameter!$D$58</f>
        <v>5.1725700828591632E-2</v>
      </c>
      <c r="D190" s="12">
        <f t="shared" si="55"/>
        <v>3.7827501235522219E-2</v>
      </c>
      <c r="E190" s="12">
        <f>C190-'Surv-rate CEA'!E188*Parameter!$D$58</f>
        <v>1.173922598615984E-3</v>
      </c>
      <c r="F190" s="12">
        <f t="shared" si="56"/>
        <v>8.5850085814608533E-4</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3.4792661218915014E-2</v>
      </c>
      <c r="L190" s="12">
        <f t="shared" si="59"/>
        <v>2.5444206925430816E-2</v>
      </c>
      <c r="M190" s="12">
        <f>K190-'Surv-rate CEA'!J188*Parameter!$D$58</f>
        <v>2.8333724831007406E-3</v>
      </c>
      <c r="N190" s="12">
        <f t="shared" si="60"/>
        <v>2.0720724782513529E-3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3.4792661218915014E-2</v>
      </c>
      <c r="T190" s="12">
        <f t="shared" si="63"/>
        <v>2.5444206925430816E-2</v>
      </c>
      <c r="U190" s="12">
        <f>S190-'Surv-rate CEA'!P188*Parameter!$D$58</f>
        <v>2.8333724831007406E-3</v>
      </c>
      <c r="V190" s="12">
        <f t="shared" si="64"/>
        <v>2.0720724782513529E-3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7.8819267563884021E-2</v>
      </c>
      <c r="AB190" s="12">
        <f t="shared" si="67"/>
        <v>5.7641286505444908E-2</v>
      </c>
      <c r="AC190" s="12">
        <f>AA190-'Surv-rate CEA'!V188*UPD</f>
        <v>2.4321915606320216E-2</v>
      </c>
      <c r="AD190" s="12">
        <f t="shared" si="68"/>
        <v>1.7786850210056313E-2</v>
      </c>
      <c r="AE190" s="12">
        <f>'Surv-rate CEA'!Z188*UPFS+'Surv-rate CEA'!Y188*UPD</f>
        <v>3.4792661218915014E-2</v>
      </c>
      <c r="AF190" s="12">
        <f t="shared" si="69"/>
        <v>2.5444206925430816E-2</v>
      </c>
      <c r="AG190" s="12">
        <f>AE190-'Surv-rate CEA'!Y188*UPD</f>
        <v>2.8333724831007406E-3</v>
      </c>
      <c r="AH190" s="12">
        <f t="shared" si="70"/>
        <v>2.0720724782513529E-3</v>
      </c>
      <c r="AI190" s="12">
        <f>'Surv-rate CEA'!AC188*UPFS+'Surv-rate CEA'!AB188*UPD</f>
        <v>3.0506223104864734E-2</v>
      </c>
      <c r="AJ190" s="12">
        <f t="shared" si="71"/>
        <v>2.2309493611588193E-2</v>
      </c>
      <c r="AK190" s="12">
        <f>AI190-'Surv-rate CEA'!AB188*UPD</f>
        <v>3.4445302664243005E-3</v>
      </c>
      <c r="AL190" s="12">
        <f t="shared" si="72"/>
        <v>2.5190180282088333E-3</v>
      </c>
      <c r="AM190" s="12">
        <f>'Surv-rate CEA'!AF188*UPFS+'Surv-rate CEA'!AE188*UPD</f>
        <v>0.13183235910137309</v>
      </c>
      <c r="AN190" s="12">
        <f t="shared" si="73"/>
        <v>9.6410268916694353E-2</v>
      </c>
      <c r="AO190" s="12">
        <f>AM190-'Surv-rate CEA'!AE188*UPD</f>
        <v>7.8170671712526618E-3</v>
      </c>
      <c r="AP190" s="12">
        <f t="shared" si="74"/>
        <v>5.7166962137180088E-3</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0.10685031395769341</v>
      </c>
      <c r="AV190" s="12">
        <f t="shared" si="77"/>
        <v>7.8140659643153948E-2</v>
      </c>
      <c r="AW190" s="12">
        <f>AU190-'Surv-rate CEA'!AK188*UPD</f>
        <v>2.6088397860821608E-2</v>
      </c>
      <c r="AX190" s="12">
        <f t="shared" si="78"/>
        <v>1.9078695629147158E-2</v>
      </c>
      <c r="AY190" s="12">
        <f>'Surv-rate CEA'!AO188*UPFS+'Surv-rate CEA'!AN188*UPD</f>
        <v>3.0506223104864734E-2</v>
      </c>
      <c r="AZ190" s="12">
        <f t="shared" si="79"/>
        <v>2.2309493611588193E-2</v>
      </c>
      <c r="BA190" s="12">
        <f>AY190-'Surv-rate CEA'!AN188*UPD</f>
        <v>3.4445302664243005E-3</v>
      </c>
      <c r="BB190" s="12">
        <f t="shared" si="80"/>
        <v>2.5190180282088333E-3</v>
      </c>
    </row>
    <row r="191" spans="1:54">
      <c r="A191" s="12">
        <v>186</v>
      </c>
      <c r="B191" s="12">
        <f t="shared" si="81"/>
        <v>10.643835616438356</v>
      </c>
      <c r="C191" s="12">
        <f>'Surv-rate CEA'!D189*Parameter!$D$57+'Surv-rate CEA'!E189*Parameter!$D$58</f>
        <v>5.135049487030692E-2</v>
      </c>
      <c r="D191" s="12">
        <f t="shared" si="55"/>
        <v>3.7489299344847606E-2</v>
      </c>
      <c r="E191" s="12">
        <f>C191-'Surv-rate CEA'!E189*Parameter!$D$58</f>
        <v>1.1542666237297355E-3</v>
      </c>
      <c r="F191" s="12">
        <f t="shared" si="56"/>
        <v>8.4269191738194419E-4</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3.4500584005164023E-2</v>
      </c>
      <c r="L191" s="12">
        <f t="shared" si="59"/>
        <v>2.5187736254700766E-2</v>
      </c>
      <c r="M191" s="12">
        <f>K191-'Surv-rate CEA'!J189*Parameter!$D$58</f>
        <v>2.7924099966459698E-3</v>
      </c>
      <c r="N191" s="12">
        <f t="shared" si="60"/>
        <v>2.0386462588569782E-3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3.4500584005164023E-2</v>
      </c>
      <c r="T191" s="12">
        <f t="shared" si="63"/>
        <v>2.5187736254700766E-2</v>
      </c>
      <c r="U191" s="12">
        <f>S191-'Surv-rate CEA'!P189*Parameter!$D$58</f>
        <v>2.7924099966459698E-3</v>
      </c>
      <c r="V191" s="12">
        <f t="shared" si="64"/>
        <v>2.0386462588569782E-3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7.8334633705419821E-2</v>
      </c>
      <c r="AB191" s="12">
        <f t="shared" si="67"/>
        <v>5.7189527373953421E-2</v>
      </c>
      <c r="AC191" s="12">
        <f>AA191-'Surv-rate CEA'!V189*UPD</f>
        <v>2.4106537475490929E-2</v>
      </c>
      <c r="AD191" s="12">
        <f t="shared" si="68"/>
        <v>1.7599386371426114E-2</v>
      </c>
      <c r="AE191" s="12">
        <f>'Surv-rate CEA'!Z189*UPFS+'Surv-rate CEA'!Y189*UPD</f>
        <v>3.4500584005164023E-2</v>
      </c>
      <c r="AF191" s="12">
        <f t="shared" si="69"/>
        <v>2.5187736254700766E-2</v>
      </c>
      <c r="AG191" s="12">
        <f>AE191-'Surv-rate CEA'!Y189*UPD</f>
        <v>2.7924099966459698E-3</v>
      </c>
      <c r="AH191" s="12">
        <f t="shared" si="70"/>
        <v>2.0386462588569782E-3</v>
      </c>
      <c r="AI191" s="12">
        <f>'Surv-rate CEA'!AC189*UPFS+'Surv-rate CEA'!AB189*UPD</f>
        <v>3.0238540391790369E-2</v>
      </c>
      <c r="AJ191" s="12">
        <f t="shared" si="71"/>
        <v>2.2076159058685207E-2</v>
      </c>
      <c r="AK191" s="12">
        <f>AI191-'Surv-rate CEA'!AB189*UPD</f>
        <v>3.3964806868322615E-3</v>
      </c>
      <c r="AL191" s="12">
        <f t="shared" si="72"/>
        <v>2.4796583072712883E-3</v>
      </c>
      <c r="AM191" s="12">
        <f>'Surv-rate CEA'!AF189*UPFS+'Surv-rate CEA'!AE189*UPD</f>
        <v>0.13122147523780794</v>
      </c>
      <c r="AN191" s="12">
        <f t="shared" si="73"/>
        <v>9.5800462645731971E-2</v>
      </c>
      <c r="AO191" s="12">
        <f>AM191-'Surv-rate CEA'!AE189*UPD</f>
        <v>7.7246943101558357E-3</v>
      </c>
      <c r="AP191" s="12">
        <f t="shared" si="74"/>
        <v>5.6395440408565298E-3</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0.10628618374538576</v>
      </c>
      <c r="AV191" s="12">
        <f t="shared" si="77"/>
        <v>7.7596030354058126E-2</v>
      </c>
      <c r="AW191" s="12">
        <f>AU191-'Surv-rate CEA'!AK189*UPD</f>
        <v>2.5862156955280297E-2</v>
      </c>
      <c r="AX191" s="12">
        <f t="shared" si="78"/>
        <v>1.888110613634171E-2</v>
      </c>
      <c r="AY191" s="12">
        <f>'Surv-rate CEA'!AO189*UPFS+'Surv-rate CEA'!AN189*UPD</f>
        <v>3.0238540391790369E-2</v>
      </c>
      <c r="AZ191" s="12">
        <f t="shared" si="79"/>
        <v>2.2076159058685207E-2</v>
      </c>
      <c r="BA191" s="12">
        <f>AY191-'Surv-rate CEA'!AN189*UPD</f>
        <v>3.3964806868322615E-3</v>
      </c>
      <c r="BB191" s="12">
        <f t="shared" si="80"/>
        <v>2.4796583072712883E-3</v>
      </c>
    </row>
    <row r="192" spans="1:54">
      <c r="A192" s="12">
        <v>187</v>
      </c>
      <c r="B192" s="12">
        <f t="shared" si="81"/>
        <v>10.701369863013699</v>
      </c>
      <c r="C192" s="12">
        <f>'Surv-rate CEA'!D190*Parameter!$D$57+'Surv-rate CEA'!E190*Parameter!$D$58</f>
        <v>5.0979391387495722E-2</v>
      </c>
      <c r="D192" s="12">
        <f t="shared" si="55"/>
        <v>3.7155127572381298E-2</v>
      </c>
      <c r="E192" s="12">
        <f>C192-'Surv-rate CEA'!E190*Parameter!$D$58</f>
        <v>1.1350147619123424E-3</v>
      </c>
      <c r="F192" s="12">
        <f t="shared" si="56"/>
        <v>8.2722875121912429E-4</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3.4212033310132825E-2</v>
      </c>
      <c r="L192" s="12">
        <f t="shared" si="59"/>
        <v>2.4934633928570853E-2</v>
      </c>
      <c r="M192" s="12">
        <f>K192-'Surv-rate CEA'!J190*Parameter!$D$58</f>
        <v>2.7521965468311343E-3</v>
      </c>
      <c r="N192" s="12">
        <f t="shared" si="60"/>
        <v>2.0058735700571755E-3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3.4212033310132825E-2</v>
      </c>
      <c r="T192" s="12">
        <f t="shared" si="63"/>
        <v>2.4934633928570853E-2</v>
      </c>
      <c r="U192" s="12">
        <f>S192-'Surv-rate CEA'!P190*Parameter!$D$58</f>
        <v>2.7521965468311343E-3</v>
      </c>
      <c r="V192" s="12">
        <f t="shared" si="64"/>
        <v>2.0058735700571755E-3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7.785477091102512E-2</v>
      </c>
      <c r="AB192" s="12">
        <f t="shared" si="67"/>
        <v>5.6742614350378147E-2</v>
      </c>
      <c r="AC192" s="12">
        <f>AA192-'Surv-rate CEA'!V190*UPD</f>
        <v>2.3893898254320783E-2</v>
      </c>
      <c r="AD192" s="12">
        <f t="shared" si="68"/>
        <v>1.7414504443427768E-2</v>
      </c>
      <c r="AE192" s="12">
        <f>'Surv-rate CEA'!Z190*UPFS+'Surv-rate CEA'!Y190*UPD</f>
        <v>3.4212033310132825E-2</v>
      </c>
      <c r="AF192" s="12">
        <f t="shared" si="69"/>
        <v>2.4934633928570853E-2</v>
      </c>
      <c r="AG192" s="12">
        <f>AE192-'Surv-rate CEA'!Y190*UPD</f>
        <v>2.7521965468311343E-3</v>
      </c>
      <c r="AH192" s="12">
        <f t="shared" si="70"/>
        <v>2.0058735700571755E-3</v>
      </c>
      <c r="AI192" s="12">
        <f>'Surv-rate CEA'!AC190*UPFS+'Surv-rate CEA'!AB190*UPD</f>
        <v>2.9974190741241181E-2</v>
      </c>
      <c r="AJ192" s="12">
        <f t="shared" si="71"/>
        <v>2.1845982279476067E-2</v>
      </c>
      <c r="AK192" s="12">
        <f>AI192-'Surv-rate CEA'!AB190*UPD</f>
        <v>3.3492854891277665E-3</v>
      </c>
      <c r="AL192" s="12">
        <f t="shared" si="72"/>
        <v>2.4410477692637031E-3</v>
      </c>
      <c r="AM192" s="12">
        <f>'Surv-rate CEA'!AF190*UPFS+'Surv-rate CEA'!AE190*UPD</f>
        <v>0.13061569281435476</v>
      </c>
      <c r="AN192" s="12">
        <f t="shared" si="73"/>
        <v>9.5196168439599646E-2</v>
      </c>
      <c r="AO192" s="12">
        <f>AM192-'Surv-rate CEA'!AE190*UPD</f>
        <v>7.6337680981102274E-3</v>
      </c>
      <c r="AP192" s="12">
        <f t="shared" si="74"/>
        <v>5.5636919120385965E-3</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0.10572712462049337</v>
      </c>
      <c r="AV192" s="12">
        <f t="shared" si="77"/>
        <v>7.7056722260105792E-2</v>
      </c>
      <c r="AW192" s="12">
        <f>AU192-'Surv-rate CEA'!AK190*UPD</f>
        <v>2.5638751888265532E-2</v>
      </c>
      <c r="AX192" s="12">
        <f t="shared" si="78"/>
        <v>1.8686199879561435E-2</v>
      </c>
      <c r="AY192" s="12">
        <f>'Surv-rate CEA'!AO190*UPFS+'Surv-rate CEA'!AN190*UPD</f>
        <v>2.9974190741241181E-2</v>
      </c>
      <c r="AZ192" s="12">
        <f t="shared" si="79"/>
        <v>2.1845982279476067E-2</v>
      </c>
      <c r="BA192" s="12">
        <f>AY192-'Surv-rate CEA'!AN190*UPD</f>
        <v>3.3492854891277665E-3</v>
      </c>
      <c r="BB192" s="12">
        <f t="shared" si="80"/>
        <v>2.4410477692637031E-3</v>
      </c>
    </row>
    <row r="193" spans="1:54">
      <c r="A193" s="12">
        <v>188</v>
      </c>
      <c r="B193" s="12">
        <f t="shared" si="81"/>
        <v>10.758904109589041</v>
      </c>
      <c r="C193" s="12">
        <f>'Surv-rate CEA'!D191*Parameter!$D$57+'Surv-rate CEA'!E191*Parameter!$D$58</f>
        <v>5.061232907659606E-2</v>
      </c>
      <c r="D193" s="12">
        <f t="shared" si="55"/>
        <v>3.6824923514340122E-2</v>
      </c>
      <c r="E193" s="12">
        <f>C193-'Surv-rate CEA'!E191*Parameter!$D$58</f>
        <v>1.1161571042720142E-3</v>
      </c>
      <c r="F193" s="12">
        <f t="shared" si="56"/>
        <v>8.1210252017053825E-4</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3.3926952551487546E-2</v>
      </c>
      <c r="L193" s="12">
        <f t="shared" si="59"/>
        <v>2.4684843704631997E-2</v>
      </c>
      <c r="M193" s="12">
        <f>K193-'Surv-rate CEA'!J191*Parameter!$D$58</f>
        <v>2.7127154430400362E-3</v>
      </c>
      <c r="N193" s="12">
        <f t="shared" si="60"/>
        <v>1.9737392158921982E-3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3.3926952551487546E-2</v>
      </c>
      <c r="T193" s="12">
        <f t="shared" si="63"/>
        <v>2.4684843704631997E-2</v>
      </c>
      <c r="U193" s="12">
        <f>S193-'Surv-rate CEA'!P191*Parameter!$D$58</f>
        <v>2.7127154430400362E-3</v>
      </c>
      <c r="V193" s="12">
        <f t="shared" si="64"/>
        <v>1.9737392158921982E-3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7.7379612858550995E-2</v>
      </c>
      <c r="AB193" s="12">
        <f t="shared" si="67"/>
        <v>5.6300478106292934E-2</v>
      </c>
      <c r="AC193" s="12">
        <f>AA193-'Surv-rate CEA'!V191*UPD</f>
        <v>2.3683951828890951E-2</v>
      </c>
      <c r="AD193" s="12">
        <f t="shared" si="68"/>
        <v>1.7232159249109234E-2</v>
      </c>
      <c r="AE193" s="12">
        <f>'Surv-rate CEA'!Z191*UPFS+'Surv-rate CEA'!Y191*UPD</f>
        <v>3.3926952551487546E-2</v>
      </c>
      <c r="AF193" s="12">
        <f t="shared" si="69"/>
        <v>2.4684843704631997E-2</v>
      </c>
      <c r="AG193" s="12">
        <f>AE193-'Surv-rate CEA'!Y191*UPD</f>
        <v>2.7127154430400362E-3</v>
      </c>
      <c r="AH193" s="12">
        <f t="shared" si="70"/>
        <v>1.9737392158921982E-3</v>
      </c>
      <c r="AI193" s="12">
        <f>'Surv-rate CEA'!AC191*UPFS+'Surv-rate CEA'!AB191*UPD</f>
        <v>2.9713119461235782E-2</v>
      </c>
      <c r="AJ193" s="12">
        <f t="shared" si="71"/>
        <v>2.161890929533267E-2</v>
      </c>
      <c r="AK193" s="12">
        <f>AI193-'Surv-rate CEA'!AB191*UPD</f>
        <v>3.3029260589637795E-3</v>
      </c>
      <c r="AL193" s="12">
        <f t="shared" si="72"/>
        <v>2.4031693801482385E-3</v>
      </c>
      <c r="AM193" s="12">
        <f>'Surv-rate CEA'!AF191*UPFS+'Surv-rate CEA'!AE191*UPD</f>
        <v>0.13001494798046992</v>
      </c>
      <c r="AN193" s="12">
        <f t="shared" si="73"/>
        <v>9.4597316552177083E-2</v>
      </c>
      <c r="AO193" s="12">
        <f>AM193-'Surv-rate CEA'!AE191*UPD</f>
        <v>7.5442600249068514E-3</v>
      </c>
      <c r="AP193" s="12">
        <f t="shared" si="74"/>
        <v>5.4891130967129383E-3</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0.1051730701600381</v>
      </c>
      <c r="AV193" s="12">
        <f t="shared" si="77"/>
        <v>7.6522664241560498E-2</v>
      </c>
      <c r="AW193" s="12">
        <f>AU193-'Surv-rate CEA'!AK191*UPD</f>
        <v>2.5418135415190266E-2</v>
      </c>
      <c r="AX193" s="12">
        <f t="shared" si="78"/>
        <v>1.8493930424046661E-2</v>
      </c>
      <c r="AY193" s="12">
        <f>'Surv-rate CEA'!AO191*UPFS+'Surv-rate CEA'!AN191*UPD</f>
        <v>2.9713119461235782E-2</v>
      </c>
      <c r="AZ193" s="12">
        <f t="shared" si="79"/>
        <v>2.161890929533267E-2</v>
      </c>
      <c r="BA193" s="12">
        <f>AY193-'Surv-rate CEA'!AN191*UPD</f>
        <v>3.3029260589637795E-3</v>
      </c>
      <c r="BB193" s="12">
        <f t="shared" si="80"/>
        <v>2.4031693801482385E-3</v>
      </c>
    </row>
    <row r="194" spans="1:54">
      <c r="A194" s="12">
        <v>189</v>
      </c>
      <c r="B194" s="12">
        <f t="shared" si="81"/>
        <v>10.816438356164383</v>
      </c>
      <c r="C194" s="12">
        <f>'Surv-rate CEA'!D192*Parameter!$D$57+'Surv-rate CEA'!E192*Parameter!$D$58</f>
        <v>5.024924780804247E-2</v>
      </c>
      <c r="D194" s="12">
        <f t="shared" si="55"/>
        <v>3.6498625980326056E-2</v>
      </c>
      <c r="E194" s="12">
        <f>C194-'Surv-rate CEA'!E192*Parameter!$D$58</f>
        <v>1.0976840251532838E-3</v>
      </c>
      <c r="F194" s="12">
        <f t="shared" si="56"/>
        <v>7.9730464487144475E-4</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3.3645286289723367E-2</v>
      </c>
      <c r="L194" s="12">
        <f t="shared" si="59"/>
        <v>2.4438310499307832E-2</v>
      </c>
      <c r="M194" s="12">
        <f>K194-'Surv-rate CEA'!J192*Parameter!$D$58</f>
        <v>2.6739504352057061E-3</v>
      </c>
      <c r="N194" s="12">
        <f t="shared" si="60"/>
        <v>1.9422284129969173E-3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3.3645286289723367E-2</v>
      </c>
      <c r="T194" s="12">
        <f t="shared" si="63"/>
        <v>2.4438310499307832E-2</v>
      </c>
      <c r="U194" s="12">
        <f>S194-'Surv-rate CEA'!P192*Parameter!$D$58</f>
        <v>2.6739504352057061E-3</v>
      </c>
      <c r="V194" s="12">
        <f t="shared" si="64"/>
        <v>1.9422284129969173E-3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7.6909094430036656E-2</v>
      </c>
      <c r="AB194" s="12">
        <f t="shared" si="67"/>
        <v>5.5863050583579266E-2</v>
      </c>
      <c r="AC194" s="12">
        <f>AA194-'Surv-rate CEA'!V192*UPD</f>
        <v>2.3476653058766991E-2</v>
      </c>
      <c r="AD194" s="12">
        <f t="shared" si="68"/>
        <v>1.7052306584471329E-2</v>
      </c>
      <c r="AE194" s="12">
        <f>'Surv-rate CEA'!Z192*UPFS+'Surv-rate CEA'!Y192*UPD</f>
        <v>3.3645286289723367E-2</v>
      </c>
      <c r="AF194" s="12">
        <f t="shared" si="69"/>
        <v>2.4438310499307832E-2</v>
      </c>
      <c r="AG194" s="12">
        <f>AE194-'Surv-rate CEA'!Y192*UPD</f>
        <v>2.6739504352057061E-3</v>
      </c>
      <c r="AH194" s="12">
        <f t="shared" si="70"/>
        <v>1.9422284129969173E-3</v>
      </c>
      <c r="AI194" s="12">
        <f>'Surv-rate CEA'!AC192*UPFS+'Surv-rate CEA'!AB192*UPD</f>
        <v>2.9455272983345573E-2</v>
      </c>
      <c r="AJ194" s="12">
        <f t="shared" si="71"/>
        <v>2.1394887260291789E-2</v>
      </c>
      <c r="AK194" s="12">
        <f>AI194-'Surv-rate CEA'!AB192*UPD</f>
        <v>3.2573842643084869E-3</v>
      </c>
      <c r="AL194" s="12">
        <f t="shared" si="72"/>
        <v>2.3660065597671791E-3</v>
      </c>
      <c r="AM194" s="12">
        <f>'Surv-rate CEA'!AF192*UPFS+'Surv-rate CEA'!AE192*UPD</f>
        <v>0.12941917796506927</v>
      </c>
      <c r="AN194" s="12">
        <f t="shared" si="73"/>
        <v>9.4003838411135299E-2</v>
      </c>
      <c r="AO194" s="12">
        <f>AM194-'Surv-rate CEA'!AE192*UPD</f>
        <v>7.4561422613464157E-3</v>
      </c>
      <c r="AP194" s="12">
        <f t="shared" si="74"/>
        <v>5.4157815196077246E-3</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0.10462395509778699</v>
      </c>
      <c r="AV194" s="12">
        <f t="shared" si="77"/>
        <v>7.59937864201298E-2</v>
      </c>
      <c r="AW194" s="12">
        <f>AU194-'Surv-rate CEA'!AK192*UPD</f>
        <v>2.5200261280792891E-2</v>
      </c>
      <c r="AX194" s="12">
        <f t="shared" si="78"/>
        <v>1.8304252326478424E-2</v>
      </c>
      <c r="AY194" s="12">
        <f>'Surv-rate CEA'!AO192*UPFS+'Surv-rate CEA'!AN192*UPD</f>
        <v>2.9455272983345573E-2</v>
      </c>
      <c r="AZ194" s="12">
        <f t="shared" si="79"/>
        <v>2.1394887260291789E-2</v>
      </c>
      <c r="BA194" s="12">
        <f>AY194-'Surv-rate CEA'!AN192*UPD</f>
        <v>3.2573842643084869E-3</v>
      </c>
      <c r="BB194" s="12">
        <f t="shared" si="80"/>
        <v>2.3660065597671791E-3</v>
      </c>
    </row>
    <row r="195" spans="1:54">
      <c r="A195" s="12">
        <v>190</v>
      </c>
      <c r="B195" s="12">
        <f t="shared" si="81"/>
        <v>10.873972602739727</v>
      </c>
      <c r="C195" s="12">
        <f>'Surv-rate CEA'!D193*Parameter!$D$57+'Surv-rate CEA'!E193*Parameter!$D$58</f>
        <v>4.9890088598702559E-2</v>
      </c>
      <c r="D195" s="12">
        <f t="shared" si="55"/>
        <v>3.6176174964648235E-2</v>
      </c>
      <c r="E195" s="12">
        <f>C195-'Surv-rate CEA'!E193*Parameter!$D$58</f>
        <v>1.0795861728695108E-3</v>
      </c>
      <c r="F195" s="12">
        <f t="shared" si="56"/>
        <v>7.8282679738833085E-4</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3.3366980200206994E-2</v>
      </c>
      <c r="L195" s="12">
        <f t="shared" si="59"/>
        <v>2.4194980359205722E-2</v>
      </c>
      <c r="M195" s="12">
        <f>K195-'Surv-rate CEA'!J193*Parameter!$D$58</f>
        <v>2.6358857003360436E-3</v>
      </c>
      <c r="N195" s="12">
        <f t="shared" si="60"/>
        <v>1.9113267777329803E-3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3.3366980200206994E-2</v>
      </c>
      <c r="T195" s="12">
        <f t="shared" si="63"/>
        <v>2.4194980359205722E-2</v>
      </c>
      <c r="U195" s="12">
        <f>S195-'Surv-rate CEA'!P193*Parameter!$D$58</f>
        <v>2.6358857003360436E-3</v>
      </c>
      <c r="V195" s="12">
        <f t="shared" si="64"/>
        <v>1.9113267777329803E-3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7.6443151684586541E-2</v>
      </c>
      <c r="AB195" s="12">
        <f t="shared" si="67"/>
        <v>5.5430264965748426E-2</v>
      </c>
      <c r="AC195" s="12">
        <f>AA195-'Surv-rate CEA'!V193*UPD</f>
        <v>2.3271957752198785E-2</v>
      </c>
      <c r="AD195" s="12">
        <f t="shared" si="68"/>
        <v>1.6874903193403817E-2</v>
      </c>
      <c r="AE195" s="12">
        <f>'Surv-rate CEA'!Z193*UPFS+'Surv-rate CEA'!Y193*UPD</f>
        <v>3.3366980200206994E-2</v>
      </c>
      <c r="AF195" s="12">
        <f t="shared" si="69"/>
        <v>2.4194980359205722E-2</v>
      </c>
      <c r="AG195" s="12">
        <f>AE195-'Surv-rate CEA'!Y193*UPD</f>
        <v>2.6358857003360436E-3</v>
      </c>
      <c r="AH195" s="12">
        <f t="shared" si="70"/>
        <v>1.9113267777329803E-3</v>
      </c>
      <c r="AI195" s="12">
        <f>'Surv-rate CEA'!AC193*UPFS+'Surv-rate CEA'!AB193*UPD</f>
        <v>2.9200598834843237E-2</v>
      </c>
      <c r="AJ195" s="12">
        <f t="shared" si="71"/>
        <v>2.1173864432649337E-2</v>
      </c>
      <c r="AK195" s="12">
        <f>AI195-'Surv-rate CEA'!AB193*UPD</f>
        <v>3.2126424409206281E-3</v>
      </c>
      <c r="AL195" s="12">
        <f t="shared" si="72"/>
        <v>2.3295431679113449E-3</v>
      </c>
      <c r="AM195" s="12">
        <f>'Surv-rate CEA'!AF193*UPFS+'Surv-rate CEA'!AE193*UPD</f>
        <v>0.12882832105341674</v>
      </c>
      <c r="AN195" s="12">
        <f t="shared" si="73"/>
        <v>9.3415666592972971E-2</v>
      </c>
      <c r="AO195" s="12">
        <f>AM195-'Surv-rate CEA'!AE193*UPD</f>
        <v>7.3693876400687114E-3</v>
      </c>
      <c r="AP195" s="12">
        <f t="shared" si="74"/>
        <v>5.3436717419735142E-3</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0.10407971529898856</v>
      </c>
      <c r="AV195" s="12">
        <f t="shared" si="77"/>
        <v>7.5470020131912618E-2</v>
      </c>
      <c r="AW195" s="12">
        <f>AU195-'Surv-rate CEA'!AK193*UPD</f>
        <v>2.4985084194094759E-2</v>
      </c>
      <c r="AX195" s="12">
        <f t="shared" si="78"/>
        <v>1.8117121109613443E-2</v>
      </c>
      <c r="AY195" s="12">
        <f>'Surv-rate CEA'!AO193*UPFS+'Surv-rate CEA'!AN193*UPD</f>
        <v>2.9200598834843237E-2</v>
      </c>
      <c r="AZ195" s="12">
        <f t="shared" si="79"/>
        <v>2.1173864432649337E-2</v>
      </c>
      <c r="BA195" s="12">
        <f>AY195-'Surv-rate CEA'!AN193*UPD</f>
        <v>3.2126424409206281E-3</v>
      </c>
      <c r="BB195" s="12">
        <f t="shared" si="80"/>
        <v>2.3295431679113449E-3</v>
      </c>
    </row>
    <row r="196" spans="1:54">
      <c r="A196" s="12">
        <v>191</v>
      </c>
      <c r="B196" s="12">
        <f t="shared" si="81"/>
        <v>10.931506849315069</v>
      </c>
      <c r="C196" s="12">
        <f>'Surv-rate CEA'!D194*Parameter!$D$57+'Surv-rate CEA'!E194*Parameter!$D$58</f>
        <v>4.9534793585082837E-2</v>
      </c>
      <c r="D196" s="12">
        <f t="shared" si="55"/>
        <v>3.5857511618447253E-2</v>
      </c>
      <c r="E196" s="12">
        <f>C196-'Surv-rate CEA'!E194*Parameter!$D$58</f>
        <v>1.0618544607772853E-3</v>
      </c>
      <c r="F196" s="12">
        <f t="shared" si="56"/>
        <v>7.6866089285345881E-4</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3.3091981046024739E-2</v>
      </c>
      <c r="L196" s="12">
        <f t="shared" si="59"/>
        <v>2.3954800433297983E-2</v>
      </c>
      <c r="M196" s="12">
        <f>K196-'Surv-rate CEA'!J194*Parameter!$D$58</f>
        <v>2.5985058295086259E-3</v>
      </c>
      <c r="N196" s="12">
        <f t="shared" si="60"/>
        <v>1.8810203137753251E-3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3.3091981046024739E-2</v>
      </c>
      <c r="T196" s="12">
        <f t="shared" si="63"/>
        <v>2.3954800433297983E-2</v>
      </c>
      <c r="U196" s="12">
        <f>S196-'Surv-rate CEA'!P194*Parameter!$D$58</f>
        <v>2.5985058295086259E-3</v>
      </c>
      <c r="V196" s="12">
        <f t="shared" si="64"/>
        <v>1.8810203137753251E-3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7.5981721831979779E-2</v>
      </c>
      <c r="AB196" s="12">
        <f t="shared" si="67"/>
        <v>5.5002055650037414E-2</v>
      </c>
      <c r="AC196" s="12">
        <f>AA196-'Surv-rate CEA'!V194*UPD</f>
        <v>2.3069822642061609E-2</v>
      </c>
      <c r="AD196" s="12">
        <f t="shared" si="68"/>
        <v>1.669990674337557E-2</v>
      </c>
      <c r="AE196" s="12">
        <f>'Surv-rate CEA'!Z194*UPFS+'Surv-rate CEA'!Y194*UPD</f>
        <v>3.3091981046024739E-2</v>
      </c>
      <c r="AF196" s="12">
        <f t="shared" si="69"/>
        <v>2.3954800433297983E-2</v>
      </c>
      <c r="AG196" s="12">
        <f>AE196-'Surv-rate CEA'!Y194*UPD</f>
        <v>2.5985058295086259E-3</v>
      </c>
      <c r="AH196" s="12">
        <f t="shared" si="70"/>
        <v>1.8810203137753251E-3</v>
      </c>
      <c r="AI196" s="12">
        <f>'Surv-rate CEA'!AC194*UPFS+'Surv-rate CEA'!AB194*UPD</f>
        <v>2.8949045611662408E-2</v>
      </c>
      <c r="AJ196" s="12">
        <f t="shared" si="71"/>
        <v>2.0955790147387337E-2</v>
      </c>
      <c r="AK196" s="12">
        <f>AI196-'Surv-rate CEA'!AB194*UPD</f>
        <v>3.1686833783239748E-3</v>
      </c>
      <c r="AL196" s="12">
        <f t="shared" si="72"/>
        <v>2.2937634908737981E-3</v>
      </c>
      <c r="AM196" s="12">
        <f>'Surv-rate CEA'!AF194*UPFS+'Surv-rate CEA'!AE194*UPD</f>
        <v>0.12824231656461479</v>
      </c>
      <c r="AN196" s="12">
        <f t="shared" si="73"/>
        <v>9.2832734798698482E-2</v>
      </c>
      <c r="AO196" s="12">
        <f>AM196-'Surv-rate CEA'!AE194*UPD</f>
        <v>7.2839696370042978E-3</v>
      </c>
      <c r="AP196" s="12">
        <f t="shared" si="74"/>
        <v>5.2727589434419945E-3</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0.10354028773577548</v>
      </c>
      <c r="AV196" s="12">
        <f t="shared" si="77"/>
        <v>7.4951297901057604E-2</v>
      </c>
      <c r="AW196" s="12">
        <f>AU196-'Surv-rate CEA'!AK194*UPD</f>
        <v>2.4772559804102021E-2</v>
      </c>
      <c r="AX196" s="12">
        <f t="shared" si="78"/>
        <v>1.7932493237677882E-2</v>
      </c>
      <c r="AY196" s="12">
        <f>'Surv-rate CEA'!AO194*UPFS+'Surv-rate CEA'!AN194*UPD</f>
        <v>2.8949045611662408E-2</v>
      </c>
      <c r="AZ196" s="12">
        <f t="shared" si="79"/>
        <v>2.0955790147387337E-2</v>
      </c>
      <c r="BA196" s="12">
        <f>AY196-'Surv-rate CEA'!AN194*UPD</f>
        <v>3.1686833783239748E-3</v>
      </c>
      <c r="BB196" s="12">
        <f t="shared" si="80"/>
        <v>2.2937634908737981E-3</v>
      </c>
    </row>
    <row r="197" spans="1:54">
      <c r="A197" s="12">
        <v>192</v>
      </c>
      <c r="B197" s="12">
        <f t="shared" si="81"/>
        <v>10.989041095890411</v>
      </c>
      <c r="C197" s="12">
        <f>'Surv-rate CEA'!D195*Parameter!$D$57+'Surv-rate CEA'!E195*Parameter!$D$58</f>
        <v>4.9183305997276924E-2</v>
      </c>
      <c r="D197" s="12">
        <f t="shared" si="55"/>
        <v>3.5542578222594358E-2</v>
      </c>
      <c r="E197" s="12">
        <f>C197-'Surv-rate CEA'!E195*Parameter!$D$58</f>
        <v>1.0444800586788955E-3</v>
      </c>
      <c r="F197" s="12">
        <f t="shared" si="56"/>
        <v>7.5479908141168795E-4</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3.2820236651608416E-2</v>
      </c>
      <c r="L197" s="12">
        <f t="shared" si="59"/>
        <v>2.3717718945904846E-2</v>
      </c>
      <c r="M197" s="12">
        <f>K197-'Surv-rate CEA'!J195*Parameter!$D$58</f>
        <v>2.5617958153165629E-3</v>
      </c>
      <c r="N197" s="12">
        <f t="shared" si="60"/>
        <v>1.8512954001352621E-3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3.2820236651608416E-2</v>
      </c>
      <c r="T197" s="12">
        <f t="shared" si="63"/>
        <v>2.3717718945904846E-2</v>
      </c>
      <c r="U197" s="12">
        <f>S197-'Surv-rate CEA'!P195*Parameter!$D$58</f>
        <v>2.5617958153165629E-3</v>
      </c>
      <c r="V197" s="12">
        <f t="shared" si="64"/>
        <v>1.8512954001352621E-3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7.5524743206986059E-2</v>
      </c>
      <c r="AB197" s="12">
        <f t="shared" si="67"/>
        <v>5.4578358220252102E-2</v>
      </c>
      <c r="AC197" s="12">
        <f>AA197-'Surv-rate CEA'!V195*UPD</f>
        <v>2.2870205362513413E-2</v>
      </c>
      <c r="AD197" s="12">
        <f t="shared" si="68"/>
        <v>1.6527275801853071E-2</v>
      </c>
      <c r="AE197" s="12">
        <f>'Surv-rate CEA'!Z195*UPFS+'Surv-rate CEA'!Y195*UPD</f>
        <v>3.2820236651608416E-2</v>
      </c>
      <c r="AF197" s="12">
        <f t="shared" si="69"/>
        <v>2.3717718945904846E-2</v>
      </c>
      <c r="AG197" s="12">
        <f>AE197-'Surv-rate CEA'!Y195*UPD</f>
        <v>2.5617958153165629E-3</v>
      </c>
      <c r="AH197" s="12">
        <f t="shared" si="70"/>
        <v>1.8512954001352621E-3</v>
      </c>
      <c r="AI197" s="12">
        <f>'Surv-rate CEA'!AC195*UPFS+'Surv-rate CEA'!AB195*UPD</f>
        <v>2.8700562952140032E-2</v>
      </c>
      <c r="AJ197" s="12">
        <f t="shared" si="71"/>
        <v>2.0740614789404539E-2</v>
      </c>
      <c r="AK197" s="12">
        <f>AI197-'Surv-rate CEA'!AB195*UPD</f>
        <v>3.1254903062618265E-3</v>
      </c>
      <c r="AL197" s="12">
        <f t="shared" si="72"/>
        <v>2.2586522284699984E-3</v>
      </c>
      <c r="AM197" s="12">
        <f>'Surv-rate CEA'!AF195*UPFS+'Surv-rate CEA'!AE195*UPD</f>
        <v>0.1276611048296748</v>
      </c>
      <c r="AN197" s="12">
        <f t="shared" si="73"/>
        <v>9.2254977830135129E-2</v>
      </c>
      <c r="AO197" s="12">
        <f>AM197-'Surv-rate CEA'!AE195*UPD</f>
        <v>7.19986235342579E-3</v>
      </c>
      <c r="AP197" s="12">
        <f t="shared" si="74"/>
        <v>5.2030189044778045E-3</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0.1030056104632102</v>
      </c>
      <c r="AV197" s="12">
        <f t="shared" si="77"/>
        <v>7.4437553414108265E-2</v>
      </c>
      <c r="AW197" s="12">
        <f>AU197-'Surv-rate CEA'!AK195*UPD</f>
        <v>2.4562644676227249E-2</v>
      </c>
      <c r="AX197" s="12">
        <f t="shared" si="78"/>
        <v>1.7750326092494335E-2</v>
      </c>
      <c r="AY197" s="12">
        <f>'Surv-rate CEA'!AO195*UPFS+'Surv-rate CEA'!AN195*UPD</f>
        <v>2.8700562952140032E-2</v>
      </c>
      <c r="AZ197" s="12">
        <f t="shared" si="79"/>
        <v>2.0740614789404539E-2</v>
      </c>
      <c r="BA197" s="12">
        <f>AY197-'Surv-rate CEA'!AN195*UPD</f>
        <v>3.1254903062618265E-3</v>
      </c>
      <c r="BB197" s="12">
        <f t="shared" si="80"/>
        <v>2.2586522284699984E-3</v>
      </c>
    </row>
    <row r="198" spans="1:54">
      <c r="A198" s="12">
        <v>193</v>
      </c>
      <c r="B198" s="12">
        <f t="shared" si="81"/>
        <v>11.046575342465754</v>
      </c>
      <c r="C198" s="12">
        <f>'Surv-rate CEA'!D196*Parameter!$D$57+'Surv-rate CEA'!E196*Parameter!$D$58</f>
        <v>4.8835570133634765E-2</v>
      </c>
      <c r="D198" s="12">
        <f t="shared" ref="D198:D261" si="82">C198/(1+DISC)^($B198)</f>
        <v>3.5231318161342444E-2</v>
      </c>
      <c r="E198" s="12">
        <f>C198-'Surv-rate CEA'!E196*Parameter!$D$58</f>
        <v>1.0274543845393072E-3</v>
      </c>
      <c r="F198" s="12">
        <f t="shared" ref="F198:F261" si="83">E198/(1+DISC)^($B198)</f>
        <v>7.4123374046654973E-4</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3.2551695877114553E-2</v>
      </c>
      <c r="L198" s="12">
        <f t="shared" ref="L198:L261" si="86">K198/(1+DISC)^($B198)</f>
        <v>2.3483685170453527E-2</v>
      </c>
      <c r="M198" s="12">
        <f>K198-'Surv-rate CEA'!J196*Parameter!$D$58</f>
        <v>2.5257410397476754E-3</v>
      </c>
      <c r="N198" s="12">
        <f t="shared" ref="N198:N261" si="87">M198/(1+DISC)^($B198)</f>
        <v>1.8221387796028415E-3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3.2551695877114553E-2</v>
      </c>
      <c r="T198" s="12">
        <f t="shared" ref="T198:T261" si="90">S198/(1+DISC)^($B198)</f>
        <v>2.3483685170453527E-2</v>
      </c>
      <c r="U198" s="12">
        <f>S198-'Surv-rate CEA'!P196*Parameter!$D$58</f>
        <v>2.5257410397476754E-3</v>
      </c>
      <c r="V198" s="12">
        <f t="shared" ref="V198:V261" si="91">U198/(1+DISC)^($B198)</f>
        <v>1.8221387796028415E-3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7.5072155244369096E-2</v>
      </c>
      <c r="AB198" s="12">
        <f t="shared" ref="AB198:AB261" si="94">AA198/(1+DISC)^($B198)</f>
        <v>5.4159109420336866E-2</v>
      </c>
      <c r="AC198" s="12">
        <f>AA198-'Surv-rate CEA'!V196*UPD</f>
        <v>2.2673064426343564E-2</v>
      </c>
      <c r="AD198" s="12">
        <f t="shared" ref="AD198:AD261" si="95">AC198/(1+DISC)^($B198)</f>
        <v>1.6356969813422172E-2</v>
      </c>
      <c r="AE198" s="12">
        <f>'Surv-rate CEA'!Z196*UPFS+'Surv-rate CEA'!Y196*UPD</f>
        <v>3.2551695877114553E-2</v>
      </c>
      <c r="AF198" s="12">
        <f t="shared" ref="AF198:AF261" si="96">AE198/(1+DISC)^($B198)</f>
        <v>2.3483685170453527E-2</v>
      </c>
      <c r="AG198" s="12">
        <f>AE198-'Surv-rate CEA'!Y196*UPD</f>
        <v>2.5257410397476754E-3</v>
      </c>
      <c r="AH198" s="12">
        <f t="shared" ref="AH198:AH261" si="97">AG198/(1+DISC)^($B198)</f>
        <v>1.8221387796028415E-3</v>
      </c>
      <c r="AI198" s="12">
        <f>'Surv-rate CEA'!AC196*UPFS+'Surv-rate CEA'!AB196*UPD</f>
        <v>2.8455101511516742E-2</v>
      </c>
      <c r="AJ198" s="12">
        <f t="shared" ref="AJ198:AJ261" si="98">AI198/(1+DISC)^($B198)</f>
        <v>2.0528289767524972E-2</v>
      </c>
      <c r="AK198" s="12">
        <f>AI198-'Surv-rate CEA'!AB196*UPD</f>
        <v>3.0830468816129032E-3</v>
      </c>
      <c r="AL198" s="12">
        <f t="shared" ref="AL198:AL261" si="99">AK198/(1+DISC)^($B198)</f>
        <v>2.2241944815061883E-3</v>
      </c>
      <c r="AM198" s="12">
        <f>'Surv-rate CEA'!AF196*UPFS+'Surv-rate CEA'!AE196*UPD</f>
        <v>0.12708462717015354</v>
      </c>
      <c r="AN198" s="12">
        <f t="shared" ref="AN198:AN261" si="100">AM198/(1+DISC)^($B198)</f>
        <v>9.1682331566833697E-2</v>
      </c>
      <c r="AO198" s="12">
        <f>AM198-'Surv-rate CEA'!AE196*UPD</f>
        <v>7.1170404985766988E-3</v>
      </c>
      <c r="AP198" s="12">
        <f t="shared" ref="AP198:AP261" si="101">AO198/(1+DISC)^($B198)</f>
        <v>5.1344279894015134E-3</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0.10247562259595663</v>
      </c>
      <c r="AV198" s="12">
        <f t="shared" ref="AV198:AV261" si="104">AU198/(1+DISC)^($B198)</f>
        <v>7.3928721495015906E-2</v>
      </c>
      <c r="AW198" s="12">
        <f>AU198-'Surv-rate CEA'!AK196*UPD</f>
        <v>2.435529626940558E-2</v>
      </c>
      <c r="AX198" s="12">
        <f t="shared" ref="AX198:AX261" si="105">AW198/(1+DISC)^($B198)</f>
        <v>1.7570577950316635E-2</v>
      </c>
      <c r="AY198" s="12">
        <f>'Surv-rate CEA'!AO196*UPFS+'Surv-rate CEA'!AN196*UPD</f>
        <v>2.8455101511516742E-2</v>
      </c>
      <c r="AZ198" s="12">
        <f t="shared" ref="AZ198:AZ261" si="106">AY198/(1+DISC)^($B198)</f>
        <v>2.0528289767524972E-2</v>
      </c>
      <c r="BA198" s="12">
        <f>AY198-'Surv-rate CEA'!AN196*UPD</f>
        <v>3.0830468816129032E-3</v>
      </c>
      <c r="BB198" s="12">
        <f t="shared" ref="BB198:BB261" si="107">BA198/(1+DISC)^($B198)</f>
        <v>2.2241944815061883E-3</v>
      </c>
    </row>
    <row r="199" spans="1:54">
      <c r="A199" s="12">
        <v>194</v>
      </c>
      <c r="B199" s="12">
        <f t="shared" ref="B199:B262" si="108">A198*21/365</f>
        <v>11.104109589041096</v>
      </c>
      <c r="C199" s="12">
        <f>'Surv-rate CEA'!D197*Parameter!$D$57+'Surv-rate CEA'!E197*Parameter!$D$58</f>
        <v>4.8491531336126943E-2</v>
      </c>
      <c r="D199" s="12">
        <f t="shared" si="82"/>
        <v>3.492367589670272E-2</v>
      </c>
      <c r="E199" s="12">
        <f>C199-'Surv-rate CEA'!E197*Parameter!$D$58</f>
        <v>1.010769096504785E-3</v>
      </c>
      <c r="F199" s="12">
        <f t="shared" si="83"/>
        <v>7.2795746721319294E-4</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3.2286308593530898E-2</v>
      </c>
      <c r="L199" s="12">
        <f t="shared" si="86"/>
        <v>2.3252649403986834E-2</v>
      </c>
      <c r="M199" s="12">
        <f>K199-'Surv-rate CEA'!J197*Parameter!$D$58</f>
        <v>2.4903272624802048E-3</v>
      </c>
      <c r="N199" s="12">
        <f t="shared" si="87"/>
        <v>1.7935375475920797E-3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3.2286308593530898E-2</v>
      </c>
      <c r="T199" s="12">
        <f t="shared" si="90"/>
        <v>2.3252649403986834E-2</v>
      </c>
      <c r="U199" s="12">
        <f>S199-'Surv-rate CEA'!P197*Parameter!$D$58</f>
        <v>2.4903272624802048E-3</v>
      </c>
      <c r="V199" s="12">
        <f t="shared" si="91"/>
        <v>1.7935375475920797E-3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7.4623898454552709E-2</v>
      </c>
      <c r="AB199" s="12">
        <f t="shared" si="94"/>
        <v>5.3744247128645298E-2</v>
      </c>
      <c r="AC199" s="12">
        <f>AA199-'Surv-rate CEA'!V197*UPD</f>
        <v>2.2478359202988928E-2</v>
      </c>
      <c r="AD199" s="12">
        <f t="shared" si="95"/>
        <v>1.6188949077588586E-2</v>
      </c>
      <c r="AE199" s="12">
        <f>'Surv-rate CEA'!Z197*UPFS+'Surv-rate CEA'!Y197*UPD</f>
        <v>3.2286308593530898E-2</v>
      </c>
      <c r="AF199" s="12">
        <f t="shared" si="96"/>
        <v>2.3252649403986834E-2</v>
      </c>
      <c r="AG199" s="12">
        <f>AE199-'Surv-rate CEA'!Y197*UPD</f>
        <v>2.4903272624802048E-3</v>
      </c>
      <c r="AH199" s="12">
        <f t="shared" si="97"/>
        <v>1.7935375475920797E-3</v>
      </c>
      <c r="AI199" s="12">
        <f>'Surv-rate CEA'!AC197*UPFS+'Surv-rate CEA'!AB197*UPD</f>
        <v>2.8212612937168709E-2</v>
      </c>
      <c r="AJ199" s="12">
        <f t="shared" si="98"/>
        <v>2.0318767489257393E-2</v>
      </c>
      <c r="AK199" s="12">
        <f>AI199-'Surv-rate CEA'!AB197*UPD</f>
        <v>3.0413371757509466E-3</v>
      </c>
      <c r="AL199" s="12">
        <f t="shared" si="99"/>
        <v>2.1903757396786456E-3</v>
      </c>
      <c r="AM199" s="12">
        <f>'Surv-rate CEA'!AF197*UPFS+'Surv-rate CEA'!AE197*UPD</f>
        <v>0.12651282587733442</v>
      </c>
      <c r="AN199" s="12">
        <f t="shared" si="100"/>
        <v>9.1114732943571031E-2</v>
      </c>
      <c r="AO199" s="12">
        <f>AM199-'Surv-rate CEA'!AE197*UPD</f>
        <v>7.0354793728565623E-3</v>
      </c>
      <c r="AP199" s="12">
        <f t="shared" si="101"/>
        <v>5.0669631299625718E-3</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0.10195026428555588</v>
      </c>
      <c r="AV199" s="12">
        <f t="shared" si="104"/>
        <v>7.3424738080798232E-2</v>
      </c>
      <c r="AW199" s="12">
        <f>AU199-'Surv-rate CEA'!AK197*UPD</f>
        <v>2.4150472913881685E-2</v>
      </c>
      <c r="AX199" s="12">
        <f t="shared" si="105"/>
        <v>1.7393207959348116E-2</v>
      </c>
      <c r="AY199" s="12">
        <f>'Surv-rate CEA'!AO197*UPFS+'Surv-rate CEA'!AN197*UPD</f>
        <v>2.8212612937168709E-2</v>
      </c>
      <c r="AZ199" s="12">
        <f t="shared" si="106"/>
        <v>2.0318767489257393E-2</v>
      </c>
      <c r="BA199" s="12">
        <f>AY199-'Surv-rate CEA'!AN197*UPD</f>
        <v>3.0413371757509466E-3</v>
      </c>
      <c r="BB199" s="12">
        <f t="shared" si="107"/>
        <v>2.1903757396786456E-3</v>
      </c>
    </row>
    <row r="200" spans="1:54">
      <c r="A200" s="12">
        <v>195</v>
      </c>
      <c r="B200" s="12">
        <f t="shared" si="108"/>
        <v>11.161643835616438</v>
      </c>
      <c r="C200" s="12">
        <f>'Surv-rate CEA'!D198*Parameter!$D$57+'Surv-rate CEA'!E198*Parameter!$D$58</f>
        <v>4.8151135966385261E-2</v>
      </c>
      <c r="D200" s="12">
        <f t="shared" si="82"/>
        <v>3.4619596943526183E-2</v>
      </c>
      <c r="E200" s="12">
        <f>C200-'Surv-rate CEA'!E198*Parameter!$D$58</f>
        <v>9.944160852110584E-4</v>
      </c>
      <c r="F200" s="12">
        <f t="shared" si="83"/>
        <v>7.1496307144652479E-4</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3.2024025658488088E-2</v>
      </c>
      <c r="L200" s="12">
        <f t="shared" si="86"/>
        <v>2.3024562942397932E-2</v>
      </c>
      <c r="M200" s="12">
        <f>K200-'Surv-rate CEA'!J198*Parameter!$D$58</f>
        <v>2.4555406095791085E-3</v>
      </c>
      <c r="N200" s="12">
        <f t="shared" si="87"/>
        <v>1.7654791413734341E-3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3.2024025658488088E-2</v>
      </c>
      <c r="T200" s="12">
        <f t="shared" si="90"/>
        <v>2.3024562942397932E-2</v>
      </c>
      <c r="U200" s="12">
        <f>S200-'Surv-rate CEA'!P198*Parameter!$D$58</f>
        <v>2.4555406095791085E-3</v>
      </c>
      <c r="V200" s="12">
        <f t="shared" si="91"/>
        <v>1.7654791413734341E-3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7.4179914399933489E-2</v>
      </c>
      <c r="AB200" s="12">
        <f t="shared" si="94"/>
        <v>5.3333710332893712E-2</v>
      </c>
      <c r="AC200" s="12">
        <f>AA200-'Surv-rate CEA'!V198*UPD</f>
        <v>2.2286049897196007E-2</v>
      </c>
      <c r="AD200" s="12">
        <f t="shared" si="95"/>
        <v>1.6023174727234968E-2</v>
      </c>
      <c r="AE200" s="12">
        <f>'Surv-rate CEA'!Z198*UPFS+'Surv-rate CEA'!Y198*UPD</f>
        <v>3.2024025658488088E-2</v>
      </c>
      <c r="AF200" s="12">
        <f t="shared" si="96"/>
        <v>2.3024562942397932E-2</v>
      </c>
      <c r="AG200" s="12">
        <f>AE200-'Surv-rate CEA'!Y198*UPD</f>
        <v>2.4555406095791085E-3</v>
      </c>
      <c r="AH200" s="12">
        <f t="shared" si="97"/>
        <v>1.7654791413734341E-3</v>
      </c>
      <c r="AI200" s="12">
        <f>'Surv-rate CEA'!AC198*UPFS+'Surv-rate CEA'!AB198*UPD</f>
        <v>2.797304984454874E-2</v>
      </c>
      <c r="AJ200" s="12">
        <f t="shared" si="98"/>
        <v>2.0112001336282177E-2</v>
      </c>
      <c r="AK200" s="12">
        <f>AI200-'Surv-rate CEA'!AB198*UPD</f>
        <v>3.0003456623312781E-3</v>
      </c>
      <c r="AL200" s="12">
        <f t="shared" si="99"/>
        <v>2.1571818698873286E-3</v>
      </c>
      <c r="AM200" s="12">
        <f>'Surv-rate CEA'!AF198*UPFS+'Surv-rate CEA'!AE198*UPD</f>
        <v>0.12594564419194262</v>
      </c>
      <c r="AN200" s="12">
        <f t="shared" si="100"/>
        <v>9.0552119928420785E-2</v>
      </c>
      <c r="AO200" s="12">
        <f>AM200-'Surv-rate CEA'!AE198*UPD</f>
        <v>6.9551548515426054E-3</v>
      </c>
      <c r="AP200" s="12">
        <f t="shared" si="101"/>
        <v>5.0006018094424527E-3</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0.10142947669829162</v>
      </c>
      <c r="AV200" s="12">
        <f t="shared" si="104"/>
        <v>7.2925540197826488E-2</v>
      </c>
      <c r="AW200" s="12">
        <f>AU200-'Surv-rate CEA'!AK198*UPD</f>
        <v>2.3948133789646026E-2</v>
      </c>
      <c r="AX200" s="12">
        <f t="shared" si="105"/>
        <v>1.7218176117921084E-2</v>
      </c>
      <c r="AY200" s="12">
        <f>'Surv-rate CEA'!AO198*UPFS+'Surv-rate CEA'!AN198*UPD</f>
        <v>2.797304984454874E-2</v>
      </c>
      <c r="AZ200" s="12">
        <f t="shared" si="106"/>
        <v>2.0112001336282177E-2</v>
      </c>
      <c r="BA200" s="12">
        <f>AY200-'Surv-rate CEA'!AN198*UPD</f>
        <v>3.0003456623312781E-3</v>
      </c>
      <c r="BB200" s="12">
        <f t="shared" si="107"/>
        <v>2.1571818698873286E-3</v>
      </c>
    </row>
    <row r="201" spans="1:54">
      <c r="A201" s="12">
        <v>196</v>
      </c>
      <c r="B201" s="12">
        <f t="shared" si="108"/>
        <v>11.219178082191782</v>
      </c>
      <c r="C201" s="12">
        <f>'Surv-rate CEA'!D199*Parameter!$D$57+'Surv-rate CEA'!E199*Parameter!$D$58</f>
        <v>4.7814331382393903E-2</v>
      </c>
      <c r="D201" s="12">
        <f t="shared" si="82"/>
        <v>3.4319027845264589E-2</v>
      </c>
      <c r="E201" s="12">
        <f>C201-'Surv-rate CEA'!E199*Parameter!$D$58</f>
        <v>9.7838746636925988E-4</v>
      </c>
      <c r="F201" s="12">
        <f t="shared" si="83"/>
        <v>7.0224356863323757E-4</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3.176479889275087E-2</v>
      </c>
      <c r="L201" s="12">
        <f t="shared" si="86"/>
        <v>2.2799378056365647E-2</v>
      </c>
      <c r="M201" s="12">
        <f>K201-'Surv-rate CEA'!J199*Parameter!$D$58</f>
        <v>2.4213675625774957E-3</v>
      </c>
      <c r="N201" s="12">
        <f t="shared" si="87"/>
        <v>1.7379513296784499E-3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3.176479889275087E-2</v>
      </c>
      <c r="T201" s="12">
        <f t="shared" si="90"/>
        <v>2.2799378056365647E-2</v>
      </c>
      <c r="U201" s="12">
        <f>S201-'Surv-rate CEA'!P199*Parameter!$D$58</f>
        <v>2.4213675625774957E-3</v>
      </c>
      <c r="V201" s="12">
        <f t="shared" si="91"/>
        <v>1.7379513296784499E-3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7.3740145671813723E-2</v>
      </c>
      <c r="AB201" s="12">
        <f t="shared" si="94"/>
        <v>5.2927439105771697E-2</v>
      </c>
      <c r="AC201" s="12">
        <f>AA201-'Surv-rate CEA'!V199*UPD</f>
        <v>2.2096097528306047E-2</v>
      </c>
      <c r="AD201" s="12">
        <f t="shared" si="95"/>
        <v>1.5859608707711491E-2</v>
      </c>
      <c r="AE201" s="12">
        <f>'Surv-rate CEA'!Z199*UPFS+'Surv-rate CEA'!Y199*UPD</f>
        <v>3.176479889275087E-2</v>
      </c>
      <c r="AF201" s="12">
        <f t="shared" si="96"/>
        <v>2.2799378056365647E-2</v>
      </c>
      <c r="AG201" s="12">
        <f>AE201-'Surv-rate CEA'!Y199*UPD</f>
        <v>2.4213675625774957E-3</v>
      </c>
      <c r="AH201" s="12">
        <f t="shared" si="97"/>
        <v>1.7379513296784499E-3</v>
      </c>
      <c r="AI201" s="12">
        <f>'Surv-rate CEA'!AC199*UPFS+'Surv-rate CEA'!AB199*UPD</f>
        <v>2.7736365793810287E-2</v>
      </c>
      <c r="AJ201" s="12">
        <f t="shared" si="98"/>
        <v>1.9907945640639465E-2</v>
      </c>
      <c r="AK201" s="12">
        <f>AI201-'Surv-rate CEA'!AB199*UPD</f>
        <v>2.9600572054878996E-3</v>
      </c>
      <c r="AL201" s="12">
        <f t="shared" si="99"/>
        <v>2.1245991049478777E-3</v>
      </c>
      <c r="AM201" s="12">
        <f>'Surv-rate CEA'!AF199*UPFS+'Surv-rate CEA'!AE199*UPD</f>
        <v>0.12538302628437026</v>
      </c>
      <c r="AN201" s="12">
        <f t="shared" si="100"/>
        <v>8.9994431501373984E-2</v>
      </c>
      <c r="AO201" s="12">
        <f>AM201-'Surv-rate CEA'!AE199*UPD</f>
        <v>6.8760433690280287E-3</v>
      </c>
      <c r="AP201" s="12">
        <f t="shared" si="101"/>
        <v>4.9353220472682716E-3</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0.10091320199362093</v>
      </c>
      <c r="AV201" s="12">
        <f t="shared" si="104"/>
        <v>7.2431065938718009E-2</v>
      </c>
      <c r="AW201" s="12">
        <f>AU201-'Surv-rate CEA'!AK199*UPD</f>
        <v>2.3748238905497515E-2</v>
      </c>
      <c r="AX201" s="12">
        <f t="shared" si="105"/>
        <v>1.7045443253314398E-2</v>
      </c>
      <c r="AY201" s="12">
        <f>'Surv-rate CEA'!AO199*UPFS+'Surv-rate CEA'!AN199*UPD</f>
        <v>2.7736365793810287E-2</v>
      </c>
      <c r="AZ201" s="12">
        <f t="shared" si="106"/>
        <v>1.9907945640639465E-2</v>
      </c>
      <c r="BA201" s="12">
        <f>AY201-'Surv-rate CEA'!AN199*UPD</f>
        <v>2.9600572054878996E-3</v>
      </c>
      <c r="BB201" s="12">
        <f t="shared" si="107"/>
        <v>2.1245991049478777E-3</v>
      </c>
    </row>
    <row r="202" spans="1:54">
      <c r="A202" s="12">
        <v>197</v>
      </c>
      <c r="B202" s="12">
        <f t="shared" si="108"/>
        <v>11.276712328767124</v>
      </c>
      <c r="C202" s="12">
        <f>'Surv-rate CEA'!D200*Parameter!$D$57+'Surv-rate CEA'!E200*Parameter!$D$58</f>
        <v>4.7481065915815419E-2</v>
      </c>
      <c r="D202" s="12">
        <f t="shared" si="82"/>
        <v>3.4021916150392816E-2</v>
      </c>
      <c r="E202" s="12">
        <f>C202-'Surv-rate CEA'!E200*Parameter!$D$58</f>
        <v>9.6267557361839201E-4</v>
      </c>
      <c r="F202" s="12">
        <f t="shared" si="83"/>
        <v>6.8979217323692995E-4</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3.1508581057370304E-2</v>
      </c>
      <c r="L202" s="12">
        <f t="shared" si="86"/>
        <v>2.257704796796995E-2</v>
      </c>
      <c r="M202" s="12">
        <f>K202-'Surv-rate CEA'!J200*Parameter!$D$58</f>
        <v>2.3877949479283386E-3</v>
      </c>
      <c r="N202" s="12">
        <f t="shared" si="87"/>
        <v>1.7109422026620983E-3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3.1508581057370304E-2</v>
      </c>
      <c r="T202" s="12">
        <f t="shared" si="90"/>
        <v>2.257704796796995E-2</v>
      </c>
      <c r="U202" s="12">
        <f>S202-'Surv-rate CEA'!P200*Parameter!$D$58</f>
        <v>2.3877949479283386E-3</v>
      </c>
      <c r="V202" s="12">
        <f t="shared" si="91"/>
        <v>1.7109422026620983E-3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7.3304535867943471E-2</v>
      </c>
      <c r="AB202" s="12">
        <f t="shared" si="94"/>
        <v>5.2525374581195418E-2</v>
      </c>
      <c r="AC202" s="12">
        <f>AA202-'Surv-rate CEA'!V200*UPD</f>
        <v>2.1908463910142929E-2</v>
      </c>
      <c r="AD202" s="12">
        <f t="shared" si="95"/>
        <v>1.5698213756539025E-2</v>
      </c>
      <c r="AE202" s="12">
        <f>'Surv-rate CEA'!Z200*UPFS+'Surv-rate CEA'!Y200*UPD</f>
        <v>3.1508581057370304E-2</v>
      </c>
      <c r="AF202" s="12">
        <f t="shared" si="96"/>
        <v>2.257704796796995E-2</v>
      </c>
      <c r="AG202" s="12">
        <f>AE202-'Surv-rate CEA'!Y200*UPD</f>
        <v>2.3877949479283386E-3</v>
      </c>
      <c r="AH202" s="12">
        <f t="shared" si="97"/>
        <v>1.7109422026620983E-3</v>
      </c>
      <c r="AI202" s="12">
        <f>'Surv-rate CEA'!AC200*UPFS+'Surv-rate CEA'!AB200*UPD</f>
        <v>2.7502515267095892E-2</v>
      </c>
      <c r="AJ202" s="12">
        <f t="shared" si="98"/>
        <v>1.9706555661598305E-2</v>
      </c>
      <c r="AK202" s="12">
        <f>AI202-'Surv-rate CEA'!AB200*UPD</f>
        <v>2.9204570484257265E-3</v>
      </c>
      <c r="AL202" s="12">
        <f t="shared" si="99"/>
        <v>2.0926140326868311E-3</v>
      </c>
      <c r="AM202" s="12">
        <f>'Surv-rate CEA'!AF200*UPFS+'Surv-rate CEA'!AE200*UPD</f>
        <v>0.12482491723540567</v>
      </c>
      <c r="AN202" s="12">
        <f t="shared" si="100"/>
        <v>8.944160763349962E-2</v>
      </c>
      <c r="AO202" s="12">
        <f>AM202-'Surv-rate CEA'!AE200*UPD</f>
        <v>6.798121903558621E-3</v>
      </c>
      <c r="AP202" s="12">
        <f t="shared" si="101"/>
        <v>4.8711023841185854E-3</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0.10040138330316194</v>
      </c>
      <c r="AV202" s="12">
        <f t="shared" si="104"/>
        <v>7.1941254439821731E-2</v>
      </c>
      <c r="AW202" s="12">
        <f>AU202-'Surv-rate CEA'!AK200*UPD</f>
        <v>2.3550749078712033E-2</v>
      </c>
      <c r="AX202" s="12">
        <f t="shared" si="105"/>
        <v>1.6874971001188011E-2</v>
      </c>
      <c r="AY202" s="12">
        <f>'Surv-rate CEA'!AO200*UPFS+'Surv-rate CEA'!AN200*UPD</f>
        <v>2.7502515267095892E-2</v>
      </c>
      <c r="AZ202" s="12">
        <f t="shared" si="106"/>
        <v>1.9706555661598305E-2</v>
      </c>
      <c r="BA202" s="12">
        <f>AY202-'Surv-rate CEA'!AN200*UPD</f>
        <v>2.9204570484257265E-3</v>
      </c>
      <c r="BB202" s="12">
        <f t="shared" si="107"/>
        <v>2.0926140326868311E-3</v>
      </c>
    </row>
    <row r="203" spans="1:54">
      <c r="A203" s="12">
        <v>198</v>
      </c>
      <c r="B203" s="12">
        <f t="shared" si="108"/>
        <v>11.334246575342465</v>
      </c>
      <c r="C203" s="12">
        <f>'Surv-rate CEA'!D201*Parameter!$D$57+'Surv-rate CEA'!E201*Parameter!$D$58</f>
        <v>4.7151288849927024E-2</v>
      </c>
      <c r="D203" s="12">
        <f t="shared" si="82"/>
        <v>3.3728210389468584E-2</v>
      </c>
      <c r="E203" s="12">
        <f>C203-'Surv-rate CEA'!E201*Parameter!$D$58</f>
        <v>9.4727295163376385E-4</v>
      </c>
      <c r="F203" s="12">
        <f t="shared" si="83"/>
        <v>6.7760229228614041E-4</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3.1255325831471954E-2</v>
      </c>
      <c r="L203" s="12">
        <f t="shared" si="86"/>
        <v>2.2357526827963044E-2</v>
      </c>
      <c r="M203" s="12">
        <f>K203-'Surv-rate CEA'!J201*Parameter!$D$58</f>
        <v>2.3548099268126156E-3</v>
      </c>
      <c r="N203" s="12">
        <f t="shared" si="87"/>
        <v>1.6844401622092232E-3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3.1255325831471954E-2</v>
      </c>
      <c r="T203" s="12">
        <f t="shared" si="90"/>
        <v>2.2357526827963044E-2</v>
      </c>
      <c r="U203" s="12">
        <f>S203-'Surv-rate CEA'!P201*Parameter!$D$58</f>
        <v>2.3548099268126156E-3</v>
      </c>
      <c r="V203" s="12">
        <f t="shared" si="91"/>
        <v>1.6844401622092232E-3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7.2873029570645328E-2</v>
      </c>
      <c r="AB203" s="12">
        <f t="shared" si="94"/>
        <v>5.2127458931178192E-2</v>
      </c>
      <c r="AC203" s="12">
        <f>AA203-'Surv-rate CEA'!V201*UPD</f>
        <v>2.1723111631483605E-2</v>
      </c>
      <c r="AD203" s="12">
        <f t="shared" si="95"/>
        <v>1.5538953383704274E-2</v>
      </c>
      <c r="AE203" s="12">
        <f>'Surv-rate CEA'!Z201*UPFS+'Surv-rate CEA'!Y201*UPD</f>
        <v>3.1255325831471954E-2</v>
      </c>
      <c r="AF203" s="12">
        <f t="shared" si="96"/>
        <v>2.2357526827963044E-2</v>
      </c>
      <c r="AG203" s="12">
        <f>AE203-'Surv-rate CEA'!Y201*UPD</f>
        <v>2.3548099268126156E-3</v>
      </c>
      <c r="AH203" s="12">
        <f t="shared" si="97"/>
        <v>1.6844401622092232E-3</v>
      </c>
      <c r="AI203" s="12">
        <f>'Surv-rate CEA'!AC201*UPFS+'Surv-rate CEA'!AB201*UPD</f>
        <v>2.7271453646464619E-2</v>
      </c>
      <c r="AJ203" s="12">
        <f t="shared" si="98"/>
        <v>1.9507787563181795E-2</v>
      </c>
      <c r="AK203" s="12">
        <f>AI203-'Surv-rate CEA'!AB201*UPD</f>
        <v>2.8815308023930758E-3</v>
      </c>
      <c r="AL203" s="12">
        <f t="shared" si="99"/>
        <v>2.0612135854054876E-3</v>
      </c>
      <c r="AM203" s="12">
        <f>'Surv-rate CEA'!AF201*UPFS+'Surv-rate CEA'!AE201*UPD</f>
        <v>0.12427126301744328</v>
      </c>
      <c r="AN203" s="12">
        <f t="shared" si="100"/>
        <v>8.8893589266622983E-2</v>
      </c>
      <c r="AO203" s="12">
        <f>AM203-'Surv-rate CEA'!AE201*UPD</f>
        <v>6.7213679624499173E-3</v>
      </c>
      <c r="AP203" s="12">
        <f t="shared" si="101"/>
        <v>4.8079218675036372E-3</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9.9893964710212974E-2</v>
      </c>
      <c r="AV203" s="12">
        <f t="shared" si="104"/>
        <v>7.1456045859272996E-2</v>
      </c>
      <c r="AW203" s="12">
        <f>AU203-'Surv-rate CEA'!AK201*UPD</f>
        <v>2.3355625915296885E-2</v>
      </c>
      <c r="AX203" s="12">
        <f t="shared" si="105"/>
        <v>1.6706721785614078E-2</v>
      </c>
      <c r="AY203" s="12">
        <f>'Surv-rate CEA'!AO201*UPFS+'Surv-rate CEA'!AN201*UPD</f>
        <v>2.7271453646464619E-2</v>
      </c>
      <c r="AZ203" s="12">
        <f t="shared" si="106"/>
        <v>1.9507787563181795E-2</v>
      </c>
      <c r="BA203" s="12">
        <f>AY203-'Surv-rate CEA'!AN201*UPD</f>
        <v>2.8815308023930758E-3</v>
      </c>
      <c r="BB203" s="12">
        <f t="shared" si="107"/>
        <v>2.0612135854054876E-3</v>
      </c>
    </row>
    <row r="204" spans="1:54">
      <c r="A204" s="12">
        <v>199</v>
      </c>
      <c r="B204" s="12">
        <f t="shared" si="108"/>
        <v>11.391780821917807</v>
      </c>
      <c r="C204" s="12">
        <f>'Surv-rate CEA'!D202*Parameter!$D$57+'Surv-rate CEA'!E202*Parameter!$D$58</f>
        <v>4.6824950398151446E-2</v>
      </c>
      <c r="D204" s="12">
        <f t="shared" si="82"/>
        <v>3.3437860052811873E-2</v>
      </c>
      <c r="E204" s="12">
        <f>C204-'Surv-rate CEA'!E202*Parameter!$D$58</f>
        <v>9.3217234948114736E-4</v>
      </c>
      <c r="F204" s="12">
        <f t="shared" si="83"/>
        <v>6.656675191754601E-4</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3.1004987790662662E-2</v>
      </c>
      <c r="L204" s="12">
        <f t="shared" si="86"/>
        <v>2.2140769693676968E-2</v>
      </c>
      <c r="M204" s="12">
        <f>K204-'Surv-rate CEA'!J202*Parameter!$D$58</f>
        <v>2.3223999852901508E-3</v>
      </c>
      <c r="N204" s="12">
        <f t="shared" si="87"/>
        <v>1.6584339125717497E-3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3.1004987790662662E-2</v>
      </c>
      <c r="T204" s="12">
        <f t="shared" si="90"/>
        <v>2.2140769693676968E-2</v>
      </c>
      <c r="U204" s="12">
        <f>S204-'Surv-rate CEA'!P202*Parameter!$D$58</f>
        <v>2.3223999852901508E-3</v>
      </c>
      <c r="V204" s="12">
        <f t="shared" si="91"/>
        <v>1.6584339125717497E-3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7.2445572325510063E-2</v>
      </c>
      <c r="AB204" s="12">
        <f t="shared" si="94"/>
        <v>5.1733635343304038E-2</v>
      </c>
      <c r="AC204" s="12">
        <f>AA204-'Surv-rate CEA'!V202*UPD</f>
        <v>2.1540004037091498E-2</v>
      </c>
      <c r="AD204" s="12">
        <f t="shared" si="95"/>
        <v>1.538179185252703E-2</v>
      </c>
      <c r="AE204" s="12">
        <f>'Surv-rate CEA'!Z202*UPFS+'Surv-rate CEA'!Y202*UPD</f>
        <v>3.1004987790662662E-2</v>
      </c>
      <c r="AF204" s="12">
        <f t="shared" si="96"/>
        <v>2.2140769693676968E-2</v>
      </c>
      <c r="AG204" s="12">
        <f>AE204-'Surv-rate CEA'!Y202*UPD</f>
        <v>2.3223999852901508E-3</v>
      </c>
      <c r="AH204" s="12">
        <f t="shared" si="97"/>
        <v>1.6584339125717497E-3</v>
      </c>
      <c r="AI204" s="12">
        <f>'Surv-rate CEA'!AC202*UPFS+'Surv-rate CEA'!AB202*UPD</f>
        <v>2.7043137192440676E-2</v>
      </c>
      <c r="AJ204" s="12">
        <f t="shared" si="98"/>
        <v>1.9311598392328926E-2</v>
      </c>
      <c r="AK204" s="12">
        <f>AI204-'Surv-rate CEA'!AB202*UPD</f>
        <v>2.8432644360201036E-3</v>
      </c>
      <c r="AL204" s="12">
        <f t="shared" si="99"/>
        <v>2.03038502969841E-3</v>
      </c>
      <c r="AM204" s="12">
        <f>'Surv-rate CEA'!AF202*UPFS+'Surv-rate CEA'!AE202*UPD</f>
        <v>0.12372201047616543</v>
      </c>
      <c r="AN204" s="12">
        <f t="shared" si="100"/>
        <v>8.8350318293510977E-2</v>
      </c>
      <c r="AO204" s="12">
        <f>AM204-'Surv-rate CEA'!AE202*UPD</f>
        <v>6.6457595677674036E-3</v>
      </c>
      <c r="AP204" s="12">
        <f t="shared" si="101"/>
        <v>4.7457600378027253E-3</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9.9390891229794054E-2</v>
      </c>
      <c r="AV204" s="12">
        <f t="shared" si="104"/>
        <v>7.0975381355605285E-2</v>
      </c>
      <c r="AW204" s="12">
        <f>AU204-'Surv-rate CEA'!AK202*UPD</f>
        <v>2.3162831790811494E-2</v>
      </c>
      <c r="AX204" s="12">
        <f t="shared" si="105"/>
        <v>1.6540658799684554E-2</v>
      </c>
      <c r="AY204" s="12">
        <f>'Surv-rate CEA'!AO202*UPFS+'Surv-rate CEA'!AN202*UPD</f>
        <v>2.7043137192440676E-2</v>
      </c>
      <c r="AZ204" s="12">
        <f t="shared" si="106"/>
        <v>1.9311598392328926E-2</v>
      </c>
      <c r="BA204" s="12">
        <f>AY204-'Surv-rate CEA'!AN202*UPD</f>
        <v>2.8432644360201036E-3</v>
      </c>
      <c r="BB204" s="12">
        <f t="shared" si="107"/>
        <v>2.03038502969841E-3</v>
      </c>
    </row>
    <row r="205" spans="1:54">
      <c r="A205" s="12">
        <v>200</v>
      </c>
      <c r="B205" s="12">
        <f t="shared" si="108"/>
        <v>11.449315068493151</v>
      </c>
      <c r="C205" s="12">
        <f>'Surv-rate CEA'!D203*Parameter!$D$57+'Surv-rate CEA'!E203*Parameter!$D$58</f>
        <v>4.6502001683162875E-2</v>
      </c>
      <c r="D205" s="12">
        <f t="shared" si="82"/>
        <v>3.3150815568784117E-2</v>
      </c>
      <c r="E205" s="12">
        <f>C205-'Surv-rate CEA'!E203*Parameter!$D$58</f>
        <v>9.1736671420683535E-4</v>
      </c>
      <c r="F205" s="12">
        <f t="shared" si="83"/>
        <v>6.5398162769030781E-4</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3.0757522386034738E-2</v>
      </c>
      <c r="L205" s="12">
        <f t="shared" si="86"/>
        <v>2.1926732507546436E-2</v>
      </c>
      <c r="M205" s="12">
        <f>K205-'Surv-rate CEA'!J203*Parameter!$D$58</f>
        <v>2.2905529247802987E-3</v>
      </c>
      <c r="N205" s="12">
        <f t="shared" si="87"/>
        <v>1.632912451324096E-3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3.0757522386034738E-2</v>
      </c>
      <c r="T205" s="12">
        <f t="shared" si="90"/>
        <v>2.1926732507546436E-2</v>
      </c>
      <c r="U205" s="12">
        <f>S205-'Surv-rate CEA'!P203*Parameter!$D$58</f>
        <v>2.2905529247802987E-3</v>
      </c>
      <c r="V205" s="12">
        <f t="shared" si="91"/>
        <v>1.632912451324096E-3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7.2022110620643467E-2</v>
      </c>
      <c r="AB205" s="12">
        <f t="shared" si="94"/>
        <v>5.1343847998784151E-2</v>
      </c>
      <c r="AC205" s="12">
        <f>AA205-'Surv-rate CEA'!V203*UPD</f>
        <v>2.1359105209294398E-2</v>
      </c>
      <c r="AD205" s="12">
        <f t="shared" si="95"/>
        <v>1.5226694161080563E-2</v>
      </c>
      <c r="AE205" s="12">
        <f>'Surv-rate CEA'!Z203*UPFS+'Surv-rate CEA'!Y203*UPD</f>
        <v>3.0757522386034738E-2</v>
      </c>
      <c r="AF205" s="12">
        <f t="shared" si="96"/>
        <v>2.1926732507546436E-2</v>
      </c>
      <c r="AG205" s="12">
        <f>AE205-'Surv-rate CEA'!Y203*UPD</f>
        <v>2.2905529247802987E-3</v>
      </c>
      <c r="AH205" s="12">
        <f t="shared" si="97"/>
        <v>1.632912451324096E-3</v>
      </c>
      <c r="AI205" s="12">
        <f>'Surv-rate CEA'!AC203*UPFS+'Surv-rate CEA'!AB203*UPD</f>
        <v>2.6817523023161923E-2</v>
      </c>
      <c r="AJ205" s="12">
        <f t="shared" si="98"/>
        <v>1.9117946057671621E-2</v>
      </c>
      <c r="AK205" s="12">
        <f>AI205-'Surv-rate CEA'!AB203*UPD</f>
        <v>2.8056442650095693E-3</v>
      </c>
      <c r="AL205" s="12">
        <f t="shared" si="99"/>
        <v>2.0001159566132251E-3</v>
      </c>
      <c r="AM205" s="12">
        <f>'Surv-rate CEA'!AF203*UPFS+'Surv-rate CEA'!AE203*UPD</f>
        <v>0.12317710731268151</v>
      </c>
      <c r="AN205" s="12">
        <f t="shared" si="100"/>
        <v>8.7811737538548401E-2</v>
      </c>
      <c r="AO205" s="12">
        <f>AM205-'Surv-rate CEA'!AE203*UPD</f>
        <v>6.571275242453628E-3</v>
      </c>
      <c r="AP205" s="12">
        <f t="shared" si="101"/>
        <v>4.6845969147425431E-3</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9.889210878919244E-2</v>
      </c>
      <c r="AV205" s="12">
        <f t="shared" si="104"/>
        <v>7.0499203066900606E-2</v>
      </c>
      <c r="AW205" s="12">
        <f>AU205-'Surv-rate CEA'!AK203*UPD</f>
        <v>2.2972329831735527E-2</v>
      </c>
      <c r="AX205" s="12">
        <f t="shared" si="105"/>
        <v>1.6376745986676079E-2</v>
      </c>
      <c r="AY205" s="12">
        <f>'Surv-rate CEA'!AO203*UPFS+'Surv-rate CEA'!AN203*UPD</f>
        <v>2.6817523023161923E-2</v>
      </c>
      <c r="AZ205" s="12">
        <f t="shared" si="106"/>
        <v>1.9117946057671621E-2</v>
      </c>
      <c r="BA205" s="12">
        <f>AY205-'Surv-rate CEA'!AN203*UPD</f>
        <v>2.8056442650095693E-3</v>
      </c>
      <c r="BB205" s="12">
        <f t="shared" si="107"/>
        <v>2.0001159566132251E-3</v>
      </c>
    </row>
    <row r="206" spans="1:54">
      <c r="A206" s="12">
        <v>201</v>
      </c>
      <c r="B206" s="12">
        <f t="shared" si="108"/>
        <v>11.506849315068493</v>
      </c>
      <c r="C206" s="12">
        <f>'Surv-rate CEA'!D204*Parameter!$D$57+'Surv-rate CEA'!E204*Parameter!$D$58</f>
        <v>4.6182394716548295E-2</v>
      </c>
      <c r="D206" s="12">
        <f t="shared" si="82"/>
        <v>3.2867028282647169E-2</v>
      </c>
      <c r="E206" s="12">
        <f>C206-'Surv-rate CEA'!E204*Parameter!$D$58</f>
        <v>9.0284918465435154E-4</v>
      </c>
      <c r="F206" s="12">
        <f t="shared" si="83"/>
        <v>6.4253856624647029E-4</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3.0512885923747728E-2</v>
      </c>
      <c r="L206" s="12">
        <f t="shared" si="86"/>
        <v>2.1715372076226504E-2</v>
      </c>
      <c r="M206" s="12">
        <f>K206-'Surv-rate CEA'!J204*Parameter!$D$58</f>
        <v>2.2592568528601482E-3</v>
      </c>
      <c r="N206" s="12">
        <f t="shared" si="87"/>
        <v>1.6078650606247472E-3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3.0512885923747728E-2</v>
      </c>
      <c r="T206" s="12">
        <f t="shared" si="90"/>
        <v>2.1715372076226504E-2</v>
      </c>
      <c r="U206" s="12">
        <f>S206-'Surv-rate CEA'!P204*Parameter!$D$58</f>
        <v>2.2592568528601482E-3</v>
      </c>
      <c r="V206" s="12">
        <f t="shared" si="91"/>
        <v>1.6078650606247472E-3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7.1602591866446436E-2</v>
      </c>
      <c r="AB206" s="12">
        <f t="shared" si="94"/>
        <v>5.0958042051077714E-2</v>
      </c>
      <c r="AC206" s="12">
        <f>AA206-'Surv-rate CEA'!V204*UPD</f>
        <v>2.1180379950088958E-2</v>
      </c>
      <c r="AD206" s="12">
        <f t="shared" si="95"/>
        <v>1.5073626024146903E-2</v>
      </c>
      <c r="AE206" s="12">
        <f>'Surv-rate CEA'!Z204*UPFS+'Surv-rate CEA'!Y204*UPD</f>
        <v>3.0512885923747728E-2</v>
      </c>
      <c r="AF206" s="12">
        <f t="shared" si="96"/>
        <v>2.1715372076226504E-2</v>
      </c>
      <c r="AG206" s="12">
        <f>AE206-'Surv-rate CEA'!Y204*UPD</f>
        <v>2.2592568528601482E-3</v>
      </c>
      <c r="AH206" s="12">
        <f t="shared" si="97"/>
        <v>1.6078650606247472E-3</v>
      </c>
      <c r="AI206" s="12">
        <f>'Surv-rate CEA'!AC204*UPFS+'Surv-rate CEA'!AB204*UPD</f>
        <v>2.6594569094108268E-2</v>
      </c>
      <c r="AJ206" s="12">
        <f t="shared" si="98"/>
        <v>1.8926789308906598E-2</v>
      </c>
      <c r="AK206" s="12">
        <f>AI206-'Surv-rate CEA'!AB204*UPD</f>
        <v>2.7686569421668875E-3</v>
      </c>
      <c r="AL206" s="12">
        <f t="shared" si="99"/>
        <v>1.9703942721389423E-3</v>
      </c>
      <c r="AM206" s="12">
        <f>'Surv-rate CEA'!AF204*UPFS+'Surv-rate CEA'!AE204*UPD</f>
        <v>0.122636502066107</v>
      </c>
      <c r="AN206" s="12">
        <f t="shared" si="100"/>
        <v>8.7277790738888611E-2</v>
      </c>
      <c r="AO206" s="12">
        <f>AM206-'Surv-rate CEA'!AE204*UPD</f>
        <v>6.4978939968863697E-3</v>
      </c>
      <c r="AP206" s="12">
        <f t="shared" si="101"/>
        <v>4.6244129843007343E-3</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9.8397564208995647E-2</v>
      </c>
      <c r="AV206" s="12">
        <f t="shared" si="104"/>
        <v>7.002745409046135E-2</v>
      </c>
      <c r="AW206" s="12">
        <f>AU206-'Surv-rate CEA'!AK204*UPD</f>
        <v>2.2784083897367205E-2</v>
      </c>
      <c r="AX206" s="12">
        <f t="shared" si="105"/>
        <v>1.6214948021754362E-2</v>
      </c>
      <c r="AY206" s="12">
        <f>'Surv-rate CEA'!AO204*UPFS+'Surv-rate CEA'!AN204*UPD</f>
        <v>2.6594569094108268E-2</v>
      </c>
      <c r="AZ206" s="12">
        <f t="shared" si="106"/>
        <v>1.8926789308906598E-2</v>
      </c>
      <c r="BA206" s="12">
        <f>AY206-'Surv-rate CEA'!AN204*UPD</f>
        <v>2.7686569421668875E-3</v>
      </c>
      <c r="BB206" s="12">
        <f t="shared" si="107"/>
        <v>1.9703942721389423E-3</v>
      </c>
    </row>
    <row r="207" spans="1:54">
      <c r="A207" s="12">
        <v>202</v>
      </c>
      <c r="B207" s="12">
        <f t="shared" si="108"/>
        <v>11.564383561643835</v>
      </c>
      <c r="C207" s="12">
        <f>'Surv-rate CEA'!D205*Parameter!$D$57+'Surv-rate CEA'!E205*Parameter!$D$58</f>
        <v>4.5866082379010228E-2</v>
      </c>
      <c r="D207" s="12">
        <f t="shared" si="82"/>
        <v>3.2586450435986396E-2</v>
      </c>
      <c r="E207" s="12">
        <f>C207-'Surv-rate CEA'!E205*Parameter!$D$58</f>
        <v>8.8861308549884749E-4</v>
      </c>
      <c r="F207" s="12">
        <f t="shared" si="83"/>
        <v>6.313324523358171E-4</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3.0271035545171496E-2</v>
      </c>
      <c r="L207" s="12">
        <f t="shared" si="86"/>
        <v>2.1506646050287761E-2</v>
      </c>
      <c r="M207" s="12">
        <f>K207-'Surv-rate CEA'!J205*Parameter!$D$58</f>
        <v>2.2285001743681879E-3</v>
      </c>
      <c r="N207" s="12">
        <f t="shared" si="87"/>
        <v>1.5832812987722864E-3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3.0271035545171496E-2</v>
      </c>
      <c r="T207" s="12">
        <f t="shared" si="90"/>
        <v>2.1506646050287761E-2</v>
      </c>
      <c r="U207" s="12">
        <f>S207-'Surv-rate CEA'!P205*Parameter!$D$58</f>
        <v>2.2285001743681879E-3</v>
      </c>
      <c r="V207" s="12">
        <f t="shared" si="91"/>
        <v>1.5832812987722864E-3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7.1186964375915429E-2</v>
      </c>
      <c r="AB207" s="12">
        <f t="shared" si="94"/>
        <v>5.0576163605062535E-2</v>
      </c>
      <c r="AC207" s="12">
        <f>AA207-'Surv-rate CEA'!V205*UPD</f>
        <v>2.100379376375415E-2</v>
      </c>
      <c r="AD207" s="12">
        <f t="shared" si="95"/>
        <v>1.4922553855689137E-2</v>
      </c>
      <c r="AE207" s="12">
        <f>'Surv-rate CEA'!Z205*UPFS+'Surv-rate CEA'!Y205*UPD</f>
        <v>3.0271035545171496E-2</v>
      </c>
      <c r="AF207" s="12">
        <f t="shared" si="96"/>
        <v>2.1506646050287761E-2</v>
      </c>
      <c r="AG207" s="12">
        <f>AE207-'Surv-rate CEA'!Y205*UPD</f>
        <v>2.2285001743681879E-3</v>
      </c>
      <c r="AH207" s="12">
        <f t="shared" si="97"/>
        <v>1.5832812987722864E-3</v>
      </c>
      <c r="AI207" s="12">
        <f>'Surv-rate CEA'!AC205*UPFS+'Surv-rate CEA'!AB205*UPD</f>
        <v>2.6374234178393258E-2</v>
      </c>
      <c r="AJ207" s="12">
        <f t="shared" si="98"/>
        <v>1.8738087716744223E-2</v>
      </c>
      <c r="AK207" s="12">
        <f>AI207-'Surv-rate CEA'!AB205*UPD</f>
        <v>2.7322894477567541E-3</v>
      </c>
      <c r="AL207" s="12">
        <f t="shared" si="99"/>
        <v>1.9412081880103983E-3</v>
      </c>
      <c r="AM207" s="12">
        <f>'Surv-rate CEA'!AF205*UPFS+'Surv-rate CEA'!AE205*UPD</f>
        <v>0.12210014409657538</v>
      </c>
      <c r="AN207" s="12">
        <f t="shared" si="100"/>
        <v>8.6748422526068625E-2</v>
      </c>
      <c r="AO207" s="12">
        <f>AM207-'Surv-rate CEA'!AE205*UPD</f>
        <v>6.4255953158525309E-3</v>
      </c>
      <c r="AP207" s="12">
        <f t="shared" si="101"/>
        <v>4.5651891860194523E-3</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9.7907205184601553E-2</v>
      </c>
      <c r="AV207" s="12">
        <f t="shared" si="104"/>
        <v>6.9560078462991184E-2</v>
      </c>
      <c r="AW207" s="12">
        <f>AU207-'Surv-rate CEA'!AK205*UPD</f>
        <v>2.2598058562233403E-2</v>
      </c>
      <c r="AX207" s="12">
        <f t="shared" si="105"/>
        <v>1.605523029419954E-2</v>
      </c>
      <c r="AY207" s="12">
        <f>'Surv-rate CEA'!AO205*UPFS+'Surv-rate CEA'!AN205*UPD</f>
        <v>2.6374234178393258E-2</v>
      </c>
      <c r="AZ207" s="12">
        <f t="shared" si="106"/>
        <v>1.8738087716744223E-2</v>
      </c>
      <c r="BA207" s="12">
        <f>AY207-'Surv-rate CEA'!AN205*UPD</f>
        <v>2.7322894477567541E-3</v>
      </c>
      <c r="BB207" s="12">
        <f t="shared" si="107"/>
        <v>1.9412081880103983E-3</v>
      </c>
    </row>
    <row r="208" spans="1:54">
      <c r="A208" s="12">
        <v>203</v>
      </c>
      <c r="B208" s="12">
        <f t="shared" si="108"/>
        <v>11.621917808219179</v>
      </c>
      <c r="C208" s="12">
        <f>'Surv-rate CEA'!D206*Parameter!$D$57+'Surv-rate CEA'!E206*Parameter!$D$58</f>
        <v>4.5553018401091869E-2</v>
      </c>
      <c r="D208" s="12">
        <f t="shared" si="82"/>
        <v>3.2309035146678801E-2</v>
      </c>
      <c r="E208" s="12">
        <f>C208-'Surv-rate CEA'!E206*Parameter!$D$58</f>
        <v>8.7465192149070725E-4</v>
      </c>
      <c r="F208" s="12">
        <f t="shared" si="83"/>
        <v>6.2035756717003987E-4</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3.0031929207571029E-2</v>
      </c>
      <c r="L208" s="12">
        <f t="shared" si="86"/>
        <v>2.130051290446924E-2</v>
      </c>
      <c r="M208" s="12">
        <f>K208-'Surv-rate CEA'!J206*Parameter!$D$58</f>
        <v>2.1982715828022664E-3</v>
      </c>
      <c r="N208" s="12">
        <f t="shared" si="87"/>
        <v>1.5591509920449371E-3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3.0031929207571029E-2</v>
      </c>
      <c r="T208" s="12">
        <f t="shared" si="90"/>
        <v>2.130051290446924E-2</v>
      </c>
      <c r="U208" s="12">
        <f>S208-'Surv-rate CEA'!P206*Parameter!$D$58</f>
        <v>2.1982715828022664E-3</v>
      </c>
      <c r="V208" s="12">
        <f t="shared" si="91"/>
        <v>1.5591509920449371E-3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7.0775177345445112E-2</v>
      </c>
      <c r="AB208" s="12">
        <f t="shared" si="94"/>
        <v>5.0198159696737056E-2</v>
      </c>
      <c r="AC208" s="12">
        <f>AA208-'Surv-rate CEA'!V206*UPD</f>
        <v>2.0829312839957821E-2</v>
      </c>
      <c r="AD208" s="12">
        <f t="shared" si="95"/>
        <v>1.4773444751824275E-2</v>
      </c>
      <c r="AE208" s="12">
        <f>'Surv-rate CEA'!Z206*UPFS+'Surv-rate CEA'!Y206*UPD</f>
        <v>3.0031929207571029E-2</v>
      </c>
      <c r="AF208" s="12">
        <f t="shared" si="96"/>
        <v>2.130051290446924E-2</v>
      </c>
      <c r="AG208" s="12">
        <f>AE208-'Surv-rate CEA'!Y206*UPD</f>
        <v>2.1982715828022664E-3</v>
      </c>
      <c r="AH208" s="12">
        <f t="shared" si="97"/>
        <v>1.5591509920449371E-3</v>
      </c>
      <c r="AI208" s="12">
        <f>'Surv-rate CEA'!AC206*UPFS+'Surv-rate CEA'!AB206*UPD</f>
        <v>2.6156477847599193E-2</v>
      </c>
      <c r="AJ208" s="12">
        <f t="shared" si="98"/>
        <v>1.8551801653414732E-2</v>
      </c>
      <c r="AK208" s="12">
        <f>AI208-'Surv-rate CEA'!AB206*UPD</f>
        <v>2.6965290801745818E-3</v>
      </c>
      <c r="AL208" s="12">
        <f t="shared" si="99"/>
        <v>1.9125462128172341E-3</v>
      </c>
      <c r="AM208" s="12">
        <f>'Surv-rate CEA'!AF206*UPFS+'Surv-rate CEA'!AE206*UPD</f>
        <v>0.12156798356866613</v>
      </c>
      <c r="AN208" s="12">
        <f t="shared" si="100"/>
        <v>8.6223578408072307E-2</v>
      </c>
      <c r="AO208" s="12">
        <f>AM208-'Surv-rate CEA'!AE206*UPD</f>
        <v>6.3543591459233884E-3</v>
      </c>
      <c r="AP208" s="12">
        <f t="shared" si="101"/>
        <v>4.5069069007145678E-3</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9.742098026818824E-2</v>
      </c>
      <c r="AV208" s="12">
        <f t="shared" si="104"/>
        <v>6.9097021141267576E-2</v>
      </c>
      <c r="AW208" s="12">
        <f>AU208-'Surv-rate CEA'!AK206*UPD</f>
        <v>2.2414219098996144E-2</v>
      </c>
      <c r="AX208" s="12">
        <f t="shared" si="105"/>
        <v>1.5897558890136415E-2</v>
      </c>
      <c r="AY208" s="12">
        <f>'Surv-rate CEA'!AO206*UPFS+'Surv-rate CEA'!AN206*UPD</f>
        <v>2.6156477847599193E-2</v>
      </c>
      <c r="AZ208" s="12">
        <f t="shared" si="106"/>
        <v>1.8551801653414732E-2</v>
      </c>
      <c r="BA208" s="12">
        <f>AY208-'Surv-rate CEA'!AN206*UPD</f>
        <v>2.6965290801745818E-3</v>
      </c>
      <c r="BB208" s="12">
        <f t="shared" si="107"/>
        <v>1.9125462128172341E-3</v>
      </c>
    </row>
    <row r="209" spans="1:54">
      <c r="A209" s="12">
        <v>204</v>
      </c>
      <c r="B209" s="12">
        <f t="shared" si="108"/>
        <v>11.67945205479452</v>
      </c>
      <c r="C209" s="12">
        <f>'Surv-rate CEA'!D207*Parameter!$D$57+'Surv-rate CEA'!E207*Parameter!$D$58</f>
        <v>4.5243157344409354E-2</v>
      </c>
      <c r="D209" s="12">
        <f t="shared" si="82"/>
        <v>3.203473638939007E-2</v>
      </c>
      <c r="E209" s="12">
        <f>C209-'Surv-rate CEA'!E207*Parameter!$D$58</f>
        <v>8.6095937190000527E-4</v>
      </c>
      <c r="F209" s="12">
        <f t="shared" si="83"/>
        <v>6.0960835051445902E-4</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2.9795525665316989E-2</v>
      </c>
      <c r="L209" s="12">
        <f t="shared" si="86"/>
        <v>2.1096931918472339E-2</v>
      </c>
      <c r="M209" s="12">
        <f>K209-'Surv-rate CEA'!J207*Parameter!$D$58</f>
        <v>2.1685600520006641E-3</v>
      </c>
      <c r="N209" s="12">
        <f t="shared" si="87"/>
        <v>1.5354642268127986E-3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2.9795525665316989E-2</v>
      </c>
      <c r="T209" s="12">
        <f t="shared" si="90"/>
        <v>2.1096931918472339E-2</v>
      </c>
      <c r="U209" s="12">
        <f>S209-'Surv-rate CEA'!P207*Parameter!$D$58</f>
        <v>2.1685600520006641E-3</v>
      </c>
      <c r="V209" s="12">
        <f t="shared" si="91"/>
        <v>1.5354642268127986E-3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7.036718083611973E-2</v>
      </c>
      <c r="AB209" s="12">
        <f t="shared" si="94"/>
        <v>4.9823978273439054E-2</v>
      </c>
      <c r="AC209" s="12">
        <f>AA209-'Surv-rate CEA'!V207*UPD</f>
        <v>2.0656904037338983E-2</v>
      </c>
      <c r="AD209" s="12">
        <f t="shared" si="95"/>
        <v>1.4626266474279387E-2</v>
      </c>
      <c r="AE209" s="12">
        <f>'Surv-rate CEA'!Z207*UPFS+'Surv-rate CEA'!Y207*UPD</f>
        <v>2.9795525665316989E-2</v>
      </c>
      <c r="AF209" s="12">
        <f t="shared" si="96"/>
        <v>2.1096931918472339E-2</v>
      </c>
      <c r="AG209" s="12">
        <f>AE209-'Surv-rate CEA'!Y207*UPD</f>
        <v>2.1685600520006641E-3</v>
      </c>
      <c r="AH209" s="12">
        <f t="shared" si="97"/>
        <v>1.5354642268127986E-3</v>
      </c>
      <c r="AI209" s="12">
        <f>'Surv-rate CEA'!AC207*UPFS+'Surv-rate CEA'!AB207*UPD</f>
        <v>2.594126045313954E-2</v>
      </c>
      <c r="AJ209" s="12">
        <f t="shared" si="98"/>
        <v>1.8367892273714694E-2</v>
      </c>
      <c r="AK209" s="12">
        <f>AI209-'Surv-rate CEA'!AB207*UPD</f>
        <v>2.6613634469208267E-3</v>
      </c>
      <c r="AL209" s="12">
        <f t="shared" si="99"/>
        <v>1.8843971434058678E-3</v>
      </c>
      <c r="AM209" s="12">
        <f>'Surv-rate CEA'!AF207*UPFS+'Surv-rate CEA'!AE207*UPD</f>
        <v>0.12103997143523856</v>
      </c>
      <c r="AN209" s="12">
        <f t="shared" si="100"/>
        <v>8.5703204751829895E-2</v>
      </c>
      <c r="AO209" s="12">
        <f>AM209-'Surv-rate CEA'!AE207*UPD</f>
        <v>6.2841658832167996E-3</v>
      </c>
      <c r="AP209" s="12">
        <f t="shared" si="101"/>
        <v>4.4495479385663313E-3</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9.6938838851131873E-2</v>
      </c>
      <c r="AV209" s="12">
        <f t="shared" si="104"/>
        <v>6.8638227983293165E-2</v>
      </c>
      <c r="AW209" s="12">
        <f>AU209-'Surv-rate CEA'!AK207*UPD</f>
        <v>2.2232531461837776E-2</v>
      </c>
      <c r="AX209" s="12">
        <f t="shared" si="105"/>
        <v>1.5741900575751963E-2</v>
      </c>
      <c r="AY209" s="12">
        <f>'Surv-rate CEA'!AO207*UPFS+'Surv-rate CEA'!AN207*UPD</f>
        <v>2.594126045313954E-2</v>
      </c>
      <c r="AZ209" s="12">
        <f t="shared" si="106"/>
        <v>1.8367892273714694E-2</v>
      </c>
      <c r="BA209" s="12">
        <f>AY209-'Surv-rate CEA'!AN207*UPD</f>
        <v>2.6613634469208267E-3</v>
      </c>
      <c r="BB209" s="12">
        <f t="shared" si="107"/>
        <v>1.8843971434058678E-3</v>
      </c>
    </row>
    <row r="210" spans="1:54">
      <c r="A210" s="12">
        <v>205</v>
      </c>
      <c r="B210" s="12">
        <f t="shared" si="108"/>
        <v>11.736986301369862</v>
      </c>
      <c r="C210" s="12">
        <f>'Surv-rate CEA'!D208*Parameter!$D$57+'Surv-rate CEA'!E208*Parameter!$D$58</f>
        <v>4.4936454583376063E-2</v>
      </c>
      <c r="D210" s="12">
        <f t="shared" si="82"/>
        <v>3.1763508976584545E-2</v>
      </c>
      <c r="E210" s="12">
        <f>C210-'Surv-rate CEA'!E208*Parameter!$D$58</f>
        <v>8.4752928515433035E-4</v>
      </c>
      <c r="F210" s="12">
        <f t="shared" si="83"/>
        <v>5.9907939570463819E-4</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2.9561784451605063E-2</v>
      </c>
      <c r="L210" s="12">
        <f t="shared" si="86"/>
        <v>2.0895863158278318E-2</v>
      </c>
      <c r="M210" s="12">
        <f>K210-'Surv-rate CEA'!J208*Parameter!$D$58</f>
        <v>2.1393548280961398E-3</v>
      </c>
      <c r="N210" s="12">
        <f t="shared" si="87"/>
        <v>1.5122113419128113E-3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2.9561784451605063E-2</v>
      </c>
      <c r="T210" s="12">
        <f t="shared" si="90"/>
        <v>2.0895863158278318E-2</v>
      </c>
      <c r="U210" s="12">
        <f>S210-'Surv-rate CEA'!P208*Parameter!$D$58</f>
        <v>2.1393548280961398E-3</v>
      </c>
      <c r="V210" s="12">
        <f t="shared" si="91"/>
        <v>1.5122113419128113E-3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6.9962925755477925E-2</v>
      </c>
      <c r="AB210" s="12">
        <f t="shared" si="94"/>
        <v>4.9453568174565199E-2</v>
      </c>
      <c r="AC210" s="12">
        <f>AA210-'Surv-rate CEA'!V208*UPD</f>
        <v>2.0486534867552281E-2</v>
      </c>
      <c r="AD210" s="12">
        <f t="shared" si="95"/>
        <v>1.4480987434316639E-2</v>
      </c>
      <c r="AE210" s="12">
        <f>'Surv-rate CEA'!Z208*UPFS+'Surv-rate CEA'!Y208*UPD</f>
        <v>2.9561784451605063E-2</v>
      </c>
      <c r="AF210" s="12">
        <f t="shared" si="96"/>
        <v>2.0895863158278318E-2</v>
      </c>
      <c r="AG210" s="12">
        <f>AE210-'Surv-rate CEA'!Y208*UPD</f>
        <v>2.1393548280961398E-3</v>
      </c>
      <c r="AH210" s="12">
        <f t="shared" si="97"/>
        <v>1.5122113419128113E-3</v>
      </c>
      <c r="AI210" s="12">
        <f>'Surv-rate CEA'!AC208*UPFS+'Surv-rate CEA'!AB208*UPD</f>
        <v>2.5728543108131489E-2</v>
      </c>
      <c r="AJ210" s="12">
        <f t="shared" si="98"/>
        <v>1.8186321496576306E-2</v>
      </c>
      <c r="AK210" s="12">
        <f>AI210-'Surv-rate CEA'!AB208*UPD</f>
        <v>2.6267804558675958E-3</v>
      </c>
      <c r="AL210" s="12">
        <f t="shared" si="99"/>
        <v>1.8567500565639576E-3</v>
      </c>
      <c r="AM210" s="12">
        <f>'Surv-rate CEA'!AF208*UPFS+'Surv-rate CEA'!AE208*UPD</f>
        <v>0.12051605942165955</v>
      </c>
      <c r="AN210" s="12">
        <f t="shared" si="100"/>
        <v>8.5187248766141574E-2</v>
      </c>
      <c r="AO210" s="12">
        <f>AM210-'Surv-rate CEA'!AE208*UPD</f>
        <v>6.2149963615336923E-3</v>
      </c>
      <c r="AP210" s="12">
        <f t="shared" si="101"/>
        <v>4.393094527578645E-3</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9.646073114685888E-2</v>
      </c>
      <c r="AV210" s="12">
        <f t="shared" si="104"/>
        <v>6.8183645729911257E-2</v>
      </c>
      <c r="AW210" s="12">
        <f>AU210-'Surv-rate CEA'!AK208*UPD</f>
        <v>2.2052962270311602E-2</v>
      </c>
      <c r="AX210" s="12">
        <f t="shared" si="105"/>
        <v>1.558822278098594E-2</v>
      </c>
      <c r="AY210" s="12">
        <f>'Surv-rate CEA'!AO208*UPFS+'Surv-rate CEA'!AN208*UPD</f>
        <v>2.5728543108131489E-2</v>
      </c>
      <c r="AZ210" s="12">
        <f t="shared" si="106"/>
        <v>1.8186321496576306E-2</v>
      </c>
      <c r="BA210" s="12">
        <f>AY210-'Surv-rate CEA'!AN208*UPD</f>
        <v>2.6267804558675958E-3</v>
      </c>
      <c r="BB210" s="12">
        <f t="shared" si="107"/>
        <v>1.8567500565639576E-3</v>
      </c>
    </row>
    <row r="211" spans="1:54">
      <c r="A211" s="12">
        <v>206</v>
      </c>
      <c r="B211" s="12">
        <f t="shared" si="108"/>
        <v>11.794520547945206</v>
      </c>
      <c r="C211" s="12">
        <f>'Surv-rate CEA'!D209*Parameter!$D$57+'Surv-rate CEA'!E209*Parameter!$D$58</f>
        <v>4.4632866287403629E-2</v>
      </c>
      <c r="D211" s="12">
        <f t="shared" si="82"/>
        <v>3.1495308540032352E-2</v>
      </c>
      <c r="E211" s="12">
        <f>C211-'Surv-rate CEA'!E209*Parameter!$D$58</f>
        <v>8.343556736621488E-4</v>
      </c>
      <c r="F211" s="12">
        <f t="shared" si="83"/>
        <v>5.8876544483839766E-4</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2.9330665860668636E-2</v>
      </c>
      <c r="L211" s="12">
        <f t="shared" si="86"/>
        <v>2.069726745797329E-2</v>
      </c>
      <c r="M211" s="12">
        <f>K211-'Surv-rate CEA'!J209*Parameter!$D$58</f>
        <v>2.1106454217325807E-3</v>
      </c>
      <c r="N211" s="12">
        <f t="shared" si="87"/>
        <v>1.4893829212764486E-3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2.9330665860668636E-2</v>
      </c>
      <c r="T211" s="12">
        <f t="shared" si="90"/>
        <v>2.069726745797329E-2</v>
      </c>
      <c r="U211" s="12">
        <f>S211-'Surv-rate CEA'!P209*Parameter!$D$58</f>
        <v>2.1106454217325807E-3</v>
      </c>
      <c r="V211" s="12">
        <f t="shared" si="91"/>
        <v>1.4893829212764486E-3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6.9562363839737781E-2</v>
      </c>
      <c r="AB211" s="12">
        <f t="shared" si="94"/>
        <v>4.9086879112777204E-2</v>
      </c>
      <c r="AC211" s="12">
        <f>AA211-'Surv-rate CEA'!V209*UPD</f>
        <v>2.0318173479757791E-2</v>
      </c>
      <c r="AD211" s="12">
        <f t="shared" si="95"/>
        <v>1.4337576677110605E-2</v>
      </c>
      <c r="AE211" s="12">
        <f>'Surv-rate CEA'!Z209*UPFS+'Surv-rate CEA'!Y209*UPD</f>
        <v>2.9330665860668636E-2</v>
      </c>
      <c r="AF211" s="12">
        <f t="shared" si="96"/>
        <v>2.069726745797329E-2</v>
      </c>
      <c r="AG211" s="12">
        <f>AE211-'Surv-rate CEA'!Y209*UPD</f>
        <v>2.1106454217325807E-3</v>
      </c>
      <c r="AH211" s="12">
        <f t="shared" si="97"/>
        <v>1.4893829212764486E-3</v>
      </c>
      <c r="AI211" s="12">
        <f>'Surv-rate CEA'!AC209*UPFS+'Surv-rate CEA'!AB209*UPD</f>
        <v>2.5518287669763037E-2</v>
      </c>
      <c r="AJ211" s="12">
        <f t="shared" si="98"/>
        <v>1.8007051987143242E-2</v>
      </c>
      <c r="AK211" s="12">
        <f>AI211-'Surv-rate CEA'!AB209*UPD</f>
        <v>2.5927683068064783E-3</v>
      </c>
      <c r="AL211" s="12">
        <f t="shared" si="99"/>
        <v>1.8295943009766673E-3</v>
      </c>
      <c r="AM211" s="12">
        <f>'Surv-rate CEA'!AF209*UPFS+'Surv-rate CEA'!AE209*UPD</f>
        <v>0.11999620001041394</v>
      </c>
      <c r="AN211" s="12">
        <f t="shared" si="100"/>
        <v>8.4675658485012573E-2</v>
      </c>
      <c r="AO211" s="12">
        <f>AM211-'Surv-rate CEA'!AE209*UPD</f>
        <v>6.1468318408548911E-3</v>
      </c>
      <c r="AP211" s="12">
        <f t="shared" si="101"/>
        <v>4.3375293023934017E-3</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9.5986608174120705E-2</v>
      </c>
      <c r="AV211" s="12">
        <f t="shared" si="104"/>
        <v>6.7733221986872844E-2</v>
      </c>
      <c r="AW211" s="12">
        <f>AU211-'Surv-rate CEA'!AK209*UPD</f>
        <v>2.1875478793640657E-2</v>
      </c>
      <c r="AX211" s="12">
        <f t="shared" si="105"/>
        <v>1.5436493583677619E-2</v>
      </c>
      <c r="AY211" s="12">
        <f>'Surv-rate CEA'!AO209*UPFS+'Surv-rate CEA'!AN209*UPD</f>
        <v>2.5518287669763037E-2</v>
      </c>
      <c r="AZ211" s="12">
        <f t="shared" si="106"/>
        <v>1.8007051987143242E-2</v>
      </c>
      <c r="BA211" s="12">
        <f>AY211-'Surv-rate CEA'!AN209*UPD</f>
        <v>2.5927683068064783E-3</v>
      </c>
      <c r="BB211" s="12">
        <f t="shared" si="107"/>
        <v>1.8295943009766673E-3</v>
      </c>
    </row>
    <row r="212" spans="1:54">
      <c r="A212" s="12">
        <v>207</v>
      </c>
      <c r="B212" s="12">
        <f t="shared" si="108"/>
        <v>11.852054794520548</v>
      </c>
      <c r="C212" s="12">
        <f>'Surv-rate CEA'!D210*Parameter!$D$57+'Surv-rate CEA'!E210*Parameter!$D$58</f>
        <v>4.4332349403564709E-2</v>
      </c>
      <c r="D212" s="12">
        <f t="shared" si="82"/>
        <v>3.1230091512798208E-2</v>
      </c>
      <c r="E212" s="12">
        <f>C212-'Surv-rate CEA'!E210*Parameter!$D$58</f>
        <v>8.2143270881475383E-4</v>
      </c>
      <c r="F212" s="12">
        <f t="shared" si="83"/>
        <v>5.786613841365178E-4</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2.9102130930468727E-2</v>
      </c>
      <c r="L212" s="12">
        <f t="shared" si="86"/>
        <v>2.0501106402064338E-2</v>
      </c>
      <c r="M212" s="12">
        <f>K212-'Surv-rate CEA'!J210*Parameter!$D$58</f>
        <v>2.0824216005348277E-3</v>
      </c>
      <c r="N212" s="12">
        <f t="shared" si="87"/>
        <v>1.4669697868009012E-3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2.9102130930468727E-2</v>
      </c>
      <c r="T212" s="12">
        <f t="shared" si="90"/>
        <v>2.0501106402064338E-2</v>
      </c>
      <c r="U212" s="12">
        <f>S212-'Surv-rate CEA'!P210*Parameter!$D$58</f>
        <v>2.0824216005348277E-3</v>
      </c>
      <c r="V212" s="12">
        <f t="shared" si="91"/>
        <v>1.4669697868009012E-3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6.9165447636467314E-2</v>
      </c>
      <c r="AB212" s="12">
        <f t="shared" si="94"/>
        <v>4.8723861655679372E-2</v>
      </c>
      <c r="AC212" s="12">
        <f>AA212-'Surv-rate CEA'!V210*UPD</f>
        <v>2.0151788645543046E-2</v>
      </c>
      <c r="AD212" s="12">
        <f t="shared" si="95"/>
        <v>1.4196003866564142E-2</v>
      </c>
      <c r="AE212" s="12">
        <f>'Surv-rate CEA'!Z210*UPFS+'Surv-rate CEA'!Y210*UPD</f>
        <v>2.9102130930468727E-2</v>
      </c>
      <c r="AF212" s="12">
        <f t="shared" si="96"/>
        <v>2.0501106402064338E-2</v>
      </c>
      <c r="AG212" s="12">
        <f>AE212-'Surv-rate CEA'!Y210*UPD</f>
        <v>2.0824216005348277E-3</v>
      </c>
      <c r="AH212" s="12">
        <f t="shared" si="97"/>
        <v>1.4669697868009012E-3</v>
      </c>
      <c r="AI212" s="12">
        <f>'Surv-rate CEA'!AC210*UPFS+'Surv-rate CEA'!AB210*UPD</f>
        <v>2.5310456722138247E-2</v>
      </c>
      <c r="AJ212" s="12">
        <f t="shared" si="98"/>
        <v>1.783004713933652E-2</v>
      </c>
      <c r="AK212" s="12">
        <f>AI212-'Surv-rate CEA'!AB210*UPD</f>
        <v>2.5593154832676164E-3</v>
      </c>
      <c r="AL212" s="12">
        <f t="shared" si="99"/>
        <v>1.8029194894449278E-3</v>
      </c>
      <c r="AM212" s="12">
        <f>'Surv-rate CEA'!AF210*UPFS+'Surv-rate CEA'!AE210*UPD</f>
        <v>0.11948034642608561</v>
      </c>
      <c r="AN212" s="12">
        <f t="shared" si="100"/>
        <v>8.4168382751387633E-2</v>
      </c>
      <c r="AO212" s="12">
        <f>AM212-'Surv-rate CEA'!AE210*UPD</f>
        <v>6.079653996186471E-3</v>
      </c>
      <c r="AP212" s="12">
        <f t="shared" si="101"/>
        <v>4.2828352934479435E-3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9.5516421740677038E-2</v>
      </c>
      <c r="AV212" s="12">
        <f t="shared" si="104"/>
        <v>6.7286905207340847E-2</v>
      </c>
      <c r="AW212" s="12">
        <f>AU212-'Surv-rate CEA'!AK210*UPD</f>
        <v>2.1700048935451868E-2</v>
      </c>
      <c r="AX212" s="12">
        <f t="shared" si="105"/>
        <v>1.5286681694155117E-2</v>
      </c>
      <c r="AY212" s="12">
        <f>'Surv-rate CEA'!AO210*UPFS+'Surv-rate CEA'!AN210*UPD</f>
        <v>2.5310456722138247E-2</v>
      </c>
      <c r="AZ212" s="12">
        <f t="shared" si="106"/>
        <v>1.783004713933652E-2</v>
      </c>
      <c r="BA212" s="12">
        <f>AY212-'Surv-rate CEA'!AN210*UPD</f>
        <v>2.5593154832676164E-3</v>
      </c>
      <c r="BB212" s="12">
        <f t="shared" si="107"/>
        <v>1.8029194894449278E-3</v>
      </c>
    </row>
    <row r="213" spans="1:54">
      <c r="A213" s="12">
        <v>208</v>
      </c>
      <c r="B213" s="12">
        <f t="shared" si="108"/>
        <v>11.90958904109589</v>
      </c>
      <c r="C213" s="12">
        <f>'Surv-rate CEA'!D211*Parameter!$D$57+'Surv-rate CEA'!E211*Parameter!$D$58</f>
        <v>4.4034861639705124E-2</v>
      </c>
      <c r="D213" s="12">
        <f t="shared" si="82"/>
        <v>3.0967815111698431E-2</v>
      </c>
      <c r="E213" s="12">
        <f>C213-'Surv-rate CEA'!E211*Parameter!$D$58</f>
        <v>8.0875471615994565E-4</v>
      </c>
      <c r="F213" s="12">
        <f t="shared" si="83"/>
        <v>5.6876223946557302E-4</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2.8876141425847469E-2</v>
      </c>
      <c r="L213" s="12">
        <f t="shared" si="86"/>
        <v>2.0307342308272289E-2</v>
      </c>
      <c r="M213" s="12">
        <f>K213-'Surv-rate CEA'!J211*Parameter!$D$58</f>
        <v>2.054673381822452E-3</v>
      </c>
      <c r="N213" s="12">
        <f t="shared" si="87"/>
        <v>1.4449629914547845E-3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2.8876141425847469E-2</v>
      </c>
      <c r="T213" s="12">
        <f t="shared" si="90"/>
        <v>2.0307342308272289E-2</v>
      </c>
      <c r="U213" s="12">
        <f>S213-'Surv-rate CEA'!P211*Parameter!$D$58</f>
        <v>2.054673381822452E-3</v>
      </c>
      <c r="V213" s="12">
        <f t="shared" si="91"/>
        <v>1.4449629914547845E-3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6.8772130487689029E-2</v>
      </c>
      <c r="AB213" s="12">
        <f t="shared" si="94"/>
        <v>4.8364467207954967E-2</v>
      </c>
      <c r="AC213" s="12">
        <f>AA213-'Surv-rate CEA'!V211*UPD</f>
        <v>1.9987349744263569E-2</v>
      </c>
      <c r="AD213" s="12">
        <f t="shared" si="95"/>
        <v>1.4056239270548823E-2</v>
      </c>
      <c r="AE213" s="12">
        <f>'Surv-rate CEA'!Z211*UPFS+'Surv-rate CEA'!Y211*UPD</f>
        <v>2.8876141425847469E-2</v>
      </c>
      <c r="AF213" s="12">
        <f t="shared" si="96"/>
        <v>2.0307342308272289E-2</v>
      </c>
      <c r="AG213" s="12">
        <f>AE213-'Surv-rate CEA'!Y211*UPD</f>
        <v>2.054673381822452E-3</v>
      </c>
      <c r="AH213" s="12">
        <f t="shared" si="97"/>
        <v>1.4449629914547845E-3</v>
      </c>
      <c r="AI213" s="12">
        <f>'Surv-rate CEA'!AC211*UPFS+'Surv-rate CEA'!AB211*UPD</f>
        <v>2.5105013559587119E-2</v>
      </c>
      <c r="AJ213" s="12">
        <f t="shared" si="98"/>
        <v>1.765527105889601E-2</v>
      </c>
      <c r="AK213" s="12">
        <f>AI213-'Surv-rate CEA'!AB211*UPD</f>
        <v>2.5264107446003568E-3</v>
      </c>
      <c r="AL213" s="12">
        <f t="shared" si="99"/>
        <v>1.7767154913562282E-3</v>
      </c>
      <c r="AM213" s="12">
        <f>'Surv-rate CEA'!AF211*UPFS+'Surv-rate CEA'!AE211*UPD</f>
        <v>0.11896845262070083</v>
      </c>
      <c r="AN213" s="12">
        <f t="shared" si="100"/>
        <v>8.3665371201275082E-2</v>
      </c>
      <c r="AO213" s="12">
        <f>AM213-'Surv-rate CEA'!AE211*UPD</f>
        <v>6.0134449067418272E-3</v>
      </c>
      <c r="AP213" s="12">
        <f t="shared" si="101"/>
        <v>4.2289959164638936E-3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9.505012442737866E-2</v>
      </c>
      <c r="AV213" s="12">
        <f t="shared" si="104"/>
        <v>6.6844644674820958E-2</v>
      </c>
      <c r="AW213" s="12">
        <f>AU213-'Surv-rate CEA'!AK211*UPD</f>
        <v>2.1526641218931539E-2</v>
      </c>
      <c r="AX213" s="12">
        <f t="shared" si="105"/>
        <v>1.5138756440253061E-2</v>
      </c>
      <c r="AY213" s="12">
        <f>'Surv-rate CEA'!AO211*UPFS+'Surv-rate CEA'!AN211*UPD</f>
        <v>2.5105013559587119E-2</v>
      </c>
      <c r="AZ213" s="12">
        <f t="shared" si="106"/>
        <v>1.765527105889601E-2</v>
      </c>
      <c r="BA213" s="12">
        <f>AY213-'Surv-rate CEA'!AN211*UPD</f>
        <v>2.5264107446003568E-3</v>
      </c>
      <c r="BB213" s="12">
        <f t="shared" si="107"/>
        <v>1.7767154913562282E-3</v>
      </c>
    </row>
    <row r="214" spans="1:54">
      <c r="A214" s="12">
        <v>209</v>
      </c>
      <c r="B214" s="12">
        <f t="shared" si="108"/>
        <v>11.967123287671233</v>
      </c>
      <c r="C214" s="12">
        <f>'Surv-rate CEA'!D212*Parameter!$D$57+'Surv-rate CEA'!E212*Parameter!$D$58</f>
        <v>4.3740361447990331E-2</v>
      </c>
      <c r="D214" s="12">
        <f t="shared" si="82"/>
        <v>3.0708437320211061E-2</v>
      </c>
      <c r="E214" s="12">
        <f>C214-'Surv-rate CEA'!E212*Parameter!$D$58</f>
        <v>7.9631617074072542E-4</v>
      </c>
      <c r="F214" s="12">
        <f t="shared" si="83"/>
        <v>5.5906317201650808E-4</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2.8652659822130069E-2</v>
      </c>
      <c r="L214" s="12">
        <f t="shared" si="86"/>
        <v>2.0115938210785805E-2</v>
      </c>
      <c r="M214" s="12">
        <f>K214-'Surv-rate CEA'!J212*Parameter!$D$58</f>
        <v>2.0273910255584858E-3</v>
      </c>
      <c r="N214" s="12">
        <f t="shared" si="87"/>
        <v>1.4233538126096497E-3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2.8652659822130069E-2</v>
      </c>
      <c r="T214" s="12">
        <f t="shared" si="90"/>
        <v>2.0115938210785805E-2</v>
      </c>
      <c r="U214" s="12">
        <f>S214-'Surv-rate CEA'!P212*Parameter!$D$58</f>
        <v>2.0273910255584858E-3</v>
      </c>
      <c r="V214" s="12">
        <f t="shared" si="91"/>
        <v>1.4233538126096497E-3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6.8382366513404846E-2</v>
      </c>
      <c r="AB214" s="12">
        <f t="shared" si="94"/>
        <v>4.8008647993947336E-2</v>
      </c>
      <c r="AC214" s="12">
        <f>AA214-'Surv-rate CEA'!V212*UPD</f>
        <v>1.9824826748787744E-2</v>
      </c>
      <c r="AD214" s="12">
        <f t="shared" si="95"/>
        <v>1.3918253746555703E-2</v>
      </c>
      <c r="AE214" s="12">
        <f>'Surv-rate CEA'!Z212*UPFS+'Surv-rate CEA'!Y212*UPD</f>
        <v>2.8652659822130069E-2</v>
      </c>
      <c r="AF214" s="12">
        <f t="shared" si="96"/>
        <v>2.0115938210785805E-2</v>
      </c>
      <c r="AG214" s="12">
        <f>AE214-'Surv-rate CEA'!Y212*UPD</f>
        <v>2.0273910255584858E-3</v>
      </c>
      <c r="AH214" s="12">
        <f t="shared" si="97"/>
        <v>1.4233538126096497E-3</v>
      </c>
      <c r="AI214" s="12">
        <f>'Surv-rate CEA'!AC212*UPFS+'Surv-rate CEA'!AB212*UPD</f>
        <v>2.4901922170424313E-2</v>
      </c>
      <c r="AJ214" s="12">
        <f t="shared" si="98"/>
        <v>1.7482688546881762E-2</v>
      </c>
      <c r="AK214" s="12">
        <f>AI214-'Surv-rate CEA'!AB212*UPD</f>
        <v>2.4940431183057971E-3</v>
      </c>
      <c r="AL214" s="12">
        <f t="shared" si="99"/>
        <v>1.7509724253985601E-3</v>
      </c>
      <c r="AM214" s="12">
        <f>'Surv-rate CEA'!AF212*UPFS+'Surv-rate CEA'!AE212*UPD</f>
        <v>0.1184604732594218</v>
      </c>
      <c r="AN214" s="12">
        <f t="shared" si="100"/>
        <v>8.3166574248248012E-2</v>
      </c>
      <c r="AO214" s="12">
        <f>AM214-'Surv-rate CEA'!AE212*UPD</f>
        <v>5.9481870454483471E-3</v>
      </c>
      <c r="AP214" s="12">
        <f t="shared" si="101"/>
        <v>4.1759949622554929E-3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9.4587669572635993E-2</v>
      </c>
      <c r="AV214" s="12">
        <f t="shared" si="104"/>
        <v>6.6406390486505276E-2</v>
      </c>
      <c r="AW214" s="12">
        <f>AU214-'Surv-rate CEA'!AK212*UPD</f>
        <v>2.1355224772388229E-2</v>
      </c>
      <c r="AX214" s="12">
        <f t="shared" si="105"/>
        <v>1.4992687752744503E-2</v>
      </c>
      <c r="AY214" s="12">
        <f>'Surv-rate CEA'!AO212*UPFS+'Surv-rate CEA'!AN212*UPD</f>
        <v>2.4901922170424313E-2</v>
      </c>
      <c r="AZ214" s="12">
        <f t="shared" si="106"/>
        <v>1.7482688546881762E-2</v>
      </c>
      <c r="BA214" s="12">
        <f>AY214-'Surv-rate CEA'!AN212*UPD</f>
        <v>2.4940431183057971E-3</v>
      </c>
      <c r="BB214" s="12">
        <f t="shared" si="107"/>
        <v>1.7509724253985601E-3</v>
      </c>
    </row>
    <row r="215" spans="1:54">
      <c r="A215" s="12">
        <v>210</v>
      </c>
      <c r="B215" s="12">
        <f t="shared" si="108"/>
        <v>12.024657534246575</v>
      </c>
      <c r="C215" s="12">
        <f>'Surv-rate CEA'!D213*Parameter!$D$57+'Surv-rate CEA'!E213*Parameter!$D$58</f>
        <v>4.3448808008874358E-2</v>
      </c>
      <c r="D215" s="12">
        <f t="shared" si="82"/>
        <v>3.0451916871826256E-2</v>
      </c>
      <c r="E215" s="12">
        <f>C215-'Surv-rate CEA'!E213*Parameter!$D$58</f>
        <v>7.8411169259287594E-4</v>
      </c>
      <c r="F215" s="12">
        <f t="shared" si="83"/>
        <v>5.4955947413305923E-4</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2.8431649289161837E-2</v>
      </c>
      <c r="L215" s="12">
        <f t="shared" si="86"/>
        <v>1.9926857843962861E-2</v>
      </c>
      <c r="M215" s="12">
        <f>K215-'Surv-rate CEA'!J213*Parameter!$D$58</f>
        <v>2.0005650275246797E-3</v>
      </c>
      <c r="N215" s="12">
        <f t="shared" si="87"/>
        <v>1.4021337455890923E-3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2.8431649289161837E-2</v>
      </c>
      <c r="T215" s="12">
        <f t="shared" si="90"/>
        <v>1.9926857843962861E-2</v>
      </c>
      <c r="U215" s="12">
        <f>S215-'Surv-rate CEA'!P213*Parameter!$D$58</f>
        <v>2.0005650275246797E-3</v>
      </c>
      <c r="V215" s="12">
        <f t="shared" si="91"/>
        <v>1.4021337455890923E-3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6.7996110595529333E-2</v>
      </c>
      <c r="AB215" s="12">
        <f t="shared" si="94"/>
        <v>4.7656357040672885E-2</v>
      </c>
      <c r="AC215" s="12">
        <f>AA215-'Surv-rate CEA'!V213*UPD</f>
        <v>1.9664190211633598E-2</v>
      </c>
      <c r="AD215" s="12">
        <f t="shared" si="95"/>
        <v>1.3782018727743678E-2</v>
      </c>
      <c r="AE215" s="12">
        <f>'Surv-rate CEA'!Z213*UPFS+'Surv-rate CEA'!Y213*UPD</f>
        <v>2.8431649289161837E-2</v>
      </c>
      <c r="AF215" s="12">
        <f t="shared" si="96"/>
        <v>1.9926857843962861E-2</v>
      </c>
      <c r="AG215" s="12">
        <f>AE215-'Surv-rate CEA'!Y213*UPD</f>
        <v>2.0005650275246797E-3</v>
      </c>
      <c r="AH215" s="12">
        <f t="shared" si="97"/>
        <v>1.4021337455890923E-3</v>
      </c>
      <c r="AI215" s="12">
        <f>'Surv-rate CEA'!AC213*UPFS+'Surv-rate CEA'!AB213*UPD</f>
        <v>2.470114722114379E-2</v>
      </c>
      <c r="AJ215" s="12">
        <f t="shared" si="98"/>
        <v>1.7312265083621572E-2</v>
      </c>
      <c r="AK215" s="12">
        <f>AI215-'Surv-rate CEA'!AB213*UPD</f>
        <v>2.4622018926123736E-3</v>
      </c>
      <c r="AL215" s="12">
        <f t="shared" si="99"/>
        <v>1.7256806525088324E-3</v>
      </c>
      <c r="AM215" s="12">
        <f>'Surv-rate CEA'!AF213*UPFS+'Surv-rate CEA'!AE213*UPD</f>
        <v>0.11795636370658152</v>
      </c>
      <c r="AN215" s="12">
        <f t="shared" si="100"/>
        <v>8.2671943068313034E-2</v>
      </c>
      <c r="AO215" s="12">
        <f>AM215-'Surv-rate CEA'!AE213*UPD</f>
        <v>5.8838632687680248E-3</v>
      </c>
      <c r="AP215" s="12">
        <f t="shared" si="101"/>
        <v>4.1238165868467454E-3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9.4129011257263959E-2</v>
      </c>
      <c r="AV215" s="12">
        <f t="shared" si="104"/>
        <v>6.5972093537018092E-2</v>
      </c>
      <c r="AW215" s="12">
        <f>AU215-'Surv-rate CEA'!AK213*UPD</f>
        <v>2.1185769315210407E-2</v>
      </c>
      <c r="AX215" s="12">
        <f t="shared" si="105"/>
        <v>1.4848446151174144E-2</v>
      </c>
      <c r="AY215" s="12">
        <f>'Surv-rate CEA'!AO213*UPFS+'Surv-rate CEA'!AN213*UPD</f>
        <v>2.470114722114379E-2</v>
      </c>
      <c r="AZ215" s="12">
        <f t="shared" si="106"/>
        <v>1.7312265083621572E-2</v>
      </c>
      <c r="BA215" s="12">
        <f>AY215-'Surv-rate CEA'!AN213*UPD</f>
        <v>2.4622018926123736E-3</v>
      </c>
      <c r="BB215" s="12">
        <f t="shared" si="107"/>
        <v>1.7256806525088324E-3</v>
      </c>
    </row>
    <row r="216" spans="1:54">
      <c r="A216" s="12">
        <v>211</v>
      </c>
      <c r="B216" s="12">
        <f t="shared" si="108"/>
        <v>12.082191780821917</v>
      </c>
      <c r="C216" s="12">
        <f>'Surv-rate CEA'!D214*Parameter!$D$57+'Surv-rate CEA'!E214*Parameter!$D$58</f>
        <v>4.3160161215477347E-2</v>
      </c>
      <c r="D216" s="12">
        <f t="shared" si="82"/>
        <v>3.0198213233822997E-2</v>
      </c>
      <c r="E216" s="12">
        <f>C216-'Surv-rate CEA'!E214*Parameter!$D$58</f>
        <v>7.7213604239532302E-4</v>
      </c>
      <c r="F216" s="12">
        <f t="shared" si="83"/>
        <v>5.4024656528420419E-4</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2.8213073675766427E-2</v>
      </c>
      <c r="L216" s="12">
        <f t="shared" si="86"/>
        <v>1.9740065626465481E-2</v>
      </c>
      <c r="M216" s="12">
        <f>K216-'Surv-rate CEA'!J214*Parameter!$D$58</f>
        <v>1.9741861127151594E-3</v>
      </c>
      <c r="N216" s="12">
        <f t="shared" si="87"/>
        <v>1.3812944974275429E-3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2.8213073675766427E-2</v>
      </c>
      <c r="T216" s="12">
        <f t="shared" si="90"/>
        <v>1.9740065626465481E-2</v>
      </c>
      <c r="U216" s="12">
        <f>S216-'Surv-rate CEA'!P214*Parameter!$D$58</f>
        <v>1.9741861127151594E-3</v>
      </c>
      <c r="V216" s="12">
        <f t="shared" si="91"/>
        <v>1.3812944974275429E-3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6.7613318362218816E-2</v>
      </c>
      <c r="AB216" s="12">
        <f t="shared" si="94"/>
        <v>4.7307548161253127E-2</v>
      </c>
      <c r="AC216" s="12">
        <f>AA216-'Surv-rate CEA'!V214*UPD</f>
        <v>1.9505411251485624E-2</v>
      </c>
      <c r="AD216" s="12">
        <f t="shared" si="95"/>
        <v>1.3647506209373148E-2</v>
      </c>
      <c r="AE216" s="12">
        <f>'Surv-rate CEA'!Z214*UPFS+'Surv-rate CEA'!Y214*UPD</f>
        <v>2.8213073675766427E-2</v>
      </c>
      <c r="AF216" s="12">
        <f t="shared" si="96"/>
        <v>1.9740065626465481E-2</v>
      </c>
      <c r="AG216" s="12">
        <f>AE216-'Surv-rate CEA'!Y214*UPD</f>
        <v>1.9741861127151594E-3</v>
      </c>
      <c r="AH216" s="12">
        <f t="shared" si="97"/>
        <v>1.3812944974275429E-3</v>
      </c>
      <c r="AI216" s="12">
        <f>'Surv-rate CEA'!AC214*UPFS+'Surv-rate CEA'!AB214*UPD</f>
        <v>2.4502654041034886E-2</v>
      </c>
      <c r="AJ216" s="12">
        <f t="shared" si="98"/>
        <v>1.7143966813090196E-2</v>
      </c>
      <c r="AK216" s="12">
        <f>AI216-'Surv-rate CEA'!AB214*UPD</f>
        <v>2.4308766092859223E-3</v>
      </c>
      <c r="AL216" s="12">
        <f t="shared" si="99"/>
        <v>1.7008307690473724E-3</v>
      </c>
      <c r="AM216" s="12">
        <f>'Surv-rate CEA'!AF214*UPFS+'Surv-rate CEA'!AE214*UPD</f>
        <v>0.11745608001204871</v>
      </c>
      <c r="AN216" s="12">
        <f t="shared" si="100"/>
        <v>8.2181429585134913E-2</v>
      </c>
      <c r="AO216" s="12">
        <f>AM216-'Surv-rate CEA'!AE214*UPD</f>
        <v>5.8204568068214724E-3</v>
      </c>
      <c r="AP216" s="12">
        <f t="shared" si="101"/>
        <v>4.0724453018868862E-3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9.3674104289690349E-2</v>
      </c>
      <c r="AV216" s="12">
        <f t="shared" si="104"/>
        <v>6.5541705502551062E-2</v>
      </c>
      <c r="AW216" s="12">
        <f>AU216-'Surv-rate CEA'!AK214*UPD</f>
        <v>2.1018245144206915E-2</v>
      </c>
      <c r="AX216" s="12">
        <f t="shared" si="105"/>
        <v>1.470600273008052E-2</v>
      </c>
      <c r="AY216" s="12">
        <f>'Surv-rate CEA'!AO214*UPFS+'Surv-rate CEA'!AN214*UPD</f>
        <v>2.4502654041034886E-2</v>
      </c>
      <c r="AZ216" s="12">
        <f t="shared" si="106"/>
        <v>1.7143966813090196E-2</v>
      </c>
      <c r="BA216" s="12">
        <f>AY216-'Surv-rate CEA'!AN214*UPD</f>
        <v>2.4308766092859223E-3</v>
      </c>
      <c r="BB216" s="12">
        <f t="shared" si="107"/>
        <v>1.7008307690473724E-3</v>
      </c>
    </row>
    <row r="217" spans="1:54">
      <c r="A217" s="12">
        <v>212</v>
      </c>
      <c r="B217" s="12">
        <f t="shared" si="108"/>
        <v>12.139726027397261</v>
      </c>
      <c r="C217" s="12">
        <f>'Surv-rate CEA'!D215*Parameter!$D$57+'Surv-rate CEA'!E215*Parameter!$D$58</f>
        <v>4.2874381658362E-2</v>
      </c>
      <c r="D217" s="12">
        <f t="shared" si="82"/>
        <v>2.9947286591461064E-2</v>
      </c>
      <c r="E217" s="12">
        <f>C217-'Surv-rate CEA'!E215*Parameter!$D$58</f>
        <v>7.6038411726748328E-4</v>
      </c>
      <c r="F217" s="12">
        <f t="shared" si="83"/>
        <v>5.3111998817511187E-4</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2.7996897494614117E-2</v>
      </c>
      <c r="L217" s="12">
        <f t="shared" si="86"/>
        <v>1.9555526645815634E-2</v>
      </c>
      <c r="M217" s="12">
        <f>K217-'Surv-rate CEA'!J215*Parameter!$D$58</f>
        <v>1.9482452289405726E-3</v>
      </c>
      <c r="N217" s="12">
        <f t="shared" si="87"/>
        <v>1.3608279808310835E-3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2.7996897494614117E-2</v>
      </c>
      <c r="T217" s="12">
        <f t="shared" si="90"/>
        <v>1.9555526645815634E-2</v>
      </c>
      <c r="U217" s="12">
        <f>S217-'Surv-rate CEA'!P215*Parameter!$D$58</f>
        <v>1.9482452289405726E-3</v>
      </c>
      <c r="V217" s="12">
        <f t="shared" si="91"/>
        <v>1.3608279808310835E-3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6.7233946172587822E-2</v>
      </c>
      <c r="AB217" s="12">
        <f t="shared" si="94"/>
        <v>4.6962175938755644E-2</v>
      </c>
      <c r="AC217" s="12">
        <f>AA217-'Surv-rate CEA'!V215*UPD</f>
        <v>1.9348461540078951E-2</v>
      </c>
      <c r="AD217" s="12">
        <f t="shared" si="95"/>
        <v>1.3514688735612275E-2</v>
      </c>
      <c r="AE217" s="12">
        <f>'Surv-rate CEA'!Z215*UPFS+'Surv-rate CEA'!Y215*UPD</f>
        <v>2.7996897494614117E-2</v>
      </c>
      <c r="AF217" s="12">
        <f t="shared" si="96"/>
        <v>1.9555526645815634E-2</v>
      </c>
      <c r="AG217" s="12">
        <f>AE217-'Surv-rate CEA'!Y215*UPD</f>
        <v>1.9482452289405726E-3</v>
      </c>
      <c r="AH217" s="12">
        <f t="shared" si="97"/>
        <v>1.3608279808310835E-3</v>
      </c>
      <c r="AI217" s="12">
        <f>'Surv-rate CEA'!AC215*UPFS+'Surv-rate CEA'!AB215*UPD</f>
        <v>2.4306408607208736E-2</v>
      </c>
      <c r="AJ217" s="12">
        <f t="shared" si="98"/>
        <v>1.6977760527708226E-2</v>
      </c>
      <c r="AK217" s="12">
        <f>AI217-'Surv-rate CEA'!AB215*UPD</f>
        <v>2.4000570566656693E-3</v>
      </c>
      <c r="AL217" s="12">
        <f t="shared" si="99"/>
        <v>1.6764136001902463E-3</v>
      </c>
      <c r="AM217" s="12">
        <f>'Surv-rate CEA'!AF215*UPFS+'Surv-rate CEA'!AE215*UPD</f>
        <v>0.11695957889791764</v>
      </c>
      <c r="AN217" s="12">
        <f t="shared" si="100"/>
        <v>8.1694986455610089E-2</v>
      </c>
      <c r="AO217" s="12">
        <f>AM217-'Surv-rate CEA'!AE215*UPD</f>
        <v>5.7579512538047939E-3</v>
      </c>
      <c r="AP217" s="12">
        <f t="shared" si="101"/>
        <v>4.0218659653537851E-3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9.3222904191521891E-2</v>
      </c>
      <c r="AV217" s="12">
        <f t="shared" si="104"/>
        <v>6.5115178825379746E-2</v>
      </c>
      <c r="AW217" s="12">
        <f>AU217-'Surv-rate CEA'!AK215*UPD</f>
        <v>2.0852623120317687E-2</v>
      </c>
      <c r="AX217" s="12">
        <f t="shared" si="105"/>
        <v>1.4565329145594465E-2</v>
      </c>
      <c r="AY217" s="12">
        <f>'Surv-rate CEA'!AO215*UPFS+'Surv-rate CEA'!AN215*UPD</f>
        <v>2.4306408607208736E-2</v>
      </c>
      <c r="AZ217" s="12">
        <f t="shared" si="106"/>
        <v>1.6977760527708226E-2</v>
      </c>
      <c r="BA217" s="12">
        <f>AY217-'Surv-rate CEA'!AN215*UPD</f>
        <v>2.4000570566656693E-3</v>
      </c>
      <c r="BB217" s="12">
        <f t="shared" si="107"/>
        <v>1.6764136001902463E-3</v>
      </c>
    </row>
    <row r="218" spans="1:54">
      <c r="A218" s="12">
        <v>213</v>
      </c>
      <c r="B218" s="12">
        <f t="shared" si="108"/>
        <v>12.197260273972603</v>
      </c>
      <c r="C218" s="12">
        <f>'Surv-rate CEA'!D216*Parameter!$D$57+'Surv-rate CEA'!E216*Parameter!$D$58</f>
        <v>4.2591430610694772E-2</v>
      </c>
      <c r="D218" s="12">
        <f t="shared" si="82"/>
        <v>2.9699097832574468E-2</v>
      </c>
      <c r="E218" s="12">
        <f>C218-'Surv-rate CEA'!E216*Parameter!$D$58</f>
        <v>7.4885094670818636E-4</v>
      </c>
      <c r="F218" s="12">
        <f t="shared" si="83"/>
        <v>5.2217540499139485E-4</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2.778308590748569E-2</v>
      </c>
      <c r="L218" s="12">
        <f t="shared" si="86"/>
        <v>1.9373206643358124E-2</v>
      </c>
      <c r="M218" s="12">
        <f>K218-'Surv-rate CEA'!J216*Parameter!$D$58</f>
        <v>1.9227335406352374E-3</v>
      </c>
      <c r="N218" s="12">
        <f t="shared" si="87"/>
        <v>1.3407263083330065E-3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2.778308590748569E-2</v>
      </c>
      <c r="T218" s="12">
        <f t="shared" si="90"/>
        <v>1.9373206643358124E-2</v>
      </c>
      <c r="U218" s="12">
        <f>S218-'Surv-rate CEA'!P216*Parameter!$D$58</f>
        <v>1.9227335406352374E-3</v>
      </c>
      <c r="V218" s="12">
        <f t="shared" si="91"/>
        <v>1.3407263083330065E-3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6.6857951101798041E-2</v>
      </c>
      <c r="AB218" s="12">
        <f t="shared" si="94"/>
        <v>4.6620195710429781E-2</v>
      </c>
      <c r="AC218" s="12">
        <f>AA218-'Surv-rate CEA'!V216*UPD</f>
        <v>1.9193313289439698E-2</v>
      </c>
      <c r="AD218" s="12">
        <f t="shared" si="95"/>
        <v>1.3383539386704408E-2</v>
      </c>
      <c r="AE218" s="12">
        <f>'Surv-rate CEA'!Z216*UPFS+'Surv-rate CEA'!Y216*UPD</f>
        <v>2.778308590748569E-2</v>
      </c>
      <c r="AF218" s="12">
        <f t="shared" si="96"/>
        <v>1.9373206643358124E-2</v>
      </c>
      <c r="AG218" s="12">
        <f>AE218-'Surv-rate CEA'!Y216*UPD</f>
        <v>1.9227335406352374E-3</v>
      </c>
      <c r="AH218" s="12">
        <f t="shared" si="97"/>
        <v>1.3407263083330065E-3</v>
      </c>
      <c r="AI218" s="12">
        <f>'Surv-rate CEA'!AC216*UPFS+'Surv-rate CEA'!AB216*UPD</f>
        <v>2.4112377530020521E-2</v>
      </c>
      <c r="AJ218" s="12">
        <f t="shared" si="98"/>
        <v>1.6813613653546354E-2</v>
      </c>
      <c r="AK218" s="12">
        <f>AI218-'Surv-rate CEA'!AB216*UPD</f>
        <v>2.3697332629184081E-3</v>
      </c>
      <c r="AL218" s="12">
        <f t="shared" si="99"/>
        <v>1.6524201935317819E-3</v>
      </c>
      <c r="AM218" s="12">
        <f>'Surv-rate CEA'!AF216*UPFS+'Surv-rate CEA'!AE216*UPD</f>
        <v>0.1164668177455094</v>
      </c>
      <c r="AN218" s="12">
        <f t="shared" si="100"/>
        <v>8.1212567055776563E-2</v>
      </c>
      <c r="AO218" s="12">
        <f>AM218-'Surv-rate CEA'!AE216*UPD</f>
        <v>5.6963305586896912E-3</v>
      </c>
      <c r="AP218" s="12">
        <f t="shared" si="101"/>
        <v>3.9720637725356991E-3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9.2775367183452945E-2</v>
      </c>
      <c r="AV218" s="12">
        <f t="shared" si="104"/>
        <v>6.4692466698747536E-2</v>
      </c>
      <c r="AW218" s="12">
        <f>AU218-'Surv-rate CEA'!AK216*UPD</f>
        <v>2.0688874655683462E-2</v>
      </c>
      <c r="AX218" s="12">
        <f t="shared" si="105"/>
        <v>1.4426397602402359E-2</v>
      </c>
      <c r="AY218" s="12">
        <f>'Surv-rate CEA'!AO216*UPFS+'Surv-rate CEA'!AN216*UPD</f>
        <v>2.4112377530020521E-2</v>
      </c>
      <c r="AZ218" s="12">
        <f t="shared" si="106"/>
        <v>1.6813613653546354E-2</v>
      </c>
      <c r="BA218" s="12">
        <f>AY218-'Surv-rate CEA'!AN216*UPD</f>
        <v>2.3697332629184081E-3</v>
      </c>
      <c r="BB218" s="12">
        <f t="shared" si="107"/>
        <v>1.6524201935317819E-3</v>
      </c>
    </row>
    <row r="219" spans="1:54">
      <c r="A219" s="12">
        <v>214</v>
      </c>
      <c r="B219" s="12">
        <f t="shared" si="108"/>
        <v>12.254794520547945</v>
      </c>
      <c r="C219" s="12">
        <f>'Surv-rate CEA'!D217*Parameter!$D$57+'Surv-rate CEA'!E217*Parameter!$D$58</f>
        <v>4.2311270013780572E-2</v>
      </c>
      <c r="D219" s="12">
        <f t="shared" si="82"/>
        <v>2.9453608532554423E-2</v>
      </c>
      <c r="E219" s="12">
        <f>C219-'Surv-rate CEA'!E217*Parameter!$D$58</f>
        <v>7.3753168867066177E-4</v>
      </c>
      <c r="F219" s="12">
        <f t="shared" si="83"/>
        <v>5.134085937714564E-4</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2.7571604710920489E-2</v>
      </c>
      <c r="L219" s="12">
        <f t="shared" si="86"/>
        <v>1.9193071999618398E-2</v>
      </c>
      <c r="M219" s="12">
        <f>K219-'Surv-rate CEA'!J217*Parameter!$D$58</f>
        <v>1.8976424228600436E-3</v>
      </c>
      <c r="N219" s="12">
        <f t="shared" si="87"/>
        <v>1.3209817866370814E-3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2.7571604710920489E-2</v>
      </c>
      <c r="T219" s="12">
        <f t="shared" si="90"/>
        <v>1.9193071999618398E-2</v>
      </c>
      <c r="U219" s="12">
        <f>S219-'Surv-rate CEA'!P217*Parameter!$D$58</f>
        <v>1.8976424228600436E-3</v>
      </c>
      <c r="V219" s="12">
        <f t="shared" si="91"/>
        <v>1.3209817866370814E-3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6.6485290926510135E-2</v>
      </c>
      <c r="AB219" s="12">
        <f t="shared" si="94"/>
        <v>4.6281563552326266E-2</v>
      </c>
      <c r="AC219" s="12">
        <f>AA219-'Surv-rate CEA'!V217*UPD</f>
        <v>1.9039939239470415E-2</v>
      </c>
      <c r="AD219" s="12">
        <f t="shared" si="95"/>
        <v>1.3254031766485276E-2</v>
      </c>
      <c r="AE219" s="12">
        <f>'Surv-rate CEA'!Z217*UPFS+'Surv-rate CEA'!Y217*UPD</f>
        <v>2.7571604710920489E-2</v>
      </c>
      <c r="AF219" s="12">
        <f t="shared" si="96"/>
        <v>1.9193071999618398E-2</v>
      </c>
      <c r="AG219" s="12">
        <f>AE219-'Surv-rate CEA'!Y217*UPD</f>
        <v>1.8976424228600436E-3</v>
      </c>
      <c r="AH219" s="12">
        <f t="shared" si="97"/>
        <v>1.3209817866370814E-3</v>
      </c>
      <c r="AI219" s="12">
        <f>'Surv-rate CEA'!AC217*UPFS+'Surv-rate CEA'!AB217*UPD</f>
        <v>2.392052803887593E-2</v>
      </c>
      <c r="AJ219" s="12">
        <f t="shared" si="98"/>
        <v>1.6651494235922871E-2</v>
      </c>
      <c r="AK219" s="12">
        <f>AI219-'Surv-rate CEA'!AB217*UPD</f>
        <v>2.3398954895029432E-3</v>
      </c>
      <c r="AL219" s="12">
        <f t="shared" si="99"/>
        <v>1.6288418128896421E-3</v>
      </c>
      <c r="AM219" s="12">
        <f>'Surv-rate CEA'!AF217*UPFS+'Surv-rate CEA'!AE217*UPD</f>
        <v>0.11597775458267633</v>
      </c>
      <c r="AN219" s="12">
        <f t="shared" si="100"/>
        <v>8.0734125467050638E-2</v>
      </c>
      <c r="AO219" s="12">
        <f>AM219-'Surv-rate CEA'!AE217*UPD</f>
        <v>5.6355790161970731E-3</v>
      </c>
      <c r="AP219" s="12">
        <f t="shared" si="101"/>
        <v>3.9230242472817591E-3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9.233145017150865E-2</v>
      </c>
      <c r="AV219" s="12">
        <f t="shared" si="104"/>
        <v>6.4273523052107512E-2</v>
      </c>
      <c r="AW219" s="12">
        <f>AU219-'Surv-rate CEA'!AK217*UPD</f>
        <v>2.0526971701063226E-2</v>
      </c>
      <c r="AX219" s="12">
        <f t="shared" si="105"/>
        <v>1.4289180841062581E-2</v>
      </c>
      <c r="AY219" s="12">
        <f>'Surv-rate CEA'!AO217*UPFS+'Surv-rate CEA'!AN217*UPD</f>
        <v>2.392052803887593E-2</v>
      </c>
      <c r="AZ219" s="12">
        <f t="shared" si="106"/>
        <v>1.6651494235922871E-2</v>
      </c>
      <c r="BA219" s="12">
        <f>AY219-'Surv-rate CEA'!AN217*UPD</f>
        <v>2.3398954895029432E-3</v>
      </c>
      <c r="BB219" s="12">
        <f t="shared" si="107"/>
        <v>1.6288418128896421E-3</v>
      </c>
    </row>
    <row r="220" spans="1:54">
      <c r="A220" s="12">
        <v>215</v>
      </c>
      <c r="B220" s="12">
        <f t="shared" si="108"/>
        <v>12.312328767123288</v>
      </c>
      <c r="C220" s="12">
        <f>'Surv-rate CEA'!D218*Parameter!$D$57+'Surv-rate CEA'!E218*Parameter!$D$58</f>
        <v>4.2033862462962639E-2</v>
      </c>
      <c r="D220" s="12">
        <f t="shared" si="82"/>
        <v>2.9210780939712418E-2</v>
      </c>
      <c r="E220" s="12">
        <f>C220-'Surv-rate CEA'!E218*Parameter!$D$58</f>
        <v>7.2642162576876113E-4</v>
      </c>
      <c r="F220" s="12">
        <f t="shared" si="83"/>
        <v>5.048154449022634E-4</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2.7362420322238651E-2</v>
      </c>
      <c r="L220" s="12">
        <f t="shared" si="86"/>
        <v>1.9015089720044575E-2</v>
      </c>
      <c r="M220" s="12">
        <f>K220-'Surv-rate CEA'!J218*Parameter!$D$58</f>
        <v>1.8729634554942309E-3</v>
      </c>
      <c r="N220" s="12">
        <f t="shared" si="87"/>
        <v>1.3015869111418475E-3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2.7362420322238651E-2</v>
      </c>
      <c r="T220" s="12">
        <f t="shared" si="90"/>
        <v>1.9015089720044575E-2</v>
      </c>
      <c r="U220" s="12">
        <f>S220-'Surv-rate CEA'!P218*Parameter!$D$58</f>
        <v>1.8729634554942309E-3</v>
      </c>
      <c r="V220" s="12">
        <f t="shared" si="91"/>
        <v>1.3015869111418475E-3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6.6115924110691005E-2</v>
      </c>
      <c r="AB220" s="12">
        <f t="shared" si="94"/>
        <v>4.5946236264292221E-2</v>
      </c>
      <c r="AC220" s="12">
        <f>AA220-'Surv-rate CEA'!V218*UPD</f>
        <v>1.8888312645870112E-2</v>
      </c>
      <c r="AD220" s="12">
        <f t="shared" si="95"/>
        <v>1.3126139990239281E-2</v>
      </c>
      <c r="AE220" s="12">
        <f>'Surv-rate CEA'!Z218*UPFS+'Surv-rate CEA'!Y218*UPD</f>
        <v>2.7362420322238651E-2</v>
      </c>
      <c r="AF220" s="12">
        <f t="shared" si="96"/>
        <v>1.9015089720044575E-2</v>
      </c>
      <c r="AG220" s="12">
        <f>AE220-'Surv-rate CEA'!Y218*UPD</f>
        <v>1.8729634554942309E-3</v>
      </c>
      <c r="AH220" s="12">
        <f t="shared" si="97"/>
        <v>1.3015869111418475E-3</v>
      </c>
      <c r="AI220" s="12">
        <f>'Surv-rate CEA'!AC218*UPFS+'Surv-rate CEA'!AB218*UPD</f>
        <v>2.3730827968411736E-2</v>
      </c>
      <c r="AJ220" s="12">
        <f t="shared" si="98"/>
        <v>1.6491370925383619E-2</v>
      </c>
      <c r="AK220" s="12">
        <f>AI220-'Surv-rate CEA'!AB218*UPD</f>
        <v>2.3105342248377174E-3</v>
      </c>
      <c r="AL220" s="12">
        <f t="shared" si="99"/>
        <v>1.6056699323054734E-3</v>
      </c>
      <c r="AM220" s="12">
        <f>'Surv-rate CEA'!AF218*UPFS+'Surv-rate CEA'!AE218*UPD</f>
        <v>0.11549234807140592</v>
      </c>
      <c r="AN220" s="12">
        <f t="shared" si="100"/>
        <v>8.0259616462785469E-2</v>
      </c>
      <c r="AO220" s="12">
        <f>AM220-'Surv-rate CEA'!AE218*UPD</f>
        <v>5.5756812580356058E-3</v>
      </c>
      <c r="AP220" s="12">
        <f t="shared" si="101"/>
        <v>3.8747332335125786E-3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9.189111073361643E-2</v>
      </c>
      <c r="AV220" s="12">
        <f t="shared" si="104"/>
        <v>6.3858302536714748E-2</v>
      </c>
      <c r="AW220" s="12">
        <f>AU220-'Surv-rate CEA'!AK218*UPD</f>
        <v>2.036688673358901E-2</v>
      </c>
      <c r="AX220" s="12">
        <f t="shared" si="105"/>
        <v>1.4153652125664575E-2</v>
      </c>
      <c r="AY220" s="12">
        <f>'Surv-rate CEA'!AO218*UPFS+'Surv-rate CEA'!AN218*UPD</f>
        <v>2.3730827968411736E-2</v>
      </c>
      <c r="AZ220" s="12">
        <f t="shared" si="106"/>
        <v>1.6491370925383619E-2</v>
      </c>
      <c r="BA220" s="12">
        <f>AY220-'Surv-rate CEA'!AN218*UPD</f>
        <v>2.3105342248377174E-3</v>
      </c>
      <c r="BB220" s="12">
        <f t="shared" si="107"/>
        <v>1.6056699323054734E-3</v>
      </c>
    </row>
    <row r="221" spans="1:54">
      <c r="A221" s="12">
        <v>216</v>
      </c>
      <c r="B221" s="12">
        <f t="shared" si="108"/>
        <v>12.36986301369863</v>
      </c>
      <c r="C221" s="12">
        <f>'Surv-rate CEA'!D219*Parameter!$D$57+'Surv-rate CEA'!E219*Parameter!$D$58</f>
        <v>4.1759171193874192E-2</v>
      </c>
      <c r="D221" s="12">
        <f t="shared" si="82"/>
        <v>2.8970577961010241E-2</v>
      </c>
      <c r="E221" s="12">
        <f>C221-'Surv-rate CEA'!E219*Parameter!$D$58</f>
        <v>7.1551616160926007E-4</v>
      </c>
      <c r="F221" s="12">
        <f t="shared" si="83"/>
        <v>4.9639195773369834E-4</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2.7155499765924396E-2</v>
      </c>
      <c r="L221" s="12">
        <f t="shared" si="86"/>
        <v>1.8839227421120694E-2</v>
      </c>
      <c r="M221" s="12">
        <f>K221-'Surv-rate CEA'!J219*Parameter!$D$58</f>
        <v>1.8486884176092122E-3</v>
      </c>
      <c r="N221" s="12">
        <f t="shared" si="87"/>
        <v>1.2825343606393438E-3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2.7155499765924396E-2</v>
      </c>
      <c r="T221" s="12">
        <f t="shared" si="90"/>
        <v>1.8839227421120694E-2</v>
      </c>
      <c r="U221" s="12">
        <f>S221-'Surv-rate CEA'!P219*Parameter!$D$58</f>
        <v>1.8486884176092122E-3</v>
      </c>
      <c r="V221" s="12">
        <f t="shared" si="91"/>
        <v>1.2825343606393438E-3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6.5749809791762676E-2</v>
      </c>
      <c r="AB221" s="12">
        <f t="shared" si="94"/>
        <v>4.5614171355328019E-2</v>
      </c>
      <c r="AC221" s="12">
        <f>AA221-'Surv-rate CEA'!V219*UPD</f>
        <v>1.8738407268377659E-2</v>
      </c>
      <c r="AD221" s="12">
        <f t="shared" si="95"/>
        <v>1.2999838672883681E-2</v>
      </c>
      <c r="AE221" s="12">
        <f>'Surv-rate CEA'!Z219*UPFS+'Surv-rate CEA'!Y219*UPD</f>
        <v>2.7155499765924396E-2</v>
      </c>
      <c r="AF221" s="12">
        <f t="shared" si="96"/>
        <v>1.8839227421120694E-2</v>
      </c>
      <c r="AG221" s="12">
        <f>AE221-'Surv-rate CEA'!Y219*UPD</f>
        <v>1.8486884176092122E-3</v>
      </c>
      <c r="AH221" s="12">
        <f t="shared" si="97"/>
        <v>1.2825343606393438E-3</v>
      </c>
      <c r="AI221" s="12">
        <f>'Surv-rate CEA'!AC219*UPFS+'Surv-rate CEA'!AB219*UPD</f>
        <v>2.3543245745037213E-2</v>
      </c>
      <c r="AJ221" s="12">
        <f t="shared" si="98"/>
        <v>1.633321296405129E-2</v>
      </c>
      <c r="AK221" s="12">
        <f>AI221-'Surv-rate CEA'!AB219*UPD</f>
        <v>2.2816401781641515E-3</v>
      </c>
      <c r="AL221" s="12">
        <f t="shared" si="99"/>
        <v>1.5828962302339555E-3</v>
      </c>
      <c r="AM221" s="12">
        <f>'Surv-rate CEA'!AF219*UPFS+'Surv-rate CEA'!AE219*UPD</f>
        <v>0.11501055749571057</v>
      </c>
      <c r="AN221" s="12">
        <f t="shared" si="100"/>
        <v>7.9788995495138224E-2</v>
      </c>
      <c r="AO221" s="12">
        <f>AM221-'Surv-rate CEA'!AE219*UPD</f>
        <v>5.5166222443954888E-3</v>
      </c>
      <c r="AP221" s="12">
        <f t="shared" si="101"/>
        <v>3.8271768869815917E-3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9.145430710649266E-2</v>
      </c>
      <c r="AV221" s="12">
        <f t="shared" si="104"/>
        <v>6.3446760511556344E-2</v>
      </c>
      <c r="AW221" s="12">
        <f>AU221-'Surv-rate CEA'!AK219*UPD</f>
        <v>2.0208592744846779E-2</v>
      </c>
      <c r="AX221" s="12">
        <f t="shared" si="105"/>
        <v>1.4019785231819256E-2</v>
      </c>
      <c r="AY221" s="12">
        <f>'Surv-rate CEA'!AO219*UPFS+'Surv-rate CEA'!AN219*UPD</f>
        <v>2.3543245745037213E-2</v>
      </c>
      <c r="AZ221" s="12">
        <f t="shared" si="106"/>
        <v>1.633321296405129E-2</v>
      </c>
      <c r="BA221" s="12">
        <f>AY221-'Surv-rate CEA'!AN219*UPD</f>
        <v>2.2816401781641515E-3</v>
      </c>
      <c r="BB221" s="12">
        <f t="shared" si="107"/>
        <v>1.5828962302339555E-3</v>
      </c>
    </row>
    <row r="222" spans="1:54">
      <c r="A222" s="12">
        <v>217</v>
      </c>
      <c r="B222" s="12">
        <f t="shared" si="108"/>
        <v>12.427397260273972</v>
      </c>
      <c r="C222" s="12">
        <f>'Surv-rate CEA'!D220*Parameter!$D$57+'Surv-rate CEA'!E220*Parameter!$D$58</f>
        <v>4.148716006903249E-2</v>
      </c>
      <c r="D222" s="12">
        <f t="shared" si="82"/>
        <v>2.873296314814695E-2</v>
      </c>
      <c r="E222" s="12">
        <f>C222-'Surv-rate CEA'!E220*Parameter!$D$58</f>
        <v>7.0481081724585448E-4</v>
      </c>
      <c r="F222" s="12">
        <f t="shared" si="83"/>
        <v>4.8813423730723792E-4</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2.695081066036023E-2</v>
      </c>
      <c r="L222" s="12">
        <f t="shared" si="86"/>
        <v>1.8665453316840528E-2</v>
      </c>
      <c r="M222" s="12">
        <f>K222-'Surv-rate CEA'!J220*Parameter!$D$58</f>
        <v>1.8248092820182631E-3</v>
      </c>
      <c r="N222" s="12">
        <f t="shared" si="87"/>
        <v>1.2638169921822273E-3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2.695081066036023E-2</v>
      </c>
      <c r="T222" s="12">
        <f t="shared" si="90"/>
        <v>1.8665453316840528E-2</v>
      </c>
      <c r="U222" s="12">
        <f>S222-'Surv-rate CEA'!P220*Parameter!$D$58</f>
        <v>1.8248092820182631E-3</v>
      </c>
      <c r="V222" s="12">
        <f t="shared" si="91"/>
        <v>1.2638169921822273E-3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6.538690776708464E-2</v>
      </c>
      <c r="AB222" s="12">
        <f t="shared" si="94"/>
        <v>4.5285327029296961E-2</v>
      </c>
      <c r="AC222" s="12">
        <f>AA222-'Surv-rate CEA'!V220*UPD</f>
        <v>1.8590197359329895E-2</v>
      </c>
      <c r="AD222" s="12">
        <f t="shared" si="95"/>
        <v>1.2875102917471435E-2</v>
      </c>
      <c r="AE222" s="12">
        <f>'Surv-rate CEA'!Z220*UPFS+'Surv-rate CEA'!Y220*UPD</f>
        <v>2.695081066036023E-2</v>
      </c>
      <c r="AF222" s="12">
        <f t="shared" si="96"/>
        <v>1.8665453316840528E-2</v>
      </c>
      <c r="AG222" s="12">
        <f>AE222-'Surv-rate CEA'!Y220*UPD</f>
        <v>1.8248092820182631E-3</v>
      </c>
      <c r="AH222" s="12">
        <f t="shared" si="97"/>
        <v>1.2638169921822273E-3</v>
      </c>
      <c r="AI222" s="12">
        <f>'Surv-rate CEA'!AC220*UPFS+'Surv-rate CEA'!AB220*UPD</f>
        <v>2.3357750373826352E-2</v>
      </c>
      <c r="AJ222" s="12">
        <f t="shared" si="98"/>
        <v>1.6176990172333566E-2</v>
      </c>
      <c r="AK222" s="12">
        <f>AI222-'Surv-rate CEA'!AB220*UPD</f>
        <v>2.253204273599315E-3</v>
      </c>
      <c r="AL222" s="12">
        <f t="shared" si="99"/>
        <v>1.5605125839139209E-3</v>
      </c>
      <c r="AM222" s="12">
        <f>'Surv-rate CEA'!AF220*UPFS+'Surv-rate CEA'!AE220*UPD</f>
        <v>0.11453234274979722</v>
      </c>
      <c r="AN222" s="12">
        <f t="shared" si="100"/>
        <v>7.9322218682239237E-2</v>
      </c>
      <c r="AO222" s="12">
        <f>AM222-'Surv-rate CEA'!AE220*UPD</f>
        <v>5.4583872556899504E-3</v>
      </c>
      <c r="AP222" s="12">
        <f t="shared" si="101"/>
        <v>3.7803416672794162E-3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9.1020998172836917E-2</v>
      </c>
      <c r="AV222" s="12">
        <f t="shared" si="104"/>
        <v>6.3038853029610722E-2</v>
      </c>
      <c r="AW222" s="12">
        <f>AU222-'Surv-rate CEA'!AK220*UPD</f>
        <v>2.0052063229274553E-2</v>
      </c>
      <c r="AX222" s="12">
        <f t="shared" si="105"/>
        <v>1.3887554434971345E-2</v>
      </c>
      <c r="AY222" s="12">
        <f>'Surv-rate CEA'!AO220*UPFS+'Surv-rate CEA'!AN220*UPD</f>
        <v>2.3357750373826352E-2</v>
      </c>
      <c r="AZ222" s="12">
        <f t="shared" si="106"/>
        <v>1.6176990172333566E-2</v>
      </c>
      <c r="BA222" s="12">
        <f>AY222-'Surv-rate CEA'!AN220*UPD</f>
        <v>2.253204273599315E-3</v>
      </c>
      <c r="BB222" s="12">
        <f t="shared" si="107"/>
        <v>1.5605125839139209E-3</v>
      </c>
    </row>
    <row r="223" spans="1:54">
      <c r="A223" s="12">
        <v>218</v>
      </c>
      <c r="B223" s="12">
        <f t="shared" si="108"/>
        <v>12.484931506849316</v>
      </c>
      <c r="C223" s="12">
        <f>'Surv-rate CEA'!D221*Parameter!$D$57+'Surv-rate CEA'!E221*Parameter!$D$58</f>
        <v>4.1217793564766805E-2</v>
      </c>
      <c r="D223" s="12">
        <f t="shared" si="82"/>
        <v>2.8497900683993427E-2</v>
      </c>
      <c r="E223" s="12">
        <f>C223-'Surv-rate CEA'!E221*Parameter!$D$58</f>
        <v>6.9430122775012565E-4</v>
      </c>
      <c r="F223" s="12">
        <f t="shared" si="83"/>
        <v>4.8003849119451829E-4</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2.6748321204902739E-2</v>
      </c>
      <c r="L223" s="12">
        <f t="shared" si="86"/>
        <v>1.8493736205532046E-2</v>
      </c>
      <c r="M223" s="12">
        <f>K223-'Surv-rate CEA'!J221*Parameter!$D$58</f>
        <v>1.8013182099957635E-3</v>
      </c>
      <c r="N223" s="12">
        <f t="shared" si="87"/>
        <v>1.2454278361131996E-3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2.6748321204902739E-2</v>
      </c>
      <c r="T223" s="12">
        <f t="shared" si="90"/>
        <v>1.8493736205532046E-2</v>
      </c>
      <c r="U223" s="12">
        <f>S223-'Surv-rate CEA'!P221*Parameter!$D$58</f>
        <v>1.8013182099957635E-3</v>
      </c>
      <c r="V223" s="12">
        <f t="shared" si="91"/>
        <v>1.2454278361131996E-3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6.5027178480761921E-2</v>
      </c>
      <c r="AB223" s="12">
        <f t="shared" si="94"/>
        <v>4.4959662170978999E-2</v>
      </c>
      <c r="AC223" s="12">
        <f>AA223-'Surv-rate CEA'!V221*UPD</f>
        <v>1.8443657652523961E-2</v>
      </c>
      <c r="AD223" s="12">
        <f t="shared" si="95"/>
        <v>1.2751908304002319E-2</v>
      </c>
      <c r="AE223" s="12">
        <f>'Surv-rate CEA'!Z221*UPFS+'Surv-rate CEA'!Y221*UPD</f>
        <v>2.6748321204902739E-2</v>
      </c>
      <c r="AF223" s="12">
        <f t="shared" si="96"/>
        <v>1.8493736205532046E-2</v>
      </c>
      <c r="AG223" s="12">
        <f>AE223-'Surv-rate CEA'!Y221*UPD</f>
        <v>1.8013182099957635E-3</v>
      </c>
      <c r="AH223" s="12">
        <f t="shared" si="97"/>
        <v>1.2454278361131996E-3</v>
      </c>
      <c r="AI223" s="12">
        <f>'Surv-rate CEA'!AC221*UPFS+'Surv-rate CEA'!AB221*UPD</f>
        <v>2.3174311425751205E-2</v>
      </c>
      <c r="AJ223" s="12">
        <f t="shared" si="98"/>
        <v>1.6022672935979813E-2</v>
      </c>
      <c r="AK223" s="12">
        <f>AI223-'Surv-rate CEA'!AB221*UPD</f>
        <v>2.2252176443710789E-3</v>
      </c>
      <c r="AL223" s="12">
        <f t="shared" si="99"/>
        <v>1.5385110639149658E-3</v>
      </c>
      <c r="AM223" s="12">
        <f>'Surv-rate CEA'!AF221*UPFS+'Surv-rate CEA'!AE221*UPD</f>
        <v>0.11405766432651185</v>
      </c>
      <c r="AN223" s="12">
        <f t="shared" si="100"/>
        <v>7.8859242795656523E-2</v>
      </c>
      <c r="AO223" s="12">
        <f>AM223-'Surv-rate CEA'!AE221*UPD</f>
        <v>5.4009618845358015E-3</v>
      </c>
      <c r="AP223" s="12">
        <f t="shared" si="101"/>
        <v>3.7342143300728146E-3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9.0591143448827988E-2</v>
      </c>
      <c r="AV223" s="12">
        <f t="shared" si="104"/>
        <v>6.2634536824429071E-2</v>
      </c>
      <c r="AW223" s="12">
        <f>AU223-'Surv-rate CEA'!AK221*UPD</f>
        <v>1.9897272172867436E-2</v>
      </c>
      <c r="AX223" s="12">
        <f t="shared" si="105"/>
        <v>1.3756934499023332E-2</v>
      </c>
      <c r="AY223" s="12">
        <f>'Surv-rate CEA'!AO221*UPFS+'Surv-rate CEA'!AN221*UPD</f>
        <v>2.3174311425751205E-2</v>
      </c>
      <c r="AZ223" s="12">
        <f t="shared" si="106"/>
        <v>1.6022672935979813E-2</v>
      </c>
      <c r="BA223" s="12">
        <f>AY223-'Surv-rate CEA'!AN221*UPD</f>
        <v>2.2252176443710789E-3</v>
      </c>
      <c r="BB223" s="12">
        <f t="shared" si="107"/>
        <v>1.5385110639149658E-3</v>
      </c>
    </row>
    <row r="224" spans="1:54">
      <c r="A224" s="12">
        <v>219</v>
      </c>
      <c r="B224" s="12">
        <f t="shared" si="108"/>
        <v>12.542465753424658</v>
      </c>
      <c r="C224" s="12">
        <f>'Surv-rate CEA'!D222*Parameter!$D$57+'Surv-rate CEA'!E222*Parameter!$D$58</f>
        <v>4.0951036758468028E-2</v>
      </c>
      <c r="D224" s="12">
        <f t="shared" si="82"/>
        <v>2.8265355369362651E-2</v>
      </c>
      <c r="E224" s="12">
        <f>C224-'Surv-rate CEA'!E222*Parameter!$D$58</f>
        <v>6.839831388953041E-4</v>
      </c>
      <c r="F224" s="12">
        <f t="shared" si="83"/>
        <v>4.7210102644178203E-4</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2.6548000167287724E-2</v>
      </c>
      <c r="L224" s="12">
        <f t="shared" si="86"/>
        <v>1.8324045457020526E-2</v>
      </c>
      <c r="M224" s="12">
        <f>K224-'Surv-rate CEA'!J222*Parameter!$D$58</f>
        <v>1.7782075461600447E-3</v>
      </c>
      <c r="N224" s="12">
        <f t="shared" si="87"/>
        <v>1.227360091250991E-3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2.6548000167287724E-2</v>
      </c>
      <c r="T224" s="12">
        <f t="shared" si="90"/>
        <v>1.8324045457020526E-2</v>
      </c>
      <c r="U224" s="12">
        <f>S224-'Surv-rate CEA'!P222*Parameter!$D$58</f>
        <v>1.7782075461600447E-3</v>
      </c>
      <c r="V224" s="12">
        <f t="shared" si="91"/>
        <v>1.227360091250991E-3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6.4670583010766294E-2</v>
      </c>
      <c r="AB224" s="12">
        <f t="shared" si="94"/>
        <v>4.4637136332456528E-2</v>
      </c>
      <c r="AC224" s="12">
        <f>AA224-'Surv-rate CEA'!V222*UPD</f>
        <v>1.8298763352374348E-2</v>
      </c>
      <c r="AD224" s="12">
        <f t="shared" si="95"/>
        <v>1.2630230878532706E-2</v>
      </c>
      <c r="AE224" s="12">
        <f>'Surv-rate CEA'!Z222*UPFS+'Surv-rate CEA'!Y222*UPD</f>
        <v>2.6548000167287724E-2</v>
      </c>
      <c r="AF224" s="12">
        <f t="shared" si="96"/>
        <v>1.8324045457020526E-2</v>
      </c>
      <c r="AG224" s="12">
        <f>AE224-'Surv-rate CEA'!Y222*UPD</f>
        <v>1.7782075461600447E-3</v>
      </c>
      <c r="AH224" s="12">
        <f t="shared" si="97"/>
        <v>1.227360091250991E-3</v>
      </c>
      <c r="AI224" s="12">
        <f>'Surv-rate CEA'!AC222*UPFS+'Surv-rate CEA'!AB222*UPD</f>
        <v>2.2992899025244234E-2</v>
      </c>
      <c r="AJ224" s="12">
        <f t="shared" si="98"/>
        <v>1.5870232193474585E-2</v>
      </c>
      <c r="AK224" s="12">
        <f>AI224-'Surv-rate CEA'!AB222*UPD</f>
        <v>2.1976716272294819E-3</v>
      </c>
      <c r="AL224" s="12">
        <f t="shared" si="99"/>
        <v>1.5168839288534441E-3</v>
      </c>
      <c r="AM224" s="12">
        <f>'Surv-rate CEA'!AF222*UPFS+'Surv-rate CEA'!AE222*UPD</f>
        <v>0.11358648330604623</v>
      </c>
      <c r="AN224" s="12">
        <f t="shared" si="100"/>
        <v>7.8400025248144212E-2</v>
      </c>
      <c r="AO224" s="12">
        <f>AM224-'Surv-rate CEA'!AE222*UPD</f>
        <v>5.3443320279652068E-3</v>
      </c>
      <c r="AP224" s="12">
        <f t="shared" si="101"/>
        <v>3.6887819195704839E-3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9.0164703071908742E-2</v>
      </c>
      <c r="AV224" s="12">
        <f t="shared" si="104"/>
        <v>6.2233769297026835E-2</v>
      </c>
      <c r="AW224" s="12">
        <f>AU224-'Surv-rate CEA'!AK222*UPD</f>
        <v>1.9744194042179988E-2</v>
      </c>
      <c r="AX224" s="12">
        <f t="shared" si="105"/>
        <v>1.3627900665261393E-2</v>
      </c>
      <c r="AY224" s="12">
        <f>'Surv-rate CEA'!AO222*UPFS+'Surv-rate CEA'!AN222*UPD</f>
        <v>2.2992899025244234E-2</v>
      </c>
      <c r="AZ224" s="12">
        <f t="shared" si="106"/>
        <v>1.5870232193474585E-2</v>
      </c>
      <c r="BA224" s="12">
        <f>AY224-'Surv-rate CEA'!AN222*UPD</f>
        <v>2.1976716272294819E-3</v>
      </c>
      <c r="BB224" s="12">
        <f t="shared" si="107"/>
        <v>1.5168839288534441E-3</v>
      </c>
    </row>
    <row r="225" spans="1:54">
      <c r="A225" s="12">
        <v>220</v>
      </c>
      <c r="B225" s="12">
        <f t="shared" si="108"/>
        <v>12.6</v>
      </c>
      <c r="C225" s="12">
        <f>'Surv-rate CEA'!D223*Parameter!$D$57+'Surv-rate CEA'!E223*Parameter!$D$58</f>
        <v>4.0686855316153014E-2</v>
      </c>
      <c r="D225" s="12">
        <f t="shared" si="82"/>
        <v>2.80352926101076E-2</v>
      </c>
      <c r="E225" s="12">
        <f>C225-'Surv-rate CEA'!E223*Parameter!$D$58</f>
        <v>6.7385240394865487E-4</v>
      </c>
      <c r="F225" s="12">
        <f t="shared" si="83"/>
        <v>4.6431824661624378E-4</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2.6349816871356888E-2</v>
      </c>
      <c r="L225" s="12">
        <f t="shared" si="86"/>
        <v>1.8156351000121664E-2</v>
      </c>
      <c r="M225" s="12">
        <f>K225-'Surv-rate CEA'!J223*Parameter!$D$58</f>
        <v>1.7554698135143175E-3</v>
      </c>
      <c r="N225" s="12">
        <f t="shared" si="87"/>
        <v>1.2096071202275028E-3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2.6349816871356888E-2</v>
      </c>
      <c r="T225" s="12">
        <f t="shared" si="90"/>
        <v>1.8156351000121664E-2</v>
      </c>
      <c r="U225" s="12">
        <f>S225-'Surv-rate CEA'!P223*Parameter!$D$58</f>
        <v>1.7554698135143175E-3</v>
      </c>
      <c r="V225" s="12">
        <f t="shared" si="91"/>
        <v>1.2096071202275028E-3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6.4317083056364993E-2</v>
      </c>
      <c r="AB225" s="12">
        <f t="shared" si="94"/>
        <v>4.431770971982496E-2</v>
      </c>
      <c r="AC225" s="12">
        <f>AA225-'Surv-rate CEA'!V223*UPD</f>
        <v>1.8155490123356675E-2</v>
      </c>
      <c r="AD225" s="12">
        <f t="shared" si="95"/>
        <v>1.2510047142575503E-2</v>
      </c>
      <c r="AE225" s="12">
        <f>'Surv-rate CEA'!Z223*UPFS+'Surv-rate CEA'!Y223*UPD</f>
        <v>2.6349816871356888E-2</v>
      </c>
      <c r="AF225" s="12">
        <f t="shared" si="96"/>
        <v>1.8156351000121664E-2</v>
      </c>
      <c r="AG225" s="12">
        <f>AE225-'Surv-rate CEA'!Y223*UPD</f>
        <v>1.7554698135143175E-3</v>
      </c>
      <c r="AH225" s="12">
        <f t="shared" si="97"/>
        <v>1.2096071202275028E-3</v>
      </c>
      <c r="AI225" s="12">
        <f>'Surv-rate CEA'!AC223*UPFS+'Surv-rate CEA'!AB223*UPD</f>
        <v>2.2813483838081787E-2</v>
      </c>
      <c r="AJ225" s="12">
        <f t="shared" si="98"/>
        <v>1.571963942375915E-2</v>
      </c>
      <c r="AK225" s="12">
        <f>AI225-'Surv-rate CEA'!AB223*UPD</f>
        <v>2.170557757028433E-3</v>
      </c>
      <c r="AL225" s="12">
        <f t="shared" si="99"/>
        <v>1.4956236202720765E-3</v>
      </c>
      <c r="AM225" s="12">
        <f>'Surv-rate CEA'!AF223*UPFS+'Surv-rate CEA'!AE223*UPD</f>
        <v>0.11311876134490438</v>
      </c>
      <c r="AN225" s="12">
        <f t="shared" si="100"/>
        <v>7.7944524081670283E-2</v>
      </c>
      <c r="AO225" s="12">
        <f>AM225-'Surv-rate CEA'!AE223*UPD</f>
        <v>5.2884838798612915E-3</v>
      </c>
      <c r="AP225" s="12">
        <f t="shared" si="101"/>
        <v>3.644031761208302E-3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8.9741637788855452E-2</v>
      </c>
      <c r="AV225" s="12">
        <f t="shared" si="104"/>
        <v>6.1836508503079278E-2</v>
      </c>
      <c r="AW225" s="12">
        <f>AU225-'Surv-rate CEA'!AK223*UPD</f>
        <v>1.9592803773617551E-2</v>
      </c>
      <c r="AX225" s="12">
        <f t="shared" si="105"/>
        <v>1.3500428641574464E-2</v>
      </c>
      <c r="AY225" s="12">
        <f>'Surv-rate CEA'!AO223*UPFS+'Surv-rate CEA'!AN223*UPD</f>
        <v>2.2813483838081787E-2</v>
      </c>
      <c r="AZ225" s="12">
        <f t="shared" si="106"/>
        <v>1.571963942375915E-2</v>
      </c>
      <c r="BA225" s="12">
        <f>AY225-'Surv-rate CEA'!AN223*UPD</f>
        <v>2.170557757028433E-3</v>
      </c>
      <c r="BB225" s="12">
        <f t="shared" si="107"/>
        <v>1.4956236202720765E-3</v>
      </c>
    </row>
    <row r="226" spans="1:54">
      <c r="A226" s="12">
        <v>221</v>
      </c>
      <c r="B226" s="12">
        <f t="shared" si="108"/>
        <v>12.657534246575343</v>
      </c>
      <c r="C226" s="12">
        <f>'Surv-rate CEA'!D224*Parameter!$D$57+'Surv-rate CEA'!E224*Parameter!$D$58</f>
        <v>4.0425215480334682E-2</v>
      </c>
      <c r="D226" s="12">
        <f t="shared" si="82"/>
        <v>2.7807678404537513E-2</v>
      </c>
      <c r="E226" s="12">
        <f>C226-'Surv-rate CEA'!E224*Parameter!$D$58</f>
        <v>6.6390498056858455E-4</v>
      </c>
      <c r="F226" s="12">
        <f t="shared" si="83"/>
        <v>4.5668664895064852E-4</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2.6153741185096533E-2</v>
      </c>
      <c r="L226" s="12">
        <f t="shared" si="86"/>
        <v>1.7990623310454919E-2</v>
      </c>
      <c r="M226" s="12">
        <f>K226-'Surv-rate CEA'!J224*Parameter!$D$58</f>
        <v>1.7330977086400488E-3</v>
      </c>
      <c r="N226" s="12">
        <f t="shared" si="87"/>
        <v>1.1921624449707036E-3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2.6153741185096533E-2</v>
      </c>
      <c r="T226" s="12">
        <f t="shared" si="90"/>
        <v>1.7990623310454919E-2</v>
      </c>
      <c r="U226" s="12">
        <f>S226-'Surv-rate CEA'!P224*Parameter!$D$58</f>
        <v>1.7330977086400488E-3</v>
      </c>
      <c r="V226" s="12">
        <f t="shared" si="91"/>
        <v>1.1921624449707036E-3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6.396664092584825E-2</v>
      </c>
      <c r="AB226" s="12">
        <f t="shared" si="94"/>
        <v>4.4001343180219199E-2</v>
      </c>
      <c r="AC226" s="12">
        <f>AA226-'Surv-rate CEA'!V224*UPD</f>
        <v>1.8013814079728532E-2</v>
      </c>
      <c r="AD226" s="12">
        <f t="shared" si="95"/>
        <v>1.2391334042780809E-2</v>
      </c>
      <c r="AE226" s="12">
        <f>'Surv-rate CEA'!Z224*UPFS+'Surv-rate CEA'!Y224*UPD</f>
        <v>2.6153741185096533E-2</v>
      </c>
      <c r="AF226" s="12">
        <f t="shared" si="96"/>
        <v>1.7990623310454919E-2</v>
      </c>
      <c r="AG226" s="12">
        <f>AE226-'Surv-rate CEA'!Y224*UPD</f>
        <v>1.7330977086400488E-3</v>
      </c>
      <c r="AH226" s="12">
        <f t="shared" si="97"/>
        <v>1.1921624449707036E-3</v>
      </c>
      <c r="AI226" s="12">
        <f>'Surv-rate CEA'!AC224*UPFS+'Surv-rate CEA'!AB224*UPD</f>
        <v>2.2636037059578801E-2</v>
      </c>
      <c r="AJ226" s="12">
        <f t="shared" si="98"/>
        <v>1.5570866634271036E-2</v>
      </c>
      <c r="AK226" s="12">
        <f>AI226-'Surv-rate CEA'!AB224*UPD</f>
        <v>2.1438677614717232E-3</v>
      </c>
      <c r="AL226" s="12">
        <f t="shared" si="99"/>
        <v>1.4747227576773787E-3</v>
      </c>
      <c r="AM226" s="12">
        <f>'Surv-rate CEA'!AF224*UPFS+'Surv-rate CEA'!AE224*UPD</f>
        <v>0.11265446066512108</v>
      </c>
      <c r="AN226" s="12">
        <f t="shared" si="100"/>
        <v>7.749269795571595E-2</v>
      </c>
      <c r="AO226" s="12">
        <f>AM226-'Surv-rate CEA'!AE224*UPD</f>
        <v>5.2334039236102414E-3</v>
      </c>
      <c r="AP226" s="12">
        <f t="shared" si="101"/>
        <v>3.599951454546794E-3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8.9321908944124742E-2</v>
      </c>
      <c r="AV226" s="12">
        <f t="shared" si="104"/>
        <v>6.144271314041342E-2</v>
      </c>
      <c r="AW226" s="12">
        <f>AU226-'Surv-rate CEA'!AK224*UPD</f>
        <v>1.9443076763007619E-2</v>
      </c>
      <c r="AX226" s="12">
        <f t="shared" si="105"/>
        <v>1.3374494591957482E-2</v>
      </c>
      <c r="AY226" s="12">
        <f>'Surv-rate CEA'!AO224*UPFS+'Surv-rate CEA'!AN224*UPD</f>
        <v>2.2636037059578801E-2</v>
      </c>
      <c r="AZ226" s="12">
        <f t="shared" si="106"/>
        <v>1.5570866634271036E-2</v>
      </c>
      <c r="BA226" s="12">
        <f>AY226-'Surv-rate CEA'!AN224*UPD</f>
        <v>2.1438677614717232E-3</v>
      </c>
      <c r="BB226" s="12">
        <f t="shared" si="107"/>
        <v>1.4747227576773787E-3</v>
      </c>
    </row>
    <row r="227" spans="1:54">
      <c r="A227" s="12">
        <v>222</v>
      </c>
      <c r="B227" s="12">
        <f t="shared" si="108"/>
        <v>12.715068493150685</v>
      </c>
      <c r="C227" s="12">
        <f>'Surv-rate CEA'!D225*Parameter!$D$57+'Surv-rate CEA'!E225*Parameter!$D$58</f>
        <v>4.0166084058186072E-2</v>
      </c>
      <c r="D227" s="12">
        <f t="shared" si="82"/>
        <v>2.7582479331141267E-2</v>
      </c>
      <c r="E227" s="12">
        <f>C227-'Surv-rate CEA'!E225*Parameter!$D$58</f>
        <v>6.5413692780254273E-4</v>
      </c>
      <c r="F227" s="12">
        <f t="shared" si="83"/>
        <v>4.4920282158232143E-4</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2.5959743508976861E-2</v>
      </c>
      <c r="L227" s="12">
        <f t="shared" si="86"/>
        <v>1.7826833398566052E-2</v>
      </c>
      <c r="M227" s="12">
        <f>K227-'Surv-rate CEA'!J225*Parameter!$D$58</f>
        <v>1.7110840970375914E-3</v>
      </c>
      <c r="N227" s="12">
        <f t="shared" si="87"/>
        <v>1.1750197423282315E-3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2.5959743508976861E-2</v>
      </c>
      <c r="T227" s="12">
        <f t="shared" si="90"/>
        <v>1.7826833398566052E-2</v>
      </c>
      <c r="U227" s="12">
        <f>S227-'Surv-rate CEA'!P225*Parameter!$D$58</f>
        <v>1.7110840970375914E-3</v>
      </c>
      <c r="V227" s="12">
        <f t="shared" si="91"/>
        <v>1.1750197423282315E-3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6.361921952454358E-2</v>
      </c>
      <c r="AB227" s="12">
        <f t="shared" si="94"/>
        <v>4.3687998189144588E-2</v>
      </c>
      <c r="AC227" s="12">
        <f>AA227-'Surv-rate CEA'!V225*UPD</f>
        <v>1.7873711775519503E-2</v>
      </c>
      <c r="AD227" s="12">
        <f t="shared" si="95"/>
        <v>1.2274068960889071E-2</v>
      </c>
      <c r="AE227" s="12">
        <f>'Surv-rate CEA'!Z225*UPFS+'Surv-rate CEA'!Y225*UPD</f>
        <v>2.5959743508976861E-2</v>
      </c>
      <c r="AF227" s="12">
        <f t="shared" si="96"/>
        <v>1.7826833398566052E-2</v>
      </c>
      <c r="AG227" s="12">
        <f>AE227-'Surv-rate CEA'!Y225*UPD</f>
        <v>1.7110840970375914E-3</v>
      </c>
      <c r="AH227" s="12">
        <f t="shared" si="97"/>
        <v>1.1750197423282315E-3</v>
      </c>
      <c r="AI227" s="12">
        <f>'Surv-rate CEA'!AC225*UPFS+'Surv-rate CEA'!AB225*UPD</f>
        <v>2.2460530403083757E-2</v>
      </c>
      <c r="AJ227" s="12">
        <f t="shared" si="98"/>
        <v>1.5423886349290919E-2</v>
      </c>
      <c r="AK227" s="12">
        <f>AI227-'Surv-rate CEA'!AB225*UPD</f>
        <v>2.1175935560178438E-3</v>
      </c>
      <c r="AL227" s="12">
        <f t="shared" si="99"/>
        <v>1.4541741337295276E-3</v>
      </c>
      <c r="AM227" s="12">
        <f>'Surv-rate CEA'!AF225*UPFS+'Surv-rate CEA'!AE225*UPD</f>
        <v>0.11219354404372134</v>
      </c>
      <c r="AN227" s="12">
        <f t="shared" si="100"/>
        <v>7.7044506135836244E-2</v>
      </c>
      <c r="AO227" s="12">
        <f>AM227-'Surv-rate CEA'!AE225*UPD</f>
        <v>5.1790789249627905E-3</v>
      </c>
      <c r="AP227" s="12">
        <f t="shared" si="101"/>
        <v>3.5565288663738058E-3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8.8905478468464375E-2</v>
      </c>
      <c r="AV227" s="12">
        <f t="shared" si="104"/>
        <v>6.105234253678421E-2</v>
      </c>
      <c r="AW227" s="12">
        <f>AU227-'Surv-rate CEA'!AK225*UPD</f>
        <v>1.9294988855442272E-2</v>
      </c>
      <c r="AX227" s="12">
        <f t="shared" si="105"/>
        <v>1.3250075126289826E-2</v>
      </c>
      <c r="AY227" s="12">
        <f>'Surv-rate CEA'!AO225*UPFS+'Surv-rate CEA'!AN225*UPD</f>
        <v>2.2460530403083757E-2</v>
      </c>
      <c r="AZ227" s="12">
        <f t="shared" si="106"/>
        <v>1.5423886349290919E-2</v>
      </c>
      <c r="BA227" s="12">
        <f>AY227-'Surv-rate CEA'!AN225*UPD</f>
        <v>2.1175935560178438E-3</v>
      </c>
      <c r="BB227" s="12">
        <f t="shared" si="107"/>
        <v>1.4541741337295276E-3</v>
      </c>
    </row>
    <row r="228" spans="1:54">
      <c r="A228" s="12">
        <v>223</v>
      </c>
      <c r="B228" s="12">
        <f t="shared" si="108"/>
        <v>12.772602739726027</v>
      </c>
      <c r="C228" s="12">
        <f>'Surv-rate CEA'!D226*Parameter!$D$57+'Surv-rate CEA'!E226*Parameter!$D$58</f>
        <v>3.9909428409995236E-2</v>
      </c>
      <c r="D228" s="12">
        <f t="shared" si="82"/>
        <v>2.7359662536612681E-2</v>
      </c>
      <c r="E228" s="12">
        <f>C228-'Surv-rate CEA'!E226*Parameter!$D$58</f>
        <v>6.4454440318221368E-4</v>
      </c>
      <c r="F228" s="12">
        <f t="shared" si="83"/>
        <v>4.4186344088333924E-4</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2.5767794764587005E-2</v>
      </c>
      <c r="L228" s="12">
        <f t="shared" si="86"/>
        <v>1.7664952798352535E-2</v>
      </c>
      <c r="M228" s="12">
        <f>K228-'Surv-rate CEA'!J226*Parameter!$D$58</f>
        <v>1.6894220086090574E-3</v>
      </c>
      <c r="N228" s="12">
        <f t="shared" si="87"/>
        <v>1.1581728398268405E-3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2.5767794764587005E-2</v>
      </c>
      <c r="T228" s="12">
        <f t="shared" si="90"/>
        <v>1.7664952798352535E-2</v>
      </c>
      <c r="U228" s="12">
        <f>S228-'Surv-rate CEA'!P226*Parameter!$D$58</f>
        <v>1.6894220086090574E-3</v>
      </c>
      <c r="V228" s="12">
        <f t="shared" si="91"/>
        <v>1.1581728398268405E-3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6.3274782343115524E-2</v>
      </c>
      <c r="AB228" s="12">
        <f t="shared" si="94"/>
        <v>4.3377636838108399E-2</v>
      </c>
      <c r="AC228" s="12">
        <f>AA228-'Surv-rate CEA'!V226*UPD</f>
        <v>1.7735160194782371E-2</v>
      </c>
      <c r="AD228" s="12">
        <f t="shared" si="95"/>
        <v>1.2158229703948536E-2</v>
      </c>
      <c r="AE228" s="12">
        <f>'Surv-rate CEA'!Z226*UPFS+'Surv-rate CEA'!Y226*UPD</f>
        <v>2.5767794764587005E-2</v>
      </c>
      <c r="AF228" s="12">
        <f t="shared" si="96"/>
        <v>1.7664952798352535E-2</v>
      </c>
      <c r="AG228" s="12">
        <f>AE228-'Surv-rate CEA'!Y226*UPD</f>
        <v>1.6894220086090574E-3</v>
      </c>
      <c r="AH228" s="12">
        <f t="shared" si="97"/>
        <v>1.1581728398268405E-3</v>
      </c>
      <c r="AI228" s="12">
        <f>'Surv-rate CEA'!AC226*UPFS+'Surv-rate CEA'!AB226*UPD</f>
        <v>2.2286936088768496E-2</v>
      </c>
      <c r="AJ228" s="12">
        <f t="shared" si="98"/>
        <v>1.5278671598590138E-2</v>
      </c>
      <c r="AK228" s="12">
        <f>AI228-'Surv-rate CEA'!AB226*UPD</f>
        <v>2.0917272389382215E-3</v>
      </c>
      <c r="AL228" s="12">
        <f t="shared" si="99"/>
        <v>1.4339707095794303E-3</v>
      </c>
      <c r="AM228" s="12">
        <f>'Surv-rate CEA'!AF226*UPFS+'Surv-rate CEA'!AE226*UPD</f>
        <v>0.11173597480242198</v>
      </c>
      <c r="AN228" s="12">
        <f t="shared" si="100"/>
        <v>7.6599908482480022E-2</v>
      </c>
      <c r="AO228" s="12">
        <f>AM228-'Surv-rate CEA'!AE226*UPD</f>
        <v>5.1254959250984777E-3</v>
      </c>
      <c r="AP228" s="12">
        <f t="shared" si="101"/>
        <v>3.5137521240057898E-3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8.8492308867790345E-2</v>
      </c>
      <c r="AV228" s="12">
        <f t="shared" si="104"/>
        <v>6.0665356637933633E-2</v>
      </c>
      <c r="AW228" s="12">
        <f>AU228-'Surv-rate CEA'!AK226*UPD</f>
        <v>1.9148516335384724E-2</v>
      </c>
      <c r="AX228" s="12">
        <f t="shared" si="105"/>
        <v>1.3127147290381449E-2</v>
      </c>
      <c r="AY228" s="12">
        <f>'Surv-rate CEA'!AO226*UPFS+'Surv-rate CEA'!AN226*UPD</f>
        <v>2.2286936088768496E-2</v>
      </c>
      <c r="AZ228" s="12">
        <f t="shared" si="106"/>
        <v>1.5278671598590138E-2</v>
      </c>
      <c r="BA228" s="12">
        <f>AY228-'Surv-rate CEA'!AN226*UPD</f>
        <v>2.0917272389382215E-3</v>
      </c>
      <c r="BB228" s="12">
        <f t="shared" si="107"/>
        <v>1.4339707095794303E-3</v>
      </c>
    </row>
    <row r="229" spans="1:54">
      <c r="A229" s="12">
        <v>224</v>
      </c>
      <c r="B229" s="12">
        <f t="shared" si="108"/>
        <v>12.830136986301369</v>
      </c>
      <c r="C229" s="12">
        <f>'Surv-rate CEA'!D227*Parameter!$D$57+'Surv-rate CEA'!E227*Parameter!$D$58</f>
        <v>3.9655216437897385E-2</v>
      </c>
      <c r="D229" s="12">
        <f t="shared" si="82"/>
        <v>2.7139195724165618E-2</v>
      </c>
      <c r="E229" s="12">
        <f>C229-'Surv-rate CEA'!E227*Parameter!$D$58</f>
        <v>6.351236599124177E-4</v>
      </c>
      <c r="F229" s="12">
        <f t="shared" si="83"/>
        <v>4.3466526887844261E-4</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2.5577866383553187E-2</v>
      </c>
      <c r="L229" s="12">
        <f t="shared" si="86"/>
        <v>1.7504953555780221E-2</v>
      </c>
      <c r="M229" s="12">
        <f>K229-'Surv-rate CEA'!J227*Parameter!$D$58</f>
        <v>1.6681046332784367E-3</v>
      </c>
      <c r="N229" s="12">
        <f t="shared" si="87"/>
        <v>1.1416157115628994E-3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2.5577866383553187E-2</v>
      </c>
      <c r="T229" s="12">
        <f t="shared" si="90"/>
        <v>1.7504953555780221E-2</v>
      </c>
      <c r="U229" s="12">
        <f>S229-'Surv-rate CEA'!P227*Parameter!$D$58</f>
        <v>1.6681046332784367E-3</v>
      </c>
      <c r="V229" s="12">
        <f t="shared" si="91"/>
        <v>1.1416157115628994E-3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6.2933293446135907E-2</v>
      </c>
      <c r="AB229" s="12">
        <f t="shared" si="94"/>
        <v>4.3070221822538911E-2</v>
      </c>
      <c r="AC229" s="12">
        <f>AA229-'Surv-rate CEA'!V227*UPD</f>
        <v>1.7598136742097287E-2</v>
      </c>
      <c r="AD229" s="12">
        <f t="shared" si="95"/>
        <v>1.2043794494788842E-2</v>
      </c>
      <c r="AE229" s="12">
        <f>'Surv-rate CEA'!Z227*UPFS+'Surv-rate CEA'!Y227*UPD</f>
        <v>2.5577866383553187E-2</v>
      </c>
      <c r="AF229" s="12">
        <f t="shared" si="96"/>
        <v>1.7504953555780221E-2</v>
      </c>
      <c r="AG229" s="12">
        <f>AE229-'Surv-rate CEA'!Y227*UPD</f>
        <v>1.6681046332784367E-3</v>
      </c>
      <c r="AH229" s="12">
        <f t="shared" si="97"/>
        <v>1.1416157115628994E-3</v>
      </c>
      <c r="AI229" s="12">
        <f>'Surv-rate CEA'!AC227*UPFS+'Surv-rate CEA'!AB227*UPD</f>
        <v>2.211522683270048E-2</v>
      </c>
      <c r="AJ229" s="12">
        <f t="shared" si="98"/>
        <v>1.5135195906367397E-2</v>
      </c>
      <c r="AK229" s="12">
        <f>AI229-'Surv-rate CEA'!AB227*UPD</f>
        <v>2.0662610865236353E-3</v>
      </c>
      <c r="AL229" s="12">
        <f t="shared" si="99"/>
        <v>1.4141056103479275E-3</v>
      </c>
      <c r="AM229" s="12">
        <f>'Surv-rate CEA'!AF227*UPFS+'Surv-rate CEA'!AE227*UPD</f>
        <v>0.11128171679756096</v>
      </c>
      <c r="AN229" s="12">
        <f t="shared" si="100"/>
        <v>7.6158865440057316E-2</v>
      </c>
      <c r="AO229" s="12">
        <f>AM229-'Surv-rate CEA'!AE227*UPD</f>
        <v>5.0726422338859545E-3</v>
      </c>
      <c r="AP229" s="12">
        <f t="shared" si="101"/>
        <v>3.4716096087811211E-3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8.8082363212313372E-2</v>
      </c>
      <c r="AV229" s="12">
        <f t="shared" si="104"/>
        <v>6.0281715995918722E-2</v>
      </c>
      <c r="AW229" s="12">
        <f>AU229-'Surv-rate CEA'!AK227*UPD</f>
        <v>1.9003635917030845E-2</v>
      </c>
      <c r="AX229" s="12">
        <f t="shared" si="105"/>
        <v>1.3005688556277858E-2</v>
      </c>
      <c r="AY229" s="12">
        <f>'Surv-rate CEA'!AO227*UPFS+'Surv-rate CEA'!AN227*UPD</f>
        <v>2.211522683270048E-2</v>
      </c>
      <c r="AZ229" s="12">
        <f t="shared" si="106"/>
        <v>1.5135195906367397E-2</v>
      </c>
      <c r="BA229" s="12">
        <f>AY229-'Surv-rate CEA'!AN227*UPD</f>
        <v>2.0662610865236353E-3</v>
      </c>
      <c r="BB229" s="12">
        <f t="shared" si="107"/>
        <v>1.4141056103479275E-3</v>
      </c>
    </row>
    <row r="230" spans="1:54">
      <c r="A230" s="12">
        <v>225</v>
      </c>
      <c r="B230" s="12">
        <f t="shared" si="108"/>
        <v>12.887671232876713</v>
      </c>
      <c r="C230" s="12">
        <f>'Surv-rate CEA'!D228*Parameter!$D$57+'Surv-rate CEA'!E228*Parameter!$D$58</f>
        <v>3.940341657488091E-2</v>
      </c>
      <c r="D230" s="12">
        <f t="shared" si="82"/>
        <v>2.6921047142133701E-2</v>
      </c>
      <c r="E230" s="12">
        <f>C230-'Surv-rate CEA'!E228*Parameter!$D$58</f>
        <v>6.2587104415032235E-4</v>
      </c>
      <c r="F230" s="12">
        <f t="shared" si="83"/>
        <v>4.2760515074746899E-4</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2.5389930296735259E-2</v>
      </c>
      <c r="L230" s="12">
        <f t="shared" si="86"/>
        <v>1.7346808217885212E-2</v>
      </c>
      <c r="M230" s="12">
        <f>K230-'Surv-rate CEA'!J228*Parameter!$D$58</f>
        <v>1.647125316744439E-3</v>
      </c>
      <c r="N230" s="12">
        <f t="shared" si="87"/>
        <v>1.1253424742195205E-3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2.5389930296735259E-2</v>
      </c>
      <c r="T230" s="12">
        <f t="shared" si="90"/>
        <v>1.7346808217885212E-2</v>
      </c>
      <c r="U230" s="12">
        <f>S230-'Surv-rate CEA'!P228*Parameter!$D$58</f>
        <v>1.647125316744439E-3</v>
      </c>
      <c r="V230" s="12">
        <f t="shared" si="91"/>
        <v>1.1253424742195205E-3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6.2594717460923543E-2</v>
      </c>
      <c r="AB230" s="12">
        <f t="shared" si="94"/>
        <v>4.2765716429988408E-2</v>
      </c>
      <c r="AC230" s="12">
        <f>AA230-'Surv-rate CEA'!V228*UPD</f>
        <v>1.7462619233321777E-2</v>
      </c>
      <c r="AD230" s="12">
        <f t="shared" si="95"/>
        <v>1.1930741962743291E-2</v>
      </c>
      <c r="AE230" s="12">
        <f>'Surv-rate CEA'!Z228*UPFS+'Surv-rate CEA'!Y228*UPD</f>
        <v>2.5389930296735259E-2</v>
      </c>
      <c r="AF230" s="12">
        <f t="shared" si="96"/>
        <v>1.7346808217885212E-2</v>
      </c>
      <c r="AG230" s="12">
        <f>AE230-'Surv-rate CEA'!Y228*UPD</f>
        <v>1.647125316744439E-3</v>
      </c>
      <c r="AH230" s="12">
        <f t="shared" si="97"/>
        <v>1.1253424742195205E-3</v>
      </c>
      <c r="AI230" s="12">
        <f>'Surv-rate CEA'!AC228*UPFS+'Surv-rate CEA'!AB228*UPD</f>
        <v>2.1945375836192594E-2</v>
      </c>
      <c r="AJ230" s="12">
        <f t="shared" si="98"/>
        <v>1.4993433280468475E-2</v>
      </c>
      <c r="AK230" s="12">
        <f>AI230-'Surv-rate CEA'!AB228*UPD</f>
        <v>2.0411875484338572E-3</v>
      </c>
      <c r="AL230" s="12">
        <f t="shared" si="99"/>
        <v>1.3945721207423056E-3</v>
      </c>
      <c r="AM230" s="12">
        <f>'Surv-rate CEA'!AF228*UPFS+'Surv-rate CEA'!AE228*UPD</f>
        <v>0.1108307344102553</v>
      </c>
      <c r="AN230" s="12">
        <f t="shared" si="100"/>
        <v>7.5721338026252111E-2</v>
      </c>
      <c r="AO230" s="12">
        <f>AM230-'Surv-rate CEA'!AE228*UPD</f>
        <v>5.0205054233333768E-3</v>
      </c>
      <c r="AP230" s="12">
        <f t="shared" si="101"/>
        <v>3.4300899497394467E-3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8.767560512591635E-2</v>
      </c>
      <c r="AV230" s="12">
        <f t="shared" si="104"/>
        <v>5.9901381757706804E-2</v>
      </c>
      <c r="AW230" s="12">
        <f>AU230-'Surv-rate CEA'!AK228*UPD</f>
        <v>1.886032473491904E-2</v>
      </c>
      <c r="AX230" s="12">
        <f t="shared" si="105"/>
        <v>1.2885676812816842E-2</v>
      </c>
      <c r="AY230" s="12">
        <f>'Surv-rate CEA'!AO228*UPFS+'Surv-rate CEA'!AN228*UPD</f>
        <v>2.1945375836192594E-2</v>
      </c>
      <c r="AZ230" s="12">
        <f t="shared" si="106"/>
        <v>1.4993433280468475E-2</v>
      </c>
      <c r="BA230" s="12">
        <f>AY230-'Surv-rate CEA'!AN228*UPD</f>
        <v>2.0411875484338572E-3</v>
      </c>
      <c r="BB230" s="12">
        <f t="shared" si="107"/>
        <v>1.3945721207423056E-3</v>
      </c>
    </row>
    <row r="231" spans="1:54">
      <c r="A231" s="12">
        <v>226</v>
      </c>
      <c r="B231" s="12">
        <f t="shared" si="108"/>
        <v>12.945205479452055</v>
      </c>
      <c r="C231" s="12">
        <f>'Surv-rate CEA'!D229*Parameter!$D$57+'Surv-rate CEA'!E229*Parameter!$D$58</f>
        <v>3.9153997774056586E-2</v>
      </c>
      <c r="D231" s="12">
        <f t="shared" si="82"/>
        <v>2.6705185572844591E-2</v>
      </c>
      <c r="E231" s="12">
        <f>C231-'Surv-rate CEA'!E229*Parameter!$D$58</f>
        <v>6.1678299237181988E-4</v>
      </c>
      <c r="F231" s="12">
        <f t="shared" si="83"/>
        <v>4.206800124093003E-4</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2.5203958923691042E-2</v>
      </c>
      <c r="L231" s="12">
        <f t="shared" si="86"/>
        <v>1.7190489822050858E-2</v>
      </c>
      <c r="M231" s="12">
        <f>K231-'Surv-rate CEA'!J229*Parameter!$D$58</f>
        <v>1.6264775563614269E-3</v>
      </c>
      <c r="N231" s="12">
        <f t="shared" si="87"/>
        <v>1.1093473832058847E-3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2.5203958923691042E-2</v>
      </c>
      <c r="T231" s="12">
        <f t="shared" si="90"/>
        <v>1.7190489822050858E-2</v>
      </c>
      <c r="U231" s="12">
        <f>S231-'Surv-rate CEA'!P229*Parameter!$D$58</f>
        <v>1.6264775563614269E-3</v>
      </c>
      <c r="V231" s="12">
        <f t="shared" si="91"/>
        <v>1.1093473832058847E-3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6.225901956664126E-2</v>
      </c>
      <c r="AB231" s="12">
        <f t="shared" si="94"/>
        <v>4.2464084528609253E-2</v>
      </c>
      <c r="AC231" s="12">
        <f>AA231-'Surv-rate CEA'!V229*UPD</f>
        <v>1.7328585886579047E-2</v>
      </c>
      <c r="AD231" s="12">
        <f t="shared" si="95"/>
        <v>1.1819051134612254E-2</v>
      </c>
      <c r="AE231" s="12">
        <f>'Surv-rate CEA'!Z229*UPFS+'Surv-rate CEA'!Y229*UPD</f>
        <v>2.5203958923691042E-2</v>
      </c>
      <c r="AF231" s="12">
        <f t="shared" si="96"/>
        <v>1.7190489822050858E-2</v>
      </c>
      <c r="AG231" s="12">
        <f>AE231-'Surv-rate CEA'!Y229*UPD</f>
        <v>1.6264775563614269E-3</v>
      </c>
      <c r="AH231" s="12">
        <f t="shared" si="97"/>
        <v>1.1093473832058847E-3</v>
      </c>
      <c r="AI231" s="12">
        <f>'Surv-rate CEA'!AC229*UPFS+'Surv-rate CEA'!AB229*UPD</f>
        <v>2.1777356775420045E-2</v>
      </c>
      <c r="AJ231" s="12">
        <f t="shared" si="98"/>
        <v>1.4853358201879033E-2</v>
      </c>
      <c r="AK231" s="12">
        <f>AI231-'Surv-rate CEA'!AB229*UPD</f>
        <v>2.0164992431857265E-3</v>
      </c>
      <c r="AL231" s="12">
        <f t="shared" si="99"/>
        <v>1.3753636808054664E-3</v>
      </c>
      <c r="AM231" s="12">
        <f>'Surv-rate CEA'!AF229*UPFS+'Surv-rate CEA'!AE229*UPD</f>
        <v>0.11038299253677633</v>
      </c>
      <c r="AN231" s="12">
        <f t="shared" si="100"/>
        <v>7.528728782157057E-2</v>
      </c>
      <c r="AO231" s="12">
        <f>AM231-'Surv-rate CEA'!AE229*UPD</f>
        <v>4.9690733212224697E-3</v>
      </c>
      <c r="AP231" s="12">
        <f t="shared" si="101"/>
        <v>3.3891820174808359E-3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8.7271998775770063E-2</v>
      </c>
      <c r="AV231" s="12">
        <f t="shared" si="104"/>
        <v>5.9524315654026765E-2</v>
      </c>
      <c r="AW231" s="12">
        <f>AU231-'Surv-rate CEA'!AK229*UPD</f>
        <v>1.8718560334780684E-2</v>
      </c>
      <c r="AX231" s="12">
        <f t="shared" si="105"/>
        <v>1.2767090356429148E-2</v>
      </c>
      <c r="AY231" s="12">
        <f>'Surv-rate CEA'!AO229*UPFS+'Surv-rate CEA'!AN229*UPD</f>
        <v>2.1777356775420045E-2</v>
      </c>
      <c r="AZ231" s="12">
        <f t="shared" si="106"/>
        <v>1.4853358201879033E-2</v>
      </c>
      <c r="BA231" s="12">
        <f>AY231-'Surv-rate CEA'!AN229*UPD</f>
        <v>2.0164992431857265E-3</v>
      </c>
      <c r="BB231" s="12">
        <f t="shared" si="107"/>
        <v>1.3753636808054664E-3</v>
      </c>
    </row>
    <row r="232" spans="1:54">
      <c r="A232" s="12">
        <v>227</v>
      </c>
      <c r="B232" s="12">
        <f t="shared" si="108"/>
        <v>13.002739726027396</v>
      </c>
      <c r="C232" s="12">
        <f>'Surv-rate CEA'!D230*Parameter!$D$57+'Surv-rate CEA'!E230*Parameter!$D$58</f>
        <v>3.8906929498184271E-2</v>
      </c>
      <c r="D232" s="12">
        <f t="shared" si="82"/>
        <v>2.6491580321762336E-2</v>
      </c>
      <c r="E232" s="12">
        <f>C232-'Surv-rate CEA'!E230*Parameter!$D$58</f>
        <v>6.0785602882191397E-4</v>
      </c>
      <c r="F232" s="12">
        <f t="shared" si="83"/>
        <v>4.1388685818434274E-4</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2.5019925162402416E-2</v>
      </c>
      <c r="L232" s="12">
        <f t="shared" si="86"/>
        <v>1.7035971885553159E-2</v>
      </c>
      <c r="M232" s="12">
        <f>K232-'Surv-rate CEA'!J230*Parameter!$D$58</f>
        <v>1.6061549971441505E-3</v>
      </c>
      <c r="N232" s="12">
        <f t="shared" si="87"/>
        <v>1.0936248289146011E-3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2.5019925162402416E-2</v>
      </c>
      <c r="T232" s="12">
        <f t="shared" si="90"/>
        <v>1.7035971885553159E-2</v>
      </c>
      <c r="U232" s="12">
        <f>S232-'Surv-rate CEA'!P230*Parameter!$D$58</f>
        <v>1.6061549971441505E-3</v>
      </c>
      <c r="V232" s="12">
        <f t="shared" si="91"/>
        <v>1.0936248289146011E-3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6.1926165483646017E-2</v>
      </c>
      <c r="AB232" s="12">
        <f t="shared" si="94"/>
        <v>4.2165290555897392E-2</v>
      </c>
      <c r="AC232" s="12">
        <f>AA232-'Surv-rate CEA'!V230*UPD</f>
        <v>1.7196015313477607E-2</v>
      </c>
      <c r="AD232" s="12">
        <f t="shared" si="95"/>
        <v>1.1708701425860578E-2</v>
      </c>
      <c r="AE232" s="12">
        <f>'Surv-rate CEA'!Z230*UPFS+'Surv-rate CEA'!Y230*UPD</f>
        <v>2.5019925162402416E-2</v>
      </c>
      <c r="AF232" s="12">
        <f t="shared" si="96"/>
        <v>1.7035971885553159E-2</v>
      </c>
      <c r="AG232" s="12">
        <f>AE232-'Surv-rate CEA'!Y230*UPD</f>
        <v>1.6061549971441505E-3</v>
      </c>
      <c r="AH232" s="12">
        <f t="shared" si="97"/>
        <v>1.0936248289146011E-3</v>
      </c>
      <c r="AI232" s="12">
        <f>'Surv-rate CEA'!AC230*UPFS+'Surv-rate CEA'!AB230*UPD</f>
        <v>2.1611143791297843E-2</v>
      </c>
      <c r="AJ232" s="12">
        <f t="shared" si="98"/>
        <v>1.4714945614483419E-2</v>
      </c>
      <c r="AK232" s="12">
        <f>AI232-'Surv-rate CEA'!AB230*UPD</f>
        <v>1.9921889537749503E-3</v>
      </c>
      <c r="AL232" s="12">
        <f t="shared" si="99"/>
        <v>1.35647388179321E-3</v>
      </c>
      <c r="AM232" s="12">
        <f>'Surv-rate CEA'!AF230*UPFS+'Surv-rate CEA'!AE230*UPD</f>
        <v>0.10993845657913949</v>
      </c>
      <c r="AN232" s="12">
        <f t="shared" si="100"/>
        <v>7.4856676959120461E-2</v>
      </c>
      <c r="AO232" s="12">
        <f>AM232-'Surv-rate CEA'!AE230*UPD</f>
        <v>4.918334004920602E-3</v>
      </c>
      <c r="AP232" s="12">
        <f t="shared" si="101"/>
        <v>3.3488749181990784E-3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8.6871508862184296E-2</v>
      </c>
      <c r="AV232" s="12">
        <f t="shared" si="104"/>
        <v>5.9150479988472109E-2</v>
      </c>
      <c r="AW232" s="12">
        <f>AU232-'Surv-rate CEA'!AK230*UPD</f>
        <v>1.8578320664624115E-2</v>
      </c>
      <c r="AX232" s="12">
        <f t="shared" si="105"/>
        <v>1.264990788217599E-2</v>
      </c>
      <c r="AY232" s="12">
        <f>'Surv-rate CEA'!AO230*UPFS+'Surv-rate CEA'!AN230*UPD</f>
        <v>2.1611143791297843E-2</v>
      </c>
      <c r="AZ232" s="12">
        <f t="shared" si="106"/>
        <v>1.4714945614483419E-2</v>
      </c>
      <c r="BA232" s="12">
        <f>AY232-'Surv-rate CEA'!AN230*UPD</f>
        <v>1.9921889537749503E-3</v>
      </c>
      <c r="BB232" s="12">
        <f t="shared" si="107"/>
        <v>1.35647388179321E-3</v>
      </c>
    </row>
    <row r="233" spans="1:54">
      <c r="A233" s="12">
        <v>228</v>
      </c>
      <c r="B233" s="12">
        <f t="shared" si="108"/>
        <v>13.06027397260274</v>
      </c>
      <c r="C233" s="12">
        <f>'Surv-rate CEA'!D231*Parameter!$D$57+'Surv-rate CEA'!E231*Parameter!$D$58</f>
        <v>3.8662181709449218E-2</v>
      </c>
      <c r="D233" s="12">
        <f t="shared" si="82"/>
        <v>2.6280201206889734E-2</v>
      </c>
      <c r="E233" s="12">
        <f>C233-'Surv-rate CEA'!E231*Parameter!$D$58</f>
        <v>5.9908676304613884E-4</v>
      </c>
      <c r="F233" s="12">
        <f t="shared" si="83"/>
        <v>4.072227685327149E-4</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2.4837802379254727E-2</v>
      </c>
      <c r="L233" s="12">
        <f t="shared" si="86"/>
        <v>1.688322839536615E-2</v>
      </c>
      <c r="M233" s="12">
        <f>K233-'Surv-rate CEA'!J231*Parameter!$D$58</f>
        <v>1.5861514278921671E-3</v>
      </c>
      <c r="N233" s="12">
        <f t="shared" si="87"/>
        <v>1.0781693330931127E-3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2.4837802379254727E-2</v>
      </c>
      <c r="T233" s="12">
        <f t="shared" si="90"/>
        <v>1.688322839536615E-2</v>
      </c>
      <c r="U233" s="12">
        <f>S233-'Surv-rate CEA'!P231*Parameter!$D$58</f>
        <v>1.5861514278921671E-3</v>
      </c>
      <c r="V233" s="12">
        <f t="shared" si="91"/>
        <v>1.0781693330931127E-3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6.1596121463084338E-2</v>
      </c>
      <c r="AB233" s="12">
        <f t="shared" si="94"/>
        <v>4.1869299507695489E-2</v>
      </c>
      <c r="AC233" s="12">
        <f>AA233-'Surv-rate CEA'!V231*UPD</f>
        <v>1.7064886510555398E-2</v>
      </c>
      <c r="AD233" s="12">
        <f t="shared" si="95"/>
        <v>1.1599672632042037E-2</v>
      </c>
      <c r="AE233" s="12">
        <f>'Surv-rate CEA'!Z231*UPFS+'Surv-rate CEA'!Y231*UPD</f>
        <v>2.4837802379254727E-2</v>
      </c>
      <c r="AF233" s="12">
        <f t="shared" si="96"/>
        <v>1.688322839536615E-2</v>
      </c>
      <c r="AG233" s="12">
        <f>AE233-'Surv-rate CEA'!Y231*UPD</f>
        <v>1.5861514278921671E-3</v>
      </c>
      <c r="AH233" s="12">
        <f t="shared" si="97"/>
        <v>1.0781693330931127E-3</v>
      </c>
      <c r="AI233" s="12">
        <f>'Surv-rate CEA'!AC231*UPFS+'Surv-rate CEA'!AB231*UPD</f>
        <v>2.1446711479611039E-2</v>
      </c>
      <c r="AJ233" s="12">
        <f t="shared" si="98"/>
        <v>1.4578170915081536E-2</v>
      </c>
      <c r="AK233" s="12">
        <f>AI233-'Surv-rate CEA'!AB231*UPD</f>
        <v>1.9682496234272838E-3</v>
      </c>
      <c r="AL233" s="12">
        <f t="shared" si="99"/>
        <v>1.3378964621753846E-3</v>
      </c>
      <c r="AM233" s="12">
        <f>'Surv-rate CEA'!AF231*UPFS+'Surv-rate CEA'!AE231*UPD</f>
        <v>0.10949709243590214</v>
      </c>
      <c r="AN233" s="12">
        <f t="shared" si="100"/>
        <v>7.4429468114615274E-2</v>
      </c>
      <c r="AO233" s="12">
        <f>AM233-'Surv-rate CEA'!AE231*UPD</f>
        <v>4.868275795365265E-3</v>
      </c>
      <c r="AP233" s="12">
        <f t="shared" si="101"/>
        <v>3.3091579878835801E-3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8.6474100608686447E-2</v>
      </c>
      <c r="AV233" s="12">
        <f t="shared" si="104"/>
        <v>5.8779837626847693E-2</v>
      </c>
      <c r="AW233" s="12">
        <f>AU233-'Surv-rate CEA'!AK231*UPD</f>
        <v>1.8439584066045442E-2</v>
      </c>
      <c r="AX233" s="12">
        <f t="shared" si="105"/>
        <v>1.2534108475016417E-2</v>
      </c>
      <c r="AY233" s="12">
        <f>'Surv-rate CEA'!AO231*UPFS+'Surv-rate CEA'!AN231*UPD</f>
        <v>2.1446711479611039E-2</v>
      </c>
      <c r="AZ233" s="12">
        <f t="shared" si="106"/>
        <v>1.4578170915081536E-2</v>
      </c>
      <c r="BA233" s="12">
        <f>AY233-'Surv-rate CEA'!AN231*UPD</f>
        <v>1.9682496234272838E-3</v>
      </c>
      <c r="BB233" s="12">
        <f t="shared" si="107"/>
        <v>1.3378964621753846E-3</v>
      </c>
    </row>
    <row r="234" spans="1:54">
      <c r="A234" s="12">
        <v>229</v>
      </c>
      <c r="B234" s="12">
        <f t="shared" si="108"/>
        <v>13.117808219178082</v>
      </c>
      <c r="C234" s="12">
        <f>'Surv-rate CEA'!D232*Parameter!$D$57+'Surv-rate CEA'!E232*Parameter!$D$58</f>
        <v>3.841972485948205E-2</v>
      </c>
      <c r="D234" s="12">
        <f t="shared" si="82"/>
        <v>2.6071018548424311E-2</v>
      </c>
      <c r="E234" s="12">
        <f>C234-'Surv-rate CEA'!E232*Parameter!$D$58</f>
        <v>5.9047188750013108E-4</v>
      </c>
      <c r="F234" s="12">
        <f t="shared" si="83"/>
        <v>4.0068489786541808E-4</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2.4657564399263532E-2</v>
      </c>
      <c r="L234" s="12">
        <f t="shared" si="86"/>
        <v>1.6732233798220725E-2</v>
      </c>
      <c r="M234" s="12">
        <f>K234-'Surv-rate CEA'!J232*Parameter!$D$58</f>
        <v>1.5664607774298137E-3</v>
      </c>
      <c r="N234" s="12">
        <f t="shared" si="87"/>
        <v>1.0629755453251939E-3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2.4657564399263532E-2</v>
      </c>
      <c r="T234" s="12">
        <f t="shared" si="90"/>
        <v>1.6732233798220725E-2</v>
      </c>
      <c r="U234" s="12">
        <f>S234-'Surv-rate CEA'!P232*Parameter!$D$58</f>
        <v>1.5664607774298137E-3</v>
      </c>
      <c r="V234" s="12">
        <f t="shared" si="91"/>
        <v>1.0629755453251939E-3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6.126885427672725E-2</v>
      </c>
      <c r="AB234" s="12">
        <f t="shared" si="94"/>
        <v>4.1576076927449308E-2</v>
      </c>
      <c r="AC234" s="12">
        <f>AA234-'Surv-rate CEA'!V232*UPD</f>
        <v>1.6935178850941868E-2</v>
      </c>
      <c r="AD234" s="12">
        <f t="shared" si="95"/>
        <v>1.14919449204442E-2</v>
      </c>
      <c r="AE234" s="12">
        <f>'Surv-rate CEA'!Z232*UPFS+'Surv-rate CEA'!Y232*UPD</f>
        <v>2.4657564399263532E-2</v>
      </c>
      <c r="AF234" s="12">
        <f t="shared" si="96"/>
        <v>1.6732233798220725E-2</v>
      </c>
      <c r="AG234" s="12">
        <f>AE234-'Surv-rate CEA'!Y232*UPD</f>
        <v>1.5664607774298137E-3</v>
      </c>
      <c r="AH234" s="12">
        <f t="shared" si="97"/>
        <v>1.0629755453251939E-3</v>
      </c>
      <c r="AI234" s="12">
        <f>'Surv-rate CEA'!AC232*UPFS+'Surv-rate CEA'!AB232*UPD</f>
        <v>2.1284034881390867E-2</v>
      </c>
      <c r="AJ234" s="12">
        <f t="shared" si="98"/>
        <v>1.4443009943656637E-2</v>
      </c>
      <c r="AK234" s="12">
        <f>AI234-'Surv-rate CEA'!AB232*UPD</f>
        <v>1.9446743514747143E-3</v>
      </c>
      <c r="AL234" s="12">
        <f t="shared" si="99"/>
        <v>1.3196253037566859E-3</v>
      </c>
      <c r="AM234" s="12">
        <f>'Surv-rate CEA'!AF232*UPFS+'Surv-rate CEA'!AE232*UPD</f>
        <v>0.10905886649316497</v>
      </c>
      <c r="AN234" s="12">
        <f t="shared" si="100"/>
        <v>7.4005624496597852E-2</v>
      </c>
      <c r="AO234" s="12">
        <f>AM234-'Surv-rate CEA'!AE232*UPD</f>
        <v>4.818887251215459E-3</v>
      </c>
      <c r="AP234" s="12">
        <f t="shared" si="101"/>
        <v>3.2700207866844517E-3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8.6079739752323511E-2</v>
      </c>
      <c r="AV234" s="12">
        <f t="shared" si="104"/>
        <v>5.8412351986755442E-2</v>
      </c>
      <c r="AW234" s="12">
        <f>AU234-'Surv-rate CEA'!AK232*UPD</f>
        <v>1.8302329265759393E-2</v>
      </c>
      <c r="AX234" s="12">
        <f t="shared" si="105"/>
        <v>1.2419671601297746E-2</v>
      </c>
      <c r="AY234" s="12">
        <f>'Surv-rate CEA'!AO232*UPFS+'Surv-rate CEA'!AN232*UPD</f>
        <v>2.1284034881390867E-2</v>
      </c>
      <c r="AZ234" s="12">
        <f t="shared" si="106"/>
        <v>1.4443009943656637E-2</v>
      </c>
      <c r="BA234" s="12">
        <f>AY234-'Surv-rate CEA'!AN232*UPD</f>
        <v>1.9446743514747143E-3</v>
      </c>
      <c r="BB234" s="12">
        <f t="shared" si="107"/>
        <v>1.3196253037566859E-3</v>
      </c>
    </row>
    <row r="235" spans="1:54">
      <c r="A235" s="12">
        <v>230</v>
      </c>
      <c r="B235" s="12">
        <f t="shared" si="108"/>
        <v>13.175342465753424</v>
      </c>
      <c r="C235" s="12">
        <f>'Surv-rate CEA'!D233*Parameter!$D$57+'Surv-rate CEA'!E233*Parameter!$D$58</f>
        <v>3.8179529879613844E-2</v>
      </c>
      <c r="D235" s="12">
        <f t="shared" si="82"/>
        <v>2.5864003158659474E-2</v>
      </c>
      <c r="E235" s="12">
        <f>C235-'Surv-rate CEA'!E233*Parameter!$D$58</f>
        <v>5.820081752346204E-4</v>
      </c>
      <c r="F235" s="12">
        <f t="shared" si="83"/>
        <v>3.9427047242589328E-4</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2.4479185496539688E-2</v>
      </c>
      <c r="L235" s="12">
        <f t="shared" si="86"/>
        <v>1.6582962990908293E-2</v>
      </c>
      <c r="M235" s="12">
        <f>K235-'Surv-rate CEA'!J233*Parameter!$D$58</f>
        <v>1.547077110957959E-3</v>
      </c>
      <c r="N235" s="12">
        <f t="shared" si="87"/>
        <v>1.0480382396188669E-3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2.4479185496539688E-2</v>
      </c>
      <c r="T235" s="12">
        <f t="shared" si="90"/>
        <v>1.6582962990908293E-2</v>
      </c>
      <c r="U235" s="12">
        <f>S235-'Surv-rate CEA'!P233*Parameter!$D$58</f>
        <v>1.547077110957959E-3</v>
      </c>
      <c r="V235" s="12">
        <f t="shared" si="91"/>
        <v>1.0480382396188669E-3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6.0944331207036413E-2</v>
      </c>
      <c r="AB235" s="12">
        <f t="shared" si="94"/>
        <v>4.1285588895709095E-2</v>
      </c>
      <c r="AC235" s="12">
        <f>AA235-'Surv-rate CEA'!V233*UPD</f>
        <v>1.680687207623157E-2</v>
      </c>
      <c r="AD235" s="12">
        <f t="shared" si="95"/>
        <v>1.138549882194714E-2</v>
      </c>
      <c r="AE235" s="12">
        <f>'Surv-rate CEA'!Z233*UPFS+'Surv-rate CEA'!Y233*UPD</f>
        <v>2.4479185496539688E-2</v>
      </c>
      <c r="AF235" s="12">
        <f t="shared" si="96"/>
        <v>1.6582962990908293E-2</v>
      </c>
      <c r="AG235" s="12">
        <f>AE235-'Surv-rate CEA'!Y233*UPD</f>
        <v>1.547077110957959E-3</v>
      </c>
      <c r="AH235" s="12">
        <f t="shared" si="97"/>
        <v>1.0480382396188669E-3</v>
      </c>
      <c r="AI235" s="12">
        <f>'Surv-rate CEA'!AC233*UPFS+'Surv-rate CEA'!AB233*UPD</f>
        <v>2.1123089473528693E-2</v>
      </c>
      <c r="AJ235" s="12">
        <f t="shared" si="98"/>
        <v>1.4309438973886037E-2</v>
      </c>
      <c r="AK235" s="12">
        <f>AI235-'Surv-rate CEA'!AB233*UPD</f>
        <v>1.9214563893525521E-3</v>
      </c>
      <c r="AL235" s="12">
        <f t="shared" si="99"/>
        <v>1.3016544279131255E-3</v>
      </c>
      <c r="AM235" s="12">
        <f>'Surv-rate CEA'!AF233*UPFS+'Surv-rate CEA'!AE233*UPD</f>
        <v>0.10862374561576926</v>
      </c>
      <c r="AN235" s="12">
        <f t="shared" si="100"/>
        <v>7.3585109836876147E-2</v>
      </c>
      <c r="AO235" s="12">
        <f>AM235-'Surv-rate CEA'!AE233*UPD</f>
        <v>4.7701571631646872E-3</v>
      </c>
      <c r="AP235" s="12">
        <f t="shared" si="101"/>
        <v>3.231453093435561E-3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8.5688392534178398E-2</v>
      </c>
      <c r="AV235" s="12">
        <f t="shared" si="104"/>
        <v>5.804798702741016E-2</v>
      </c>
      <c r="AW235" s="12">
        <f>AU235-'Surv-rate CEA'!AK233*UPD</f>
        <v>1.8166535367343958E-2</v>
      </c>
      <c r="AX235" s="12">
        <f t="shared" si="105"/>
        <v>1.2306577100462596E-2</v>
      </c>
      <c r="AY235" s="12">
        <f>'Surv-rate CEA'!AO233*UPFS+'Surv-rate CEA'!AN233*UPD</f>
        <v>2.1123089473528693E-2</v>
      </c>
      <c r="AZ235" s="12">
        <f t="shared" si="106"/>
        <v>1.4309438973886037E-2</v>
      </c>
      <c r="BA235" s="12">
        <f>AY235-'Surv-rate CEA'!AN233*UPD</f>
        <v>1.9214563893525521E-3</v>
      </c>
      <c r="BB235" s="12">
        <f t="shared" si="107"/>
        <v>1.3016544279131255E-3</v>
      </c>
    </row>
    <row r="236" spans="1:54">
      <c r="A236" s="12">
        <v>231</v>
      </c>
      <c r="B236" s="12">
        <f t="shared" si="108"/>
        <v>13.232876712328768</v>
      </c>
      <c r="C236" s="12">
        <f>'Surv-rate CEA'!D234*Parameter!$D$57+'Surv-rate CEA'!E234*Parameter!$D$58</f>
        <v>3.7941568171362065E-2</v>
      </c>
      <c r="D236" s="12">
        <f t="shared" si="82"/>
        <v>2.5659126332125793E-2</v>
      </c>
      <c r="E236" s="12">
        <f>C236-'Surv-rate CEA'!E234*Parameter!$D$58</f>
        <v>5.7369247765323705E-4</v>
      </c>
      <c r="F236" s="12">
        <f t="shared" si="83"/>
        <v>3.8797678823948865E-4</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2.4302640384988208E-2</v>
      </c>
      <c r="L236" s="12">
        <f t="shared" si="86"/>
        <v>1.6435391310823843E-2</v>
      </c>
      <c r="M236" s="12">
        <f>K236-'Surv-rate CEA'!J234*Parameter!$D$58</f>
        <v>1.52799462651379E-3</v>
      </c>
      <c r="N236" s="12">
        <f t="shared" si="87"/>
        <v>1.0333523110971406E-3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2.4302640384988208E-2</v>
      </c>
      <c r="T236" s="12">
        <f t="shared" si="90"/>
        <v>1.6435391310823843E-2</v>
      </c>
      <c r="U236" s="12">
        <f>S236-'Surv-rate CEA'!P234*Parameter!$D$58</f>
        <v>1.52799462651379E-3</v>
      </c>
      <c r="V236" s="12">
        <f t="shared" si="91"/>
        <v>1.0333523110971406E-3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6.0622520037457855E-2</v>
      </c>
      <c r="AB236" s="12">
        <f t="shared" si="94"/>
        <v>4.0997802019871459E-2</v>
      </c>
      <c r="AC236" s="12">
        <f>AA236-'Surv-rate CEA'!V234*UPD</f>
        <v>1.6679946288563119E-2</v>
      </c>
      <c r="AD236" s="12">
        <f t="shared" si="95"/>
        <v>1.128031522308977E-2</v>
      </c>
      <c r="AE236" s="12">
        <f>'Surv-rate CEA'!Z234*UPFS+'Surv-rate CEA'!Y234*UPD</f>
        <v>2.4302640384988208E-2</v>
      </c>
      <c r="AF236" s="12">
        <f t="shared" si="96"/>
        <v>1.6435391310823843E-2</v>
      </c>
      <c r="AG236" s="12">
        <f>AE236-'Surv-rate CEA'!Y234*UPD</f>
        <v>1.52799462651379E-3</v>
      </c>
      <c r="AH236" s="12">
        <f t="shared" si="97"/>
        <v>1.0333523110971406E-3</v>
      </c>
      <c r="AI236" s="12">
        <f>'Surv-rate CEA'!AC234*UPFS+'Surv-rate CEA'!AB234*UPD</f>
        <v>2.0963851159622328E-2</v>
      </c>
      <c r="AJ236" s="12">
        <f t="shared" si="98"/>
        <v>1.4177434703888795E-2</v>
      </c>
      <c r="AK236" s="12">
        <f>AI236-'Surv-rate CEA'!AB234*UPD</f>
        <v>1.8985891367134453E-3</v>
      </c>
      <c r="AL236" s="12">
        <f t="shared" si="99"/>
        <v>1.2839779919403124E-3</v>
      </c>
      <c r="AM236" s="12">
        <f>'Surv-rate CEA'!AF234*UPFS+'Surv-rate CEA'!AE234*UPD</f>
        <v>0.10819169713868773</v>
      </c>
      <c r="AN236" s="12">
        <f t="shared" si="100"/>
        <v>7.3167888381167612E-2</v>
      </c>
      <c r="AO236" s="12">
        <f>AM236-'Surv-rate CEA'!AE234*UPD</f>
        <v>4.7220745484106291E-3</v>
      </c>
      <c r="AP236" s="12">
        <f t="shared" si="101"/>
        <v>3.1934449003306578E-3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8.5300025690098688E-2</v>
      </c>
      <c r="AV236" s="12">
        <f t="shared" si="104"/>
        <v>5.7686707239682465E-2</v>
      </c>
      <c r="AW236" s="12">
        <f>AU236-'Surv-rate CEA'!AK234*UPD</f>
        <v>1.8032181843192427E-2</v>
      </c>
      <c r="AX236" s="12">
        <f t="shared" si="105"/>
        <v>1.2194805176966129E-2</v>
      </c>
      <c r="AY236" s="12">
        <f>'Surv-rate CEA'!AO234*UPFS+'Surv-rate CEA'!AN234*UPD</f>
        <v>2.0963851159622328E-2</v>
      </c>
      <c r="AZ236" s="12">
        <f t="shared" si="106"/>
        <v>1.4177434703888795E-2</v>
      </c>
      <c r="BA236" s="12">
        <f>AY236-'Surv-rate CEA'!AN234*UPD</f>
        <v>1.8985891367134453E-3</v>
      </c>
      <c r="BB236" s="12">
        <f t="shared" si="107"/>
        <v>1.2839779919403124E-3</v>
      </c>
    </row>
    <row r="237" spans="1:54">
      <c r="A237" s="12">
        <v>232</v>
      </c>
      <c r="B237" s="12">
        <f t="shared" si="108"/>
        <v>13.29041095890411</v>
      </c>
      <c r="C237" s="12">
        <f>'Surv-rate CEA'!D235*Parameter!$D$57+'Surv-rate CEA'!E235*Parameter!$D$58</f>
        <v>3.770581159713933E-2</v>
      </c>
      <c r="D237" s="12">
        <f t="shared" si="82"/>
        <v>2.545635983596449E-2</v>
      </c>
      <c r="E237" s="12">
        <f>C237-'Surv-rate CEA'!E235*Parameter!$D$58</f>
        <v>5.6552172234045767E-4</v>
      </c>
      <c r="F237" s="12">
        <f t="shared" si="83"/>
        <v>3.8180120912833756E-4</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2.4127904209232824E-2</v>
      </c>
      <c r="L237" s="12">
        <f t="shared" si="86"/>
        <v>1.628949452674059E-2</v>
      </c>
      <c r="M237" s="12">
        <f>K237-'Surv-rate CEA'!J235*Parameter!$D$58</f>
        <v>1.509207651535005E-3</v>
      </c>
      <c r="N237" s="12">
        <f t="shared" si="87"/>
        <v>1.0189127727880751E-3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2.4127904209232824E-2</v>
      </c>
      <c r="T237" s="12">
        <f t="shared" si="90"/>
        <v>1.628949452674059E-2</v>
      </c>
      <c r="U237" s="12">
        <f>S237-'Surv-rate CEA'!P235*Parameter!$D$58</f>
        <v>1.509207651535005E-3</v>
      </c>
      <c r="V237" s="12">
        <f t="shared" si="91"/>
        <v>1.0189127727880751E-3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6.0303389042935057E-2</v>
      </c>
      <c r="AB237" s="12">
        <f t="shared" si="94"/>
        <v>4.0712683424153608E-2</v>
      </c>
      <c r="AC237" s="12">
        <f>AA237-'Surv-rate CEA'!V235*UPD</f>
        <v>1.6554381942897656E-2</v>
      </c>
      <c r="AD237" s="12">
        <f t="shared" si="95"/>
        <v>1.1176375358337801E-2</v>
      </c>
      <c r="AE237" s="12">
        <f>'Surv-rate CEA'!Z235*UPFS+'Surv-rate CEA'!Y235*UPD</f>
        <v>2.4127904209232824E-2</v>
      </c>
      <c r="AF237" s="12">
        <f t="shared" si="96"/>
        <v>1.628949452674059E-2</v>
      </c>
      <c r="AG237" s="12">
        <f>AE237-'Surv-rate CEA'!Y235*UPD</f>
        <v>1.509207651535005E-3</v>
      </c>
      <c r="AH237" s="12">
        <f t="shared" si="97"/>
        <v>1.0189127727880751E-3</v>
      </c>
      <c r="AI237" s="12">
        <f>'Surv-rate CEA'!AC235*UPFS+'Surv-rate CEA'!AB235*UPD</f>
        <v>2.0806296261047144E-2</v>
      </c>
      <c r="AJ237" s="12">
        <f t="shared" si="98"/>
        <v>1.4046974247202849E-2</v>
      </c>
      <c r="AK237" s="12">
        <f>AI237-'Surv-rate CEA'!AB235*UPD</f>
        <v>1.8760661376544772E-3</v>
      </c>
      <c r="AL237" s="12">
        <f t="shared" si="99"/>
        <v>1.2665902855098273E-3</v>
      </c>
      <c r="AM237" s="12">
        <f>'Surv-rate CEA'!AF235*UPFS+'Surv-rate CEA'!AE235*UPD</f>
        <v>0.10776268885860241</v>
      </c>
      <c r="AN237" s="12">
        <f t="shared" si="100"/>
        <v>7.2753924879945808E-2</v>
      </c>
      <c r="AO237" s="12">
        <f>AM237-'Surv-rate CEA'!AE235*UPD</f>
        <v>4.674628645276499E-3</v>
      </c>
      <c r="AP237" s="12">
        <f t="shared" si="101"/>
        <v>3.1559864077476589E-3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8.4914606441629167E-2</v>
      </c>
      <c r="AV237" s="12">
        <f t="shared" si="104"/>
        <v>5.7328477636360391E-2</v>
      </c>
      <c r="AW237" s="12">
        <f>AU237-'Surv-rate CEA'!AK235*UPD</f>
        <v>1.7899248526667105E-2</v>
      </c>
      <c r="AX237" s="12">
        <f t="shared" si="105"/>
        <v>1.2084336392397515E-2</v>
      </c>
      <c r="AY237" s="12">
        <f>'Surv-rate CEA'!AO235*UPFS+'Surv-rate CEA'!AN235*UPD</f>
        <v>2.0806296261047144E-2</v>
      </c>
      <c r="AZ237" s="12">
        <f t="shared" si="106"/>
        <v>1.4046974247202849E-2</v>
      </c>
      <c r="BA237" s="12">
        <f>AY237-'Surv-rate CEA'!AN235*UPD</f>
        <v>1.8760661376544772E-3</v>
      </c>
      <c r="BB237" s="12">
        <f t="shared" si="107"/>
        <v>1.2665902855098273E-3</v>
      </c>
    </row>
    <row r="238" spans="1:54">
      <c r="A238" s="12">
        <v>233</v>
      </c>
      <c r="B238" s="12">
        <f t="shared" si="108"/>
        <v>13.347945205479451</v>
      </c>
      <c r="C238" s="12">
        <f>'Surv-rate CEA'!D236*Parameter!$D$57+'Surv-rate CEA'!E236*Parameter!$D$58</f>
        <v>3.7472232471181061E-2</v>
      </c>
      <c r="D238" s="12">
        <f t="shared" si="82"/>
        <v>2.5255675900528369E-2</v>
      </c>
      <c r="E238" s="12">
        <f>C238-'Surv-rate CEA'!E236*Parameter!$D$58</f>
        <v>5.5749291095739256E-4</v>
      </c>
      <c r="F238" s="12">
        <f t="shared" si="83"/>
        <v>3.7574116478943413E-4</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2.395495253576144E-2</v>
      </c>
      <c r="L238" s="12">
        <f t="shared" si="86"/>
        <v>1.6145248829810718E-2</v>
      </c>
      <c r="M238" s="12">
        <f>K238-'Surv-rate CEA'!J236*Parameter!$D$58</f>
        <v>1.4907106395250398E-3</v>
      </c>
      <c r="N238" s="12">
        <f t="shared" si="87"/>
        <v>1.0047147525109052E-3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2.395495253576144E-2</v>
      </c>
      <c r="T238" s="12">
        <f t="shared" si="90"/>
        <v>1.6145248829810718E-2</v>
      </c>
      <c r="U238" s="12">
        <f>S238-'Surv-rate CEA'!P236*Parameter!$D$58</f>
        <v>1.4907106395250398E-3</v>
      </c>
      <c r="V238" s="12">
        <f t="shared" si="91"/>
        <v>1.0047147525109052E-3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5.9986906980638514E-2</v>
      </c>
      <c r="AB238" s="12">
        <f t="shared" si="94"/>
        <v>4.0430200739795918E-2</v>
      </c>
      <c r="AC238" s="12">
        <f>AA238-'Surv-rate CEA'!V236*UPD</f>
        <v>1.643015983949099E-2</v>
      </c>
      <c r="AD238" s="12">
        <f t="shared" si="95"/>
        <v>1.1073660802547403E-2</v>
      </c>
      <c r="AE238" s="12">
        <f>'Surv-rate CEA'!Z236*UPFS+'Surv-rate CEA'!Y236*UPD</f>
        <v>2.395495253576144E-2</v>
      </c>
      <c r="AF238" s="12">
        <f t="shared" si="96"/>
        <v>1.6145248829810718E-2</v>
      </c>
      <c r="AG238" s="12">
        <f>AE238-'Surv-rate CEA'!Y236*UPD</f>
        <v>1.4907106395250398E-3</v>
      </c>
      <c r="AH238" s="12">
        <f t="shared" si="97"/>
        <v>1.0047147525109052E-3</v>
      </c>
      <c r="AI238" s="12">
        <f>'Surv-rate CEA'!AC236*UPFS+'Surv-rate CEA'!AB236*UPD</f>
        <v>2.0650401508246891E-2</v>
      </c>
      <c r="AJ238" s="12">
        <f t="shared" si="98"/>
        <v>1.3918035123985973E-2</v>
      </c>
      <c r="AK238" s="12">
        <f>AI238-'Surv-rate CEA'!AB236*UPD</f>
        <v>1.8538810770536533E-3</v>
      </c>
      <c r="AL238" s="12">
        <f t="shared" si="99"/>
        <v>1.2494857272301132E-3</v>
      </c>
      <c r="AM238" s="12">
        <f>'Surv-rate CEA'!AF236*UPFS+'Surv-rate CEA'!AE236*UPD</f>
        <v>0.10733668902566704</v>
      </c>
      <c r="AN238" s="12">
        <f t="shared" si="100"/>
        <v>7.2343184579485645E-2</v>
      </c>
      <c r="AO238" s="12">
        <f>AM238-'Surv-rate CEA'!AE236*UPD</f>
        <v>4.6278089079794388E-3</v>
      </c>
      <c r="AP238" s="12">
        <f t="shared" si="101"/>
        <v>3.1190680192164973E-3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8.4532102487146557E-2</v>
      </c>
      <c r="AV238" s="12">
        <f t="shared" si="104"/>
        <v>5.6973263742626776E-2</v>
      </c>
      <c r="AW238" s="12">
        <f>AU238-'Surv-rate CEA'!AK236*UPD</f>
        <v>1.7767715604448633E-2</v>
      </c>
      <c r="AX238" s="12">
        <f t="shared" si="105"/>
        <v>1.1975151657799582E-2</v>
      </c>
      <c r="AY238" s="12">
        <f>'Surv-rate CEA'!AO236*UPFS+'Surv-rate CEA'!AN236*UPD</f>
        <v>2.0650401508246891E-2</v>
      </c>
      <c r="AZ238" s="12">
        <f t="shared" si="106"/>
        <v>1.3918035123985973E-2</v>
      </c>
      <c r="BA238" s="12">
        <f>AY238-'Surv-rate CEA'!AN236*UPD</f>
        <v>1.8538810770536533E-3</v>
      </c>
      <c r="BB238" s="12">
        <f t="shared" si="107"/>
        <v>1.2494857272301132E-3</v>
      </c>
    </row>
    <row r="239" spans="1:54">
      <c r="A239" s="12">
        <v>234</v>
      </c>
      <c r="B239" s="12">
        <f t="shared" si="108"/>
        <v>13.405479452054795</v>
      </c>
      <c r="C239" s="12">
        <f>'Surv-rate CEA'!D237*Parameter!$D$57+'Surv-rate CEA'!E237*Parameter!$D$58</f>
        <v>3.724080355068176E-2</v>
      </c>
      <c r="D239" s="12">
        <f t="shared" si="82"/>
        <v>2.5057047210201019E-2</v>
      </c>
      <c r="E239" s="12">
        <f>C239-'Surv-rate CEA'!E237*Parameter!$D$58</f>
        <v>5.4960311720296529E-4</v>
      </c>
      <c r="F239" s="12">
        <f t="shared" si="83"/>
        <v>3.6979414893361599E-4</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2.3783761344283359E-2</v>
      </c>
      <c r="L239" s="12">
        <f t="shared" si="86"/>
        <v>1.6002630824783915E-2</v>
      </c>
      <c r="M239" s="12">
        <f>K239-'Surv-rate CEA'!J237*Parameter!$D$58</f>
        <v>1.4724981668158936E-3</v>
      </c>
      <c r="N239" s="12">
        <f t="shared" si="87"/>
        <v>9.9075348985494288E-4</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2.3783761344283359E-2</v>
      </c>
      <c r="T239" s="12">
        <f t="shared" si="90"/>
        <v>1.6002630824783915E-2</v>
      </c>
      <c r="U239" s="12">
        <f>S239-'Surv-rate CEA'!P237*Parameter!$D$58</f>
        <v>1.4724981668158936E-3</v>
      </c>
      <c r="V239" s="12">
        <f t="shared" si="91"/>
        <v>9.9075348985494288E-4</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5.967304308090024E-2</v>
      </c>
      <c r="AB239" s="12">
        <f t="shared" si="94"/>
        <v>4.0150322095482915E-2</v>
      </c>
      <c r="AC239" s="12">
        <f>AA239-'Surv-rate CEA'!V237*UPD</f>
        <v>1.6307261116553722E-2</v>
      </c>
      <c r="AD239" s="12">
        <f t="shared" si="95"/>
        <v>1.0972153463618848E-2</v>
      </c>
      <c r="AE239" s="12">
        <f>'Surv-rate CEA'!Z237*UPFS+'Surv-rate CEA'!Y237*UPD</f>
        <v>2.3783761344283359E-2</v>
      </c>
      <c r="AF239" s="12">
        <f t="shared" si="96"/>
        <v>1.6002630824783915E-2</v>
      </c>
      <c r="AG239" s="12">
        <f>AE239-'Surv-rate CEA'!Y237*UPD</f>
        <v>1.4724981668158936E-3</v>
      </c>
      <c r="AH239" s="12">
        <f t="shared" si="97"/>
        <v>9.9075348985494288E-4</v>
      </c>
      <c r="AI239" s="12">
        <f>'Surv-rate CEA'!AC237*UPFS+'Surv-rate CEA'!AB237*UPD</f>
        <v>2.0496144032235285E-2</v>
      </c>
      <c r="AJ239" s="12">
        <f t="shared" si="98"/>
        <v>1.3790595252432397E-2</v>
      </c>
      <c r="AK239" s="12">
        <f>AI239-'Surv-rate CEA'!AB237*UPD</f>
        <v>1.8320277770122011E-3</v>
      </c>
      <c r="AL239" s="12">
        <f t="shared" si="99"/>
        <v>1.2326588613084308E-3</v>
      </c>
      <c r="AM239" s="12">
        <f>'Surv-rate CEA'!AF237*UPFS+'Surv-rate CEA'!AE237*UPD</f>
        <v>0.10691366633544243</v>
      </c>
      <c r="AN239" s="12">
        <f t="shared" si="100"/>
        <v>7.1935633213097455E-2</v>
      </c>
      <c r="AO239" s="12">
        <f>AM239-'Surv-rate CEA'!AE237*UPD</f>
        <v>4.5816050015413251E-3</v>
      </c>
      <c r="AP239" s="12">
        <f t="shared" si="101"/>
        <v>3.0826803365259945E-3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8.4152481993184855E-2</v>
      </c>
      <c r="AV239" s="12">
        <f t="shared" si="104"/>
        <v>5.6621031586742497E-2</v>
      </c>
      <c r="AW239" s="12">
        <f>AU239-'Surv-rate CEA'!AK237*UPD</f>
        <v>1.7637563609075549E-2</v>
      </c>
      <c r="AX239" s="12">
        <f t="shared" si="105"/>
        <v>1.1867232226181083E-2</v>
      </c>
      <c r="AY239" s="12">
        <f>'Surv-rate CEA'!AO237*UPFS+'Surv-rate CEA'!AN237*UPD</f>
        <v>2.0496144032235285E-2</v>
      </c>
      <c r="AZ239" s="12">
        <f t="shared" si="106"/>
        <v>1.3790595252432397E-2</v>
      </c>
      <c r="BA239" s="12">
        <f>AY239-'Surv-rate CEA'!AN237*UPD</f>
        <v>1.8320277770122011E-3</v>
      </c>
      <c r="BB239" s="12">
        <f t="shared" si="107"/>
        <v>1.2326588613084308E-3</v>
      </c>
    </row>
    <row r="240" spans="1:54">
      <c r="A240" s="12">
        <v>235</v>
      </c>
      <c r="B240" s="12">
        <f t="shared" si="108"/>
        <v>13.463013698630137</v>
      </c>
      <c r="C240" s="12">
        <f>'Surv-rate CEA'!D238*Parameter!$D$57+'Surv-rate CEA'!E238*Parameter!$D$58</f>
        <v>3.7011498027140995E-2</v>
      </c>
      <c r="D240" s="12">
        <f t="shared" si="82"/>
        <v>2.4860446894432921E-2</v>
      </c>
      <c r="E240" s="12">
        <f>C240-'Surv-rate CEA'!E238*Parameter!$D$58</f>
        <v>5.4184948483826378E-4</v>
      </c>
      <c r="F240" s="12">
        <f t="shared" si="83"/>
        <v>3.6395771748334312E-4</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2.3614307019297027E-2</v>
      </c>
      <c r="L240" s="12">
        <f t="shared" si="86"/>
        <v>1.5861617521440722E-2</v>
      </c>
      <c r="M240" s="12">
        <f>K240-'Surv-rate CEA'!J238*Parameter!$D$58</f>
        <v>1.4545649294254552E-3</v>
      </c>
      <c r="N240" s="12">
        <f t="shared" si="87"/>
        <v>9.7702433324824318E-4</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2.3614307019297027E-2</v>
      </c>
      <c r="T240" s="12">
        <f t="shared" si="90"/>
        <v>1.5861617521440722E-2</v>
      </c>
      <c r="U240" s="12">
        <f>S240-'Surv-rate CEA'!P238*Parameter!$D$58</f>
        <v>1.4545649294254552E-3</v>
      </c>
      <c r="V240" s="12">
        <f t="shared" si="91"/>
        <v>9.7702433324824318E-4</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5.9361767038356675E-2</v>
      </c>
      <c r="AB240" s="12">
        <f t="shared" si="94"/>
        <v>3.9873016107982752E-2</v>
      </c>
      <c r="AC240" s="12">
        <f>AA240-'Surv-rate CEA'!V238*UPD</f>
        <v>1.6185667243094247E-2</v>
      </c>
      <c r="AD240" s="12">
        <f t="shared" si="95"/>
        <v>1.0871835575334849E-2</v>
      </c>
      <c r="AE240" s="12">
        <f>'Surv-rate CEA'!Z238*UPFS+'Surv-rate CEA'!Y238*UPD</f>
        <v>2.3614307019297027E-2</v>
      </c>
      <c r="AF240" s="12">
        <f t="shared" si="96"/>
        <v>1.5861617521440722E-2</v>
      </c>
      <c r="AG240" s="12">
        <f>AE240-'Surv-rate CEA'!Y238*UPD</f>
        <v>1.4545649294254552E-3</v>
      </c>
      <c r="AH240" s="12">
        <f t="shared" si="97"/>
        <v>9.7702433324824318E-4</v>
      </c>
      <c r="AI240" s="12">
        <f>'Surv-rate CEA'!AC238*UPFS+'Surv-rate CEA'!AB238*UPD</f>
        <v>2.0343501356306783E-2</v>
      </c>
      <c r="AJ240" s="12">
        <f t="shared" si="98"/>
        <v>1.366463294040185E-2</v>
      </c>
      <c r="AK240" s="12">
        <f>AI240-'Surv-rate CEA'!AB238*UPD</f>
        <v>1.8105001933992962E-3</v>
      </c>
      <c r="AL240" s="12">
        <f t="shared" si="99"/>
        <v>1.2161043543105837E-3</v>
      </c>
      <c r="AM240" s="12">
        <f>'Surv-rate CEA'!AF238*UPFS+'Surv-rate CEA'!AE238*UPD</f>
        <v>0.10649358992101242</v>
      </c>
      <c r="AN240" s="12">
        <f t="shared" si="100"/>
        <v>7.153123699255344E-2</v>
      </c>
      <c r="AO240" s="12">
        <f>AM240-'Surv-rate CEA'!AE238*UPD</f>
        <v>4.5360067968377715E-3</v>
      </c>
      <c r="AP240" s="12">
        <f t="shared" si="101"/>
        <v>3.0468141549655366E-3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8.3775713585955425E-2</v>
      </c>
      <c r="AV240" s="12">
        <f t="shared" si="104"/>
        <v>5.6271747690936375E-2</v>
      </c>
      <c r="AW240" s="12">
        <f>AU240-'Surv-rate CEA'!AK238*UPD</f>
        <v>1.7508773411668455E-2</v>
      </c>
      <c r="AX240" s="12">
        <f t="shared" si="105"/>
        <v>1.1760559685215916E-2</v>
      </c>
      <c r="AY240" s="12">
        <f>'Surv-rate CEA'!AO238*UPFS+'Surv-rate CEA'!AN238*UPD</f>
        <v>2.0343501356306783E-2</v>
      </c>
      <c r="AZ240" s="12">
        <f t="shared" si="106"/>
        <v>1.366463294040185E-2</v>
      </c>
      <c r="BA240" s="12">
        <f>AY240-'Surv-rate CEA'!AN238*UPD</f>
        <v>1.8105001933992962E-3</v>
      </c>
      <c r="BB240" s="12">
        <f t="shared" si="107"/>
        <v>1.2161043543105837E-3</v>
      </c>
    </row>
    <row r="241" spans="1:54">
      <c r="A241" s="12">
        <v>236</v>
      </c>
      <c r="B241" s="12">
        <f t="shared" si="108"/>
        <v>13.520547945205479</v>
      </c>
      <c r="C241" s="12">
        <f>'Surv-rate CEA'!D239*Parameter!$D$57+'Surv-rate CEA'!E239*Parameter!$D$58</f>
        <v>3.6784289517906341E-2</v>
      </c>
      <c r="D241" s="12">
        <f t="shared" si="82"/>
        <v>2.4665848518983874E-2</v>
      </c>
      <c r="E241" s="12">
        <f>C241-'Surv-rate CEA'!E239*Parameter!$D$58</f>
        <v>5.3422922577185672E-4</v>
      </c>
      <c r="F241" s="12">
        <f t="shared" si="83"/>
        <v>3.5822948682719764E-4</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2.344656634185753E-2</v>
      </c>
      <c r="L241" s="12">
        <f t="shared" si="86"/>
        <v>1.5722186326231388E-2</v>
      </c>
      <c r="M241" s="12">
        <f>K241-'Surv-rate CEA'!J239*Parameter!$D$58</f>
        <v>1.4369057400061731E-3</v>
      </c>
      <c r="N241" s="12">
        <f t="shared" si="87"/>
        <v>9.6352273711301469E-4</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2.344656634185753E-2</v>
      </c>
      <c r="T241" s="12">
        <f t="shared" si="90"/>
        <v>1.5722186326231388E-2</v>
      </c>
      <c r="U241" s="12">
        <f>S241-'Surv-rate CEA'!P239*Parameter!$D$58</f>
        <v>1.4369057400061731E-3</v>
      </c>
      <c r="V241" s="12">
        <f t="shared" si="91"/>
        <v>9.6352273711301469E-4</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5.9053049003285105E-2</v>
      </c>
      <c r="AB241" s="12">
        <f t="shared" si="94"/>
        <v>3.9598251872993283E-2</v>
      </c>
      <c r="AC241" s="12">
        <f>AA241-'Surv-rate CEA'!V239*UPD</f>
        <v>1.6065360011939103E-2</v>
      </c>
      <c r="AD241" s="12">
        <f t="shared" si="95"/>
        <v>1.0772689690378047E-2</v>
      </c>
      <c r="AE241" s="12">
        <f>'Surv-rate CEA'!Z239*UPFS+'Surv-rate CEA'!Y239*UPD</f>
        <v>2.344656634185753E-2</v>
      </c>
      <c r="AF241" s="12">
        <f t="shared" si="96"/>
        <v>1.5722186326231388E-2</v>
      </c>
      <c r="AG241" s="12">
        <f>AE241-'Surv-rate CEA'!Y239*UPD</f>
        <v>1.4369057400061731E-3</v>
      </c>
      <c r="AH241" s="12">
        <f t="shared" si="97"/>
        <v>9.6352273711301469E-4</v>
      </c>
      <c r="AI241" s="12">
        <f>'Surv-rate CEA'!AC239*UPFS+'Surv-rate CEA'!AB239*UPD</f>
        <v>2.0192451387946075E-2</v>
      </c>
      <c r="AJ241" s="12">
        <f t="shared" si="98"/>
        <v>1.3540126877252024E-2</v>
      </c>
      <c r="AK241" s="12">
        <f>AI241-'Surv-rate CEA'!AB239*UPD</f>
        <v>1.7892924124958375E-3</v>
      </c>
      <c r="AL241" s="12">
        <f t="shared" si="99"/>
        <v>1.1998169920151699E-3</v>
      </c>
      <c r="AM241" s="12">
        <f>'Surv-rate CEA'!AF239*UPFS+'Surv-rate CEA'!AE239*UPD</f>
        <v>0.10607642934526253</v>
      </c>
      <c r="AN241" s="12">
        <f t="shared" si="100"/>
        <v>7.1129962599692564E-2</v>
      </c>
      <c r="AO241" s="12">
        <f>AM241-'Surv-rate CEA'!AE239*UPD</f>
        <v>4.4910043657807597E-3</v>
      </c>
      <c r="AP241" s="12">
        <f t="shared" si="101"/>
        <v>3.0114604586971624E-3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8.3401766343047495E-2</v>
      </c>
      <c r="AV241" s="12">
        <f t="shared" si="104"/>
        <v>5.5925379062490205E-2</v>
      </c>
      <c r="AW241" s="12">
        <f>AU241-'Surv-rate CEA'!AK239*UPD</f>
        <v>1.7381326214833667E-2</v>
      </c>
      <c r="AX241" s="12">
        <f t="shared" si="105"/>
        <v>1.1655115950124036E-2</v>
      </c>
      <c r="AY241" s="12">
        <f>'Surv-rate CEA'!AO239*UPFS+'Surv-rate CEA'!AN239*UPD</f>
        <v>2.0192451387946075E-2</v>
      </c>
      <c r="AZ241" s="12">
        <f t="shared" si="106"/>
        <v>1.3540126877252024E-2</v>
      </c>
      <c r="BA241" s="12">
        <f>AY241-'Surv-rate CEA'!AN239*UPD</f>
        <v>1.7892924124958375E-3</v>
      </c>
      <c r="BB241" s="12">
        <f t="shared" si="107"/>
        <v>1.1998169920151699E-3</v>
      </c>
    </row>
    <row r="242" spans="1:54">
      <c r="A242" s="12">
        <v>237</v>
      </c>
      <c r="B242" s="12">
        <f t="shared" si="108"/>
        <v>13.578082191780823</v>
      </c>
      <c r="C242" s="12">
        <f>'Surv-rate CEA'!D240*Parameter!$D$57+'Surv-rate CEA'!E240*Parameter!$D$58</f>
        <v>3.6559152057913609E-2</v>
      </c>
      <c r="D242" s="12">
        <f t="shared" si="82"/>
        <v>2.4473226077369868E-2</v>
      </c>
      <c r="E242" s="12">
        <f>C242-'Surv-rate CEA'!E240*Parameter!$D$58</f>
        <v>5.2673961820404874E-4</v>
      </c>
      <c r="F242" s="12">
        <f t="shared" si="83"/>
        <v>3.5260713212917035E-4</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2.3280516481542387E-2</v>
      </c>
      <c r="L242" s="12">
        <f t="shared" si="86"/>
        <v>1.5584315034117264E-2</v>
      </c>
      <c r="M242" s="12">
        <f>K242-'Surv-rate CEA'!J240*Parameter!$D$58</f>
        <v>1.4195155248821097E-3</v>
      </c>
      <c r="N242" s="12">
        <f t="shared" si="87"/>
        <v>9.5024425910491986E-4</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2.3280516481542387E-2</v>
      </c>
      <c r="T242" s="12">
        <f t="shared" si="90"/>
        <v>1.5584315034117264E-2</v>
      </c>
      <c r="U242" s="12">
        <f>S242-'Surv-rate CEA'!P240*Parameter!$D$58</f>
        <v>1.4195155248821097E-3</v>
      </c>
      <c r="V242" s="12">
        <f t="shared" si="91"/>
        <v>9.5024425910491986E-4</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5.8746859573136523E-2</v>
      </c>
      <c r="AB242" s="12">
        <f t="shared" si="94"/>
        <v>3.9325998956194604E-2</v>
      </c>
      <c r="AC242" s="12">
        <f>AA242-'Surv-rate CEA'!V240*UPD</f>
        <v>1.5946321532925876E-2</v>
      </c>
      <c r="AD242" s="12">
        <f t="shared" si="95"/>
        <v>1.067469867352273E-2</v>
      </c>
      <c r="AE242" s="12">
        <f>'Surv-rate CEA'!Z240*UPFS+'Surv-rate CEA'!Y240*UPD</f>
        <v>2.3280516481542387E-2</v>
      </c>
      <c r="AF242" s="12">
        <f t="shared" si="96"/>
        <v>1.5584315034117264E-2</v>
      </c>
      <c r="AG242" s="12">
        <f>AE242-'Surv-rate CEA'!Y240*UPD</f>
        <v>1.4195155248821097E-3</v>
      </c>
      <c r="AH242" s="12">
        <f t="shared" si="97"/>
        <v>9.5024425910491986E-4</v>
      </c>
      <c r="AI242" s="12">
        <f>'Surv-rate CEA'!AC240*UPFS+'Surv-rate CEA'!AB240*UPD</f>
        <v>2.0042972410934598E-2</v>
      </c>
      <c r="AJ242" s="12">
        <f t="shared" si="98"/>
        <v>1.3417056125871281E-2</v>
      </c>
      <c r="AK242" s="12">
        <f>AI242-'Surv-rate CEA'!AB240*UPD</f>
        <v>1.768398647734138E-3</v>
      </c>
      <c r="AL242" s="12">
        <f t="shared" si="99"/>
        <v>1.1837916763593169E-3</v>
      </c>
      <c r="AM242" s="12">
        <f>'Surv-rate CEA'!AF240*UPFS+'Surv-rate CEA'!AE240*UPD</f>
        <v>0.10566215459332792</v>
      </c>
      <c r="AN242" s="12">
        <f t="shared" si="100"/>
        <v>7.0731777178206626E-2</v>
      </c>
      <c r="AO242" s="12">
        <f>AM242-'Surv-rate CEA'!AE240*UPD</f>
        <v>4.4465879766312222E-3</v>
      </c>
      <c r="AP242" s="12">
        <f t="shared" si="101"/>
        <v>2.9766104162543021E-3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8.3030609785312209E-2</v>
      </c>
      <c r="AV242" s="12">
        <f t="shared" si="104"/>
        <v>5.5581893185019077E-2</v>
      </c>
      <c r="AW242" s="12">
        <f>AU242-'Surv-rate CEA'!AK240*UPD</f>
        <v>1.7255203545741296E-2</v>
      </c>
      <c r="AX242" s="12">
        <f t="shared" si="105"/>
        <v>1.1550883256728919E-2</v>
      </c>
      <c r="AY242" s="12">
        <f>'Surv-rate CEA'!AO240*UPFS+'Surv-rate CEA'!AN240*UPD</f>
        <v>2.0042972410934598E-2</v>
      </c>
      <c r="AZ242" s="12">
        <f t="shared" si="106"/>
        <v>1.3417056125871281E-2</v>
      </c>
      <c r="BA242" s="12">
        <f>AY242-'Surv-rate CEA'!AN240*UPD</f>
        <v>1.768398647734138E-3</v>
      </c>
      <c r="BB242" s="12">
        <f t="shared" si="107"/>
        <v>1.1837916763593169E-3</v>
      </c>
    </row>
    <row r="243" spans="1:54">
      <c r="A243" s="12">
        <v>238</v>
      </c>
      <c r="B243" s="12">
        <f t="shared" si="108"/>
        <v>13.635616438356164</v>
      </c>
      <c r="C243" s="12">
        <f>'Surv-rate CEA'!D241*Parameter!$D$57+'Surv-rate CEA'!E241*Parameter!$D$58</f>
        <v>3.6336060091614962E-2</v>
      </c>
      <c r="D243" s="12">
        <f t="shared" si="82"/>
        <v>2.4282553982506293E-2</v>
      </c>
      <c r="E243" s="12">
        <f>C243-'Surv-rate CEA'!E241*Parameter!$D$58</f>
        <v>5.193780048279098E-4</v>
      </c>
      <c r="F243" s="12">
        <f t="shared" si="83"/>
        <v>3.4708838569073381E-4</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2.3116134988606929E-2</v>
      </c>
      <c r="L243" s="12">
        <f t="shared" si="86"/>
        <v>1.5447981820606966E-2</v>
      </c>
      <c r="M243" s="12">
        <f>K243-'Surv-rate CEA'!J241*Parameter!$D$58</f>
        <v>1.402389321171503E-3</v>
      </c>
      <c r="N243" s="12">
        <f t="shared" si="87"/>
        <v>9.3718455743350406E-4</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2.3116134988606929E-2</v>
      </c>
      <c r="T243" s="12">
        <f t="shared" si="90"/>
        <v>1.5447981820606966E-2</v>
      </c>
      <c r="U243" s="12">
        <f>S243-'Surv-rate CEA'!P241*Parameter!$D$58</f>
        <v>1.402389321171503E-3</v>
      </c>
      <c r="V243" s="12">
        <f t="shared" si="91"/>
        <v>9.3718455743350406E-4</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5.8443169784253374E-2</v>
      </c>
      <c r="AB243" s="12">
        <f t="shared" si="94"/>
        <v>3.9056227384498439E-2</v>
      </c>
      <c r="AC243" s="12">
        <f>AA243-'Surv-rate CEA'!V241*UPD</f>
        <v>1.5828534226263555E-2</v>
      </c>
      <c r="AD243" s="12">
        <f t="shared" si="95"/>
        <v>1.0577845694995668E-2</v>
      </c>
      <c r="AE243" s="12">
        <f>'Surv-rate CEA'!Z241*UPFS+'Surv-rate CEA'!Y241*UPD</f>
        <v>2.3116134988606929E-2</v>
      </c>
      <c r="AF243" s="12">
        <f t="shared" si="96"/>
        <v>1.5447981820606966E-2</v>
      </c>
      <c r="AG243" s="12">
        <f>AE243-'Surv-rate CEA'!Y241*UPD</f>
        <v>1.402389321171503E-3</v>
      </c>
      <c r="AH243" s="12">
        <f t="shared" si="97"/>
        <v>9.3718455743350406E-4</v>
      </c>
      <c r="AI243" s="12">
        <f>'Surv-rate CEA'!AC241*UPFS+'Surv-rate CEA'!AB241*UPD</f>
        <v>1.9895043077645523E-2</v>
      </c>
      <c r="AJ243" s="12">
        <f t="shared" si="98"/>
        <v>1.3295400114903981E-2</v>
      </c>
      <c r="AK243" s="12">
        <f>AI243-'Surv-rate CEA'!AB241*UPD</f>
        <v>1.7478132365304107E-3</v>
      </c>
      <c r="AL243" s="12">
        <f t="shared" si="99"/>
        <v>1.1680234224728909E-3</v>
      </c>
      <c r="AM243" s="12">
        <f>'Surv-rate CEA'!AF241*UPFS+'Surv-rate CEA'!AE241*UPD</f>
        <v>0.10525073606519864</v>
      </c>
      <c r="AN243" s="12">
        <f t="shared" si="100"/>
        <v>7.0336648325597717E-2</v>
      </c>
      <c r="AO243" s="12">
        <f>AM243-'Surv-rate CEA'!AE241*UPD</f>
        <v>4.4027480894372056E-3</v>
      </c>
      <c r="AP243" s="12">
        <f t="shared" si="101"/>
        <v>2.9422553761629844E-3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8.2662213868919115E-2</v>
      </c>
      <c r="AV243" s="12">
        <f t="shared" si="104"/>
        <v>5.5241258009937871E-2</v>
      </c>
      <c r="AW243" s="12">
        <f>AU243-'Surv-rate CEA'!AK241*UPD</f>
        <v>1.71303872493727E-2</v>
      </c>
      <c r="AX243" s="12">
        <f t="shared" si="105"/>
        <v>1.1447844154686453E-2</v>
      </c>
      <c r="AY243" s="12">
        <f>'Surv-rate CEA'!AO241*UPFS+'Surv-rate CEA'!AN241*UPD</f>
        <v>1.9895043077645523E-2</v>
      </c>
      <c r="AZ243" s="12">
        <f t="shared" si="106"/>
        <v>1.3295400114903981E-2</v>
      </c>
      <c r="BA243" s="12">
        <f>AY243-'Surv-rate CEA'!AN241*UPD</f>
        <v>1.7478132365304107E-3</v>
      </c>
      <c r="BB243" s="12">
        <f t="shared" si="107"/>
        <v>1.1680234224728909E-3</v>
      </c>
    </row>
    <row r="244" spans="1:54">
      <c r="A244" s="12">
        <v>239</v>
      </c>
      <c r="B244" s="12">
        <f t="shared" si="108"/>
        <v>13.693150684931506</v>
      </c>
      <c r="C244" s="12">
        <f>'Surv-rate CEA'!D242*Parameter!$D$57+'Surv-rate CEA'!E242*Parameter!$D$58</f>
        <v>3.6114988465093728E-2</v>
      </c>
      <c r="D244" s="12">
        <f t="shared" si="82"/>
        <v>2.4093807058544657E-2</v>
      </c>
      <c r="E244" s="12">
        <f>C244-'Surv-rate CEA'!E242*Parameter!$D$58</f>
        <v>5.1214179108535762E-4</v>
      </c>
      <c r="F244" s="12">
        <f t="shared" si="83"/>
        <v>3.4167103536401666E-4</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2.2953399786327298E-2</v>
      </c>
      <c r="L244" s="12">
        <f t="shared" si="86"/>
        <v>1.53131652339841E-2</v>
      </c>
      <c r="M244" s="12">
        <f>K244-'Surv-rate CEA'!J242*Parameter!$D$58</f>
        <v>1.3855222739921035E-3</v>
      </c>
      <c r="N244" s="12">
        <f t="shared" si="87"/>
        <v>9.2433938826111015E-4</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2.2953399786327298E-2</v>
      </c>
      <c r="T244" s="12">
        <f t="shared" si="90"/>
        <v>1.53131652339841E-2</v>
      </c>
      <c r="U244" s="12">
        <f>S244-'Surv-rate CEA'!P242*Parameter!$D$58</f>
        <v>1.3855222739921035E-3</v>
      </c>
      <c r="V244" s="12">
        <f t="shared" si="91"/>
        <v>9.2433938826111015E-4</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5.8141951103773334E-2</v>
      </c>
      <c r="AB244" s="12">
        <f t="shared" si="94"/>
        <v>3.8788907637493181E-2</v>
      </c>
      <c r="AC244" s="12">
        <f>AA244-'Surv-rate CEA'!V242*UPD</f>
        <v>1.5711980816055841E-2</v>
      </c>
      <c r="AD244" s="12">
        <f t="shared" si="95"/>
        <v>1.0482114224001372E-2</v>
      </c>
      <c r="AE244" s="12">
        <f>'Surv-rate CEA'!Z242*UPFS+'Surv-rate CEA'!Y242*UPD</f>
        <v>2.2953399786327298E-2</v>
      </c>
      <c r="AF244" s="12">
        <f t="shared" si="96"/>
        <v>1.53131652339841E-2</v>
      </c>
      <c r="AG244" s="12">
        <f>AE244-'Surv-rate CEA'!Y242*UPD</f>
        <v>1.3855222739921035E-3</v>
      </c>
      <c r="AH244" s="12">
        <f t="shared" si="97"/>
        <v>9.2433938826111015E-4</v>
      </c>
      <c r="AI244" s="12">
        <f>'Surv-rate CEA'!AC242*UPFS+'Surv-rate CEA'!AB242*UPD</f>
        <v>1.974864240152497E-2</v>
      </c>
      <c r="AJ244" s="12">
        <f t="shared" si="98"/>
        <v>1.3175138631165052E-2</v>
      </c>
      <c r="AK244" s="12">
        <f>AI244-'Surv-rate CEA'!AB242*UPD</f>
        <v>1.7275306372071426E-3</v>
      </c>
      <c r="AL244" s="12">
        <f t="shared" si="99"/>
        <v>1.1525073557983644E-3</v>
      </c>
      <c r="AM244" s="12">
        <f>'Surv-rate CEA'!AF242*UPFS+'Surv-rate CEA'!AE242*UPD</f>
        <v>0.10484214456848481</v>
      </c>
      <c r="AN244" s="12">
        <f t="shared" si="100"/>
        <v>6.9944544085307467E-2</v>
      </c>
      <c r="AO244" s="12">
        <f>AM244-'Surv-rate CEA'!AE242*UPD</f>
        <v>4.3594753515941581E-3</v>
      </c>
      <c r="AP244" s="12">
        <f t="shared" si="101"/>
        <v>2.9083868626820059E-3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8.2296548977587064E-2</v>
      </c>
      <c r="AV244" s="12">
        <f t="shared" si="104"/>
        <v>5.4903441948113252E-2</v>
      </c>
      <c r="AW244" s="12">
        <f>AU244-'Surv-rate CEA'!AK242*UPD</f>
        <v>1.7006859481932618E-2</v>
      </c>
      <c r="AX244" s="12">
        <f t="shared" si="105"/>
        <v>1.1345981500880476E-2</v>
      </c>
      <c r="AY244" s="12">
        <f>'Surv-rate CEA'!AO242*UPFS+'Surv-rate CEA'!AN242*UPD</f>
        <v>1.974864240152497E-2</v>
      </c>
      <c r="AZ244" s="12">
        <f t="shared" si="106"/>
        <v>1.3175138631165052E-2</v>
      </c>
      <c r="BA244" s="12">
        <f>AY244-'Surv-rate CEA'!AN242*UPD</f>
        <v>1.7275306372071426E-3</v>
      </c>
      <c r="BB244" s="12">
        <f t="shared" si="107"/>
        <v>1.1525073557983644E-3</v>
      </c>
    </row>
    <row r="245" spans="1:54">
      <c r="A245" s="12">
        <v>240</v>
      </c>
      <c r="B245" s="12">
        <f t="shared" si="108"/>
        <v>13.75068493150685</v>
      </c>
      <c r="C245" s="12">
        <f>'Surv-rate CEA'!D243*Parameter!$D$57+'Surv-rate CEA'!E243*Parameter!$D$58</f>
        <v>3.5895912418357448E-2</v>
      </c>
      <c r="D245" s="12">
        <f t="shared" si="82"/>
        <v>2.3906960532895448E-2</v>
      </c>
      <c r="E245" s="12">
        <f>C245-'Surv-rate CEA'!E243*Parameter!$D$58</f>
        <v>5.0502844347623949E-4</v>
      </c>
      <c r="F245" s="12">
        <f t="shared" si="83"/>
        <v>3.3635292301419523E-4</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2.2792289163522834E-2</v>
      </c>
      <c r="L245" s="12">
        <f t="shared" si="86"/>
        <v>1.5179844187719206E-2</v>
      </c>
      <c r="M245" s="12">
        <f>K245-'Surv-rate CEA'!J243*Parameter!$D$58</f>
        <v>1.3689096337465706E-3</v>
      </c>
      <c r="N245" s="12">
        <f t="shared" si="87"/>
        <v>9.1170460317768819E-4</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2.2792289163522834E-2</v>
      </c>
      <c r="T245" s="12">
        <f t="shared" si="90"/>
        <v>1.5179844187719206E-2</v>
      </c>
      <c r="U245" s="12">
        <f>S245-'Surv-rate CEA'!P243*Parameter!$D$58</f>
        <v>1.3689096337465706E-3</v>
      </c>
      <c r="V245" s="12">
        <f t="shared" si="91"/>
        <v>9.1170460317768819E-4</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5.7843175421709192E-2</v>
      </c>
      <c r="AB245" s="12">
        <f t="shared" si="94"/>
        <v>3.8524010639076192E-2</v>
      </c>
      <c r="AC245" s="12">
        <f>AA245-'Surv-rate CEA'!V243*UPD</f>
        <v>1.5596644323982535E-2</v>
      </c>
      <c r="AD245" s="12">
        <f t="shared" si="95"/>
        <v>1.0387488022406988E-2</v>
      </c>
      <c r="AE245" s="12">
        <f>'Surv-rate CEA'!Z243*UPFS+'Surv-rate CEA'!Y243*UPD</f>
        <v>2.2792289163522834E-2</v>
      </c>
      <c r="AF245" s="12">
        <f t="shared" si="96"/>
        <v>1.5179844187719206E-2</v>
      </c>
      <c r="AG245" s="12">
        <f>AE245-'Surv-rate CEA'!Y243*UPD</f>
        <v>1.3689096337465706E-3</v>
      </c>
      <c r="AH245" s="12">
        <f t="shared" si="97"/>
        <v>9.1170460317768819E-4</v>
      </c>
      <c r="AI245" s="12">
        <f>'Surv-rate CEA'!AC243*UPFS+'Surv-rate CEA'!AB243*UPD</f>
        <v>1.9603749749751532E-2</v>
      </c>
      <c r="AJ245" s="12">
        <f t="shared" si="98"/>
        <v>1.3056251812236689E-2</v>
      </c>
      <c r="AK245" s="12">
        <f>AI245-'Surv-rate CEA'!AB243*UPD</f>
        <v>1.7075454260024013E-3</v>
      </c>
      <c r="AL245" s="12">
        <f t="shared" si="99"/>
        <v>1.1372387092935059E-3</v>
      </c>
      <c r="AM245" s="12">
        <f>'Surv-rate CEA'!AF243*UPFS+'Surv-rate CEA'!AE243*UPD</f>
        <v>0.10443635131133226</v>
      </c>
      <c r="AN245" s="12">
        <f t="shared" si="100"/>
        <v>6.955543293900962E-2</v>
      </c>
      <c r="AO245" s="12">
        <f>AM245-'Surv-rate CEA'!AE243*UPD</f>
        <v>4.3167605935233305E-3</v>
      </c>
      <c r="AP245" s="12">
        <f t="shared" si="101"/>
        <v>2.8749965716581977E-3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8.1933585914979526E-2</v>
      </c>
      <c r="AV245" s="12">
        <f t="shared" si="104"/>
        <v>5.4568413861692984E-2</v>
      </c>
      <c r="AW245" s="12">
        <f>AU245-'Surv-rate CEA'!AK243*UPD</f>
        <v>1.688460270442152E-2</v>
      </c>
      <c r="AX245" s="12">
        <f t="shared" si="105"/>
        <v>1.1245278452980357E-2</v>
      </c>
      <c r="AY245" s="12">
        <f>'Surv-rate CEA'!AO243*UPFS+'Surv-rate CEA'!AN243*UPD</f>
        <v>1.9603749749751532E-2</v>
      </c>
      <c r="AZ245" s="12">
        <f t="shared" si="106"/>
        <v>1.3056251812236689E-2</v>
      </c>
      <c r="BA245" s="12">
        <f>AY245-'Surv-rate CEA'!AN243*UPD</f>
        <v>1.7075454260024013E-3</v>
      </c>
      <c r="BB245" s="12">
        <f t="shared" si="107"/>
        <v>1.1372387092935059E-3</v>
      </c>
    </row>
    <row r="246" spans="1:54">
      <c r="A246" s="12">
        <v>241</v>
      </c>
      <c r="B246" s="12">
        <f t="shared" si="108"/>
        <v>13.808219178082192</v>
      </c>
      <c r="C246" s="12">
        <f>'Surv-rate CEA'!D244*Parameter!$D$57+'Surv-rate CEA'!E244*Parameter!$D$58</f>
        <v>3.5678807577806552E-2</v>
      </c>
      <c r="D246" s="12">
        <f t="shared" si="82"/>
        <v>2.3721990028433532E-2</v>
      </c>
      <c r="E246" s="12">
        <f>C246-'Surv-rate CEA'!E244*Parameter!$D$58</f>
        <v>4.9803548791867158E-4</v>
      </c>
      <c r="F246" s="12">
        <f t="shared" si="83"/>
        <v>3.311319430294446E-4</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2.2632781767255167E-2</v>
      </c>
      <c r="L246" s="12">
        <f t="shared" si="86"/>
        <v>1.5047997953062374E-2</v>
      </c>
      <c r="M246" s="12">
        <f>K246-'Surv-rate CEA'!J244*Parameter!$D$58</f>
        <v>1.3525467534853848E-3</v>
      </c>
      <c r="N246" s="12">
        <f t="shared" si="87"/>
        <v>8.9927614674904332E-4</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2.2632781767255167E-2</v>
      </c>
      <c r="T246" s="12">
        <f t="shared" si="90"/>
        <v>1.5047997953062374E-2</v>
      </c>
      <c r="U246" s="12">
        <f>S246-'Surv-rate CEA'!P244*Parameter!$D$58</f>
        <v>1.3525467534853848E-3</v>
      </c>
      <c r="V246" s="12">
        <f t="shared" si="91"/>
        <v>8.9927614674904332E-4</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5.7546815043203373E-2</v>
      </c>
      <c r="AB246" s="12">
        <f t="shared" si="94"/>
        <v>3.8261507749270576E-2</v>
      </c>
      <c r="AC246" s="12">
        <f>AA246-'Surv-rate CEA'!V244*UPD</f>
        <v>1.5482508063134934E-2</v>
      </c>
      <c r="AD246" s="12">
        <f t="shared" si="95"/>
        <v>1.0293951138582526E-2</v>
      </c>
      <c r="AE246" s="12">
        <f>'Surv-rate CEA'!Z244*UPFS+'Surv-rate CEA'!Y244*UPD</f>
        <v>2.2632781767255167E-2</v>
      </c>
      <c r="AF246" s="12">
        <f t="shared" si="96"/>
        <v>1.5047997953062374E-2</v>
      </c>
      <c r="AG246" s="12">
        <f>AE246-'Surv-rate CEA'!Y244*UPD</f>
        <v>1.3525467534853848E-3</v>
      </c>
      <c r="AH246" s="12">
        <f t="shared" si="97"/>
        <v>8.9927614674904332E-4</v>
      </c>
      <c r="AI246" s="12">
        <f>'Surv-rate CEA'!AC244*UPFS+'Surv-rate CEA'!AB244*UPD</f>
        <v>1.9460344836071175E-2</v>
      </c>
      <c r="AJ246" s="12">
        <f t="shared" si="98"/>
        <v>1.2938720139243475E-2</v>
      </c>
      <c r="AK246" s="12">
        <f>AI246-'Surv-rate CEA'!AB244*UPD</f>
        <v>1.6878522941634333E-3</v>
      </c>
      <c r="AL246" s="12">
        <f t="shared" si="99"/>
        <v>1.1222128207143166E-3</v>
      </c>
      <c r="AM246" s="12">
        <f>'Surv-rate CEA'!AF244*UPFS+'Surv-rate CEA'!AE244*UPD</f>
        <v>0.10403332789548782</v>
      </c>
      <c r="AN246" s="12">
        <f t="shared" si="100"/>
        <v>6.916928379906459E-2</v>
      </c>
      <c r="AO246" s="12">
        <f>AM246-'Surv-rate CEA'!AE244*UPD</f>
        <v>4.2745948244650445E-3</v>
      </c>
      <c r="AP246" s="12">
        <f t="shared" si="101"/>
        <v>2.8420763664935046E-3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8.1573295897263198E-2</v>
      </c>
      <c r="AV246" s="12">
        <f t="shared" si="104"/>
        <v>5.4236143056109937E-2</v>
      </c>
      <c r="AW246" s="12">
        <f>AU246-'Surv-rate CEA'!AK244*UPD</f>
        <v>1.6763599676363358E-2</v>
      </c>
      <c r="AX246" s="12">
        <f t="shared" si="105"/>
        <v>1.1145718463155844E-2</v>
      </c>
      <c r="AY246" s="12">
        <f>'Surv-rate CEA'!AO244*UPFS+'Surv-rate CEA'!AN244*UPD</f>
        <v>1.9460344836071175E-2</v>
      </c>
      <c r="AZ246" s="12">
        <f t="shared" si="106"/>
        <v>1.2938720139243475E-2</v>
      </c>
      <c r="BA246" s="12">
        <f>AY246-'Surv-rate CEA'!AN244*UPD</f>
        <v>1.6878522941634333E-3</v>
      </c>
      <c r="BB246" s="12">
        <f t="shared" si="107"/>
        <v>1.1222128207143166E-3</v>
      </c>
    </row>
    <row r="247" spans="1:54">
      <c r="A247" s="12">
        <v>242</v>
      </c>
      <c r="B247" s="12">
        <f t="shared" si="108"/>
        <v>13.865753424657534</v>
      </c>
      <c r="C247" s="12">
        <f>'Surv-rate CEA'!D245*Parameter!$D$57+'Surv-rate CEA'!E245*Parameter!$D$58</f>
        <v>3.5463649948873889E-2</v>
      </c>
      <c r="D247" s="12">
        <f t="shared" si="82"/>
        <v>2.3538871555881205E-2</v>
      </c>
      <c r="E247" s="12">
        <f>C247-'Surv-rate CEA'!E245*Parameter!$D$58</f>
        <v>4.9116050815899842E-4</v>
      </c>
      <c r="F247" s="12">
        <f t="shared" si="83"/>
        <v>3.2600604087688174E-4</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2.2474856595698374E-2</v>
      </c>
      <c r="L247" s="12">
        <f t="shared" si="86"/>
        <v>1.4917606151811017E-2</v>
      </c>
      <c r="M247" s="12">
        <f>K247-'Surv-rate CEA'!J245*Parameter!$D$58</f>
        <v>1.3364290863447925E-3</v>
      </c>
      <c r="N247" s="12">
        <f t="shared" si="87"/>
        <v>8.8705005413614122E-4</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2.2474856595698374E-2</v>
      </c>
      <c r="T247" s="12">
        <f t="shared" si="90"/>
        <v>1.4917606151811017E-2</v>
      </c>
      <c r="U247" s="12">
        <f>S247-'Surv-rate CEA'!P245*Parameter!$D$58</f>
        <v>1.3364290863447925E-3</v>
      </c>
      <c r="V247" s="12">
        <f t="shared" si="91"/>
        <v>8.8705005413614122E-4</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5.725284268095205E-2</v>
      </c>
      <c r="AB247" s="12">
        <f t="shared" si="94"/>
        <v>3.8001370756221259E-2</v>
      </c>
      <c r="AC247" s="12">
        <f>AA247-'Surv-rate CEA'!V245*UPD</f>
        <v>1.5369555632000514E-2</v>
      </c>
      <c r="AD247" s="12">
        <f t="shared" si="95"/>
        <v>1.0201487901391795E-2</v>
      </c>
      <c r="AE247" s="12">
        <f>'Surv-rate CEA'!Z245*UPFS+'Surv-rate CEA'!Y245*UPD</f>
        <v>2.2474856595698374E-2</v>
      </c>
      <c r="AF247" s="12">
        <f t="shared" si="96"/>
        <v>1.4917606151811017E-2</v>
      </c>
      <c r="AG247" s="12">
        <f>AE247-'Surv-rate CEA'!Y245*UPD</f>
        <v>1.3364290863447925E-3</v>
      </c>
      <c r="AH247" s="12">
        <f t="shared" si="97"/>
        <v>8.8705005413614122E-4</v>
      </c>
      <c r="AI247" s="12">
        <f>'Surv-rate CEA'!AC245*UPFS+'Surv-rate CEA'!AB245*UPD</f>
        <v>1.9318407713801927E-2</v>
      </c>
      <c r="AJ247" s="12">
        <f t="shared" si="98"/>
        <v>1.2822524429800487E-2</v>
      </c>
      <c r="AK247" s="12">
        <f>AI247-'Surv-rate CEA'!AB245*UPD</f>
        <v>1.668446045121761E-3</v>
      </c>
      <c r="AL247" s="12">
        <f t="shared" si="99"/>
        <v>1.1074251299755511E-3</v>
      </c>
      <c r="AM247" s="12">
        <f>'Surv-rate CEA'!AF245*UPFS+'Surv-rate CEA'!AE245*UPD</f>
        <v>0.10363304630951044</v>
      </c>
      <c r="AN247" s="12">
        <f t="shared" si="100"/>
        <v>6.8786066001131269E-2</v>
      </c>
      <c r="AO247" s="12">
        <f>AM247-'Surv-rate CEA'!AE245*UPD</f>
        <v>4.2329692283830239E-3</v>
      </c>
      <c r="AP247" s="12">
        <f t="shared" si="101"/>
        <v>2.8096182742202349E-3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8.1215650545825607E-2</v>
      </c>
      <c r="AV247" s="12">
        <f t="shared" si="104"/>
        <v>5.3906599272256439E-2</v>
      </c>
      <c r="AW247" s="12">
        <f>AU247-'Surv-rate CEA'!AK245*UPD</f>
        <v>1.6643833449684758E-2</v>
      </c>
      <c r="AX247" s="12">
        <f t="shared" si="105"/>
        <v>1.1047285271945033E-2</v>
      </c>
      <c r="AY247" s="12">
        <f>'Surv-rate CEA'!AO245*UPFS+'Surv-rate CEA'!AN245*UPD</f>
        <v>1.9318407713801927E-2</v>
      </c>
      <c r="AZ247" s="12">
        <f t="shared" si="106"/>
        <v>1.2822524429800487E-2</v>
      </c>
      <c r="BA247" s="12">
        <f>AY247-'Surv-rate CEA'!AN245*UPD</f>
        <v>1.668446045121761E-3</v>
      </c>
      <c r="BB247" s="12">
        <f t="shared" si="107"/>
        <v>1.1074251299755511E-3</v>
      </c>
    </row>
    <row r="248" spans="1:54">
      <c r="A248" s="12">
        <v>243</v>
      </c>
      <c r="B248" s="12">
        <f t="shared" si="108"/>
        <v>13.923287671232877</v>
      </c>
      <c r="C248" s="12">
        <f>'Surv-rate CEA'!D246*Parameter!$D$57+'Surv-rate CEA'!E246*Parameter!$D$58</f>
        <v>3.5250415908829207E-2</v>
      </c>
      <c r="D248" s="12">
        <f t="shared" si="82"/>
        <v>2.3357581506363304E-2</v>
      </c>
      <c r="E248" s="12">
        <f>C248-'Surv-rate CEA'!E246*Parameter!$D$58</f>
        <v>4.8440114422954039E-4</v>
      </c>
      <c r="F248" s="12">
        <f t="shared" si="83"/>
        <v>3.2097321170282129E-4</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2.231849299117529E-2</v>
      </c>
      <c r="L248" s="12">
        <f t="shared" si="86"/>
        <v>1.4788648749247889E-2</v>
      </c>
      <c r="M248" s="12">
        <f>K248-'Surv-rate CEA'!J246*Parameter!$D$58</f>
        <v>1.3205521830573844E-3</v>
      </c>
      <c r="N248" s="12">
        <f t="shared" si="87"/>
        <v>8.7502244878316724E-4</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2.231849299117529E-2</v>
      </c>
      <c r="T248" s="12">
        <f t="shared" si="90"/>
        <v>1.4788648749247889E-2</v>
      </c>
      <c r="U248" s="12">
        <f>S248-'Surv-rate CEA'!P246*Parameter!$D$58</f>
        <v>1.3205521830573844E-3</v>
      </c>
      <c r="V248" s="12">
        <f t="shared" si="91"/>
        <v>8.7502244878316724E-4</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5.6961231447793269E-2</v>
      </c>
      <c r="AB248" s="12">
        <f t="shared" si="94"/>
        <v>3.7743571868365106E-2</v>
      </c>
      <c r="AC248" s="12">
        <f>AA248-'Surv-rate CEA'!V246*UPD</f>
        <v>1.5257770908593211E-2</v>
      </c>
      <c r="AD248" s="12">
        <f t="shared" si="95"/>
        <v>1.011008291433012E-2</v>
      </c>
      <c r="AE248" s="12">
        <f>'Surv-rate CEA'!Z246*UPFS+'Surv-rate CEA'!Y246*UPD</f>
        <v>2.231849299117529E-2</v>
      </c>
      <c r="AF248" s="12">
        <f t="shared" si="96"/>
        <v>1.4788648749247889E-2</v>
      </c>
      <c r="AG248" s="12">
        <f>AE248-'Surv-rate CEA'!Y246*UPD</f>
        <v>1.3205521830573844E-3</v>
      </c>
      <c r="AH248" s="12">
        <f t="shared" si="97"/>
        <v>8.7502244878316724E-4</v>
      </c>
      <c r="AI248" s="12">
        <f>'Surv-rate CEA'!AC246*UPFS+'Surv-rate CEA'!AB246*UPD</f>
        <v>1.917791876900353E-2</v>
      </c>
      <c r="AJ248" s="12">
        <f t="shared" si="98"/>
        <v>1.2707645831129502E-2</v>
      </c>
      <c r="AK248" s="12">
        <f>AI248-'Surv-rate CEA'!AB246*UPD</f>
        <v>1.649321591747327E-3</v>
      </c>
      <c r="AL248" s="12">
        <f t="shared" si="99"/>
        <v>1.0928711765864263E-3</v>
      </c>
      <c r="AM248" s="12">
        <f>'Surv-rate CEA'!AF246*UPFS+'Surv-rate CEA'!AE246*UPD</f>
        <v>0.10323547892212274</v>
      </c>
      <c r="AN248" s="12">
        <f t="shared" si="100"/>
        <v>6.8405749296931398E-2</v>
      </c>
      <c r="AO248" s="12">
        <f>AM248-'Surv-rate CEA'!AE246*UPD</f>
        <v>4.1918751599768211E-3</v>
      </c>
      <c r="AP248" s="12">
        <f t="shared" si="101"/>
        <v>2.7776144816814537E-3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8.0860621880146324E-2</v>
      </c>
      <c r="AV248" s="12">
        <f t="shared" si="104"/>
        <v>5.3579752678823714E-2</v>
      </c>
      <c r="AW248" s="12">
        <f>AU248-'Surv-rate CEA'!AK246*UPD</f>
        <v>1.6525287362741295E-2</v>
      </c>
      <c r="AX248" s="12">
        <f t="shared" si="105"/>
        <v>1.0949962902271057E-2</v>
      </c>
      <c r="AY248" s="12">
        <f>'Surv-rate CEA'!AO246*UPFS+'Surv-rate CEA'!AN246*UPD</f>
        <v>1.917791876900353E-2</v>
      </c>
      <c r="AZ248" s="12">
        <f t="shared" si="106"/>
        <v>1.2707645831129502E-2</v>
      </c>
      <c r="BA248" s="12">
        <f>AY248-'Surv-rate CEA'!AN246*UPD</f>
        <v>1.649321591747327E-3</v>
      </c>
      <c r="BB248" s="12">
        <f t="shared" si="107"/>
        <v>1.0928711765864263E-3</v>
      </c>
    </row>
    <row r="249" spans="1:54">
      <c r="A249" s="12">
        <v>244</v>
      </c>
      <c r="B249" s="12">
        <f t="shared" si="108"/>
        <v>13.980821917808219</v>
      </c>
      <c r="C249" s="12">
        <f>'Surv-rate CEA'!D247*Parameter!$D$57+'Surv-rate CEA'!E247*Parameter!$D$58</f>
        <v>3.5039082199746961E-2</v>
      </c>
      <c r="D249" s="12">
        <f t="shared" si="82"/>
        <v>2.3178096644131584E-2</v>
      </c>
      <c r="E249" s="12">
        <f>C249-'Surv-rate CEA'!E247*Parameter!$D$58</f>
        <v>4.7775509095267926E-4</v>
      </c>
      <c r="F249" s="12">
        <f t="shared" si="83"/>
        <v>3.1603149897593613E-4</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2.2163670633356825E-2</v>
      </c>
      <c r="L249" s="12">
        <f t="shared" si="86"/>
        <v>1.4661106047245591E-2</v>
      </c>
      <c r="M249" s="12">
        <f>K249-'Surv-rate CEA'!J247*Parameter!$D$58</f>
        <v>1.3049116895330129E-3</v>
      </c>
      <c r="N249" s="12">
        <f t="shared" si="87"/>
        <v>8.6318954017213444E-4</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2.2163670633356825E-2</v>
      </c>
      <c r="T249" s="12">
        <f t="shared" si="90"/>
        <v>1.4661106047245591E-2</v>
      </c>
      <c r="U249" s="12">
        <f>S249-'Surv-rate CEA'!P247*Parameter!$D$58</f>
        <v>1.3049116895330129E-3</v>
      </c>
      <c r="V249" s="12">
        <f t="shared" si="91"/>
        <v>8.6318954017213444E-4</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5.6671954849457772E-2</v>
      </c>
      <c r="AB249" s="12">
        <f t="shared" si="94"/>
        <v>3.7488083706772424E-2</v>
      </c>
      <c r="AC249" s="12">
        <f>AA249-'Surv-rate CEA'!V247*UPD</f>
        <v>1.5147138044724853E-2</v>
      </c>
      <c r="AD249" s="12">
        <f t="shared" si="95"/>
        <v>1.0019721049804505E-2</v>
      </c>
      <c r="AE249" s="12">
        <f>'Surv-rate CEA'!Z247*UPFS+'Surv-rate CEA'!Y247*UPD</f>
        <v>2.2163670633356825E-2</v>
      </c>
      <c r="AF249" s="12">
        <f t="shared" si="96"/>
        <v>1.4661106047245591E-2</v>
      </c>
      <c r="AG249" s="12">
        <f>AE249-'Surv-rate CEA'!Y247*UPD</f>
        <v>1.3049116895330129E-3</v>
      </c>
      <c r="AH249" s="12">
        <f t="shared" si="97"/>
        <v>8.6318954017213444E-4</v>
      </c>
      <c r="AI249" s="12">
        <f>'Surv-rate CEA'!AC247*UPFS+'Surv-rate CEA'!AB247*UPD</f>
        <v>1.9038858713808705E-2</v>
      </c>
      <c r="AJ249" s="12">
        <f t="shared" si="98"/>
        <v>1.2594065813339474E-2</v>
      </c>
      <c r="AK249" s="12">
        <f>AI249-'Surv-rate CEA'!AB247*UPD</f>
        <v>1.6304739536791221E-3</v>
      </c>
      <c r="AL249" s="12">
        <f t="shared" si="99"/>
        <v>1.0785465971590697E-3</v>
      </c>
      <c r="AM249" s="12">
        <f>'Surv-rate CEA'!AF247*UPFS+'Surv-rate CEA'!AE247*UPD</f>
        <v>0.10284059847570295</v>
      </c>
      <c r="AN249" s="12">
        <f t="shared" si="100"/>
        <v>6.802830384716492E-2</v>
      </c>
      <c r="AO249" s="12">
        <f>AM249-'Surv-rate CEA'!AE247*UPD</f>
        <v>4.1513041407987838E-3</v>
      </c>
      <c r="AP249" s="12">
        <f t="shared" si="101"/>
        <v>2.7460573318131231E-3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8.0508182310820742E-2</v>
      </c>
      <c r="AV249" s="12">
        <f t="shared" si="104"/>
        <v>5.3255573864804132E-2</v>
      </c>
      <c r="AW249" s="12">
        <f>AU249-'Surv-rate CEA'!AK247*UPD</f>
        <v>1.6407945034486698E-2</v>
      </c>
      <c r="AX249" s="12">
        <f t="shared" si="105"/>
        <v>1.0853735653603336E-2</v>
      </c>
      <c r="AY249" s="12">
        <f>'Surv-rate CEA'!AO247*UPFS+'Surv-rate CEA'!AN247*UPD</f>
        <v>1.9038858713808705E-2</v>
      </c>
      <c r="AZ249" s="12">
        <f t="shared" si="106"/>
        <v>1.2594065813339474E-2</v>
      </c>
      <c r="BA249" s="12">
        <f>AY249-'Surv-rate CEA'!AN247*UPD</f>
        <v>1.6304739536791221E-3</v>
      </c>
      <c r="BB249" s="12">
        <f t="shared" si="107"/>
        <v>1.0785465971590697E-3</v>
      </c>
    </row>
    <row r="250" spans="1:54">
      <c r="A250" s="12">
        <v>245</v>
      </c>
      <c r="B250" s="12">
        <f t="shared" si="108"/>
        <v>14.038356164383561</v>
      </c>
      <c r="C250" s="12">
        <f>'Surv-rate CEA'!D248*Parameter!$D$57+'Surv-rate CEA'!E248*Parameter!$D$58</f>
        <v>3.48296259216304E-2</v>
      </c>
      <c r="D250" s="12">
        <f t="shared" si="82"/>
        <v>2.3000394099452173E-2</v>
      </c>
      <c r="E250" s="12">
        <f>C250-'Surv-rate CEA'!E248*Parameter!$D$58</f>
        <v>4.712200964896579E-4</v>
      </c>
      <c r="F250" s="12">
        <f t="shared" si="83"/>
        <v>3.1117899317181829E-4</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2.2010369532618385E-2</v>
      </c>
      <c r="L250" s="12">
        <f t="shared" si="86"/>
        <v>1.4534958677532073E-2</v>
      </c>
      <c r="M250" s="12">
        <f>K250-'Surv-rate CEA'!J248*Parameter!$D$58</f>
        <v>1.2895033445077947E-3</v>
      </c>
      <c r="N250" s="12">
        <f t="shared" si="87"/>
        <v>8.5154762164188524E-4</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2.2010369532618385E-2</v>
      </c>
      <c r="T250" s="12">
        <f t="shared" si="90"/>
        <v>1.4534958677532073E-2</v>
      </c>
      <c r="U250" s="12">
        <f>S250-'Surv-rate CEA'!P248*Parameter!$D$58</f>
        <v>1.2895033445077947E-3</v>
      </c>
      <c r="V250" s="12">
        <f t="shared" si="91"/>
        <v>8.5154762164188524E-4</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5.6384986777475249E-2</v>
      </c>
      <c r="AB250" s="12">
        <f t="shared" si="94"/>
        <v>3.723487929765347E-2</v>
      </c>
      <c r="AC250" s="12">
        <f>AA250-'Surv-rate CEA'!V248*UPD</f>
        <v>1.5037641460414072E-2</v>
      </c>
      <c r="AD250" s="12">
        <f t="shared" si="95"/>
        <v>9.9303874435523846E-3</v>
      </c>
      <c r="AE250" s="12">
        <f>'Surv-rate CEA'!Z248*UPFS+'Surv-rate CEA'!Y248*UPD</f>
        <v>2.2010369532618385E-2</v>
      </c>
      <c r="AF250" s="12">
        <f t="shared" si="96"/>
        <v>1.4534958677532073E-2</v>
      </c>
      <c r="AG250" s="12">
        <f>AE250-'Surv-rate CEA'!Y248*UPD</f>
        <v>1.2895033445077947E-3</v>
      </c>
      <c r="AH250" s="12">
        <f t="shared" si="97"/>
        <v>8.5154762164188524E-4</v>
      </c>
      <c r="AI250" s="12">
        <f>'Surv-rate CEA'!AC248*UPFS+'Surv-rate CEA'!AB248*UPD</f>
        <v>1.8901208579910254E-2</v>
      </c>
      <c r="AJ250" s="12">
        <f t="shared" si="98"/>
        <v>1.2481766162865877E-2</v>
      </c>
      <c r="AK250" s="12">
        <f>AI250-'Surv-rate CEA'!AB248*UPD</f>
        <v>1.611898254729939E-3</v>
      </c>
      <c r="AL250" s="12">
        <f t="shared" si="99"/>
        <v>1.0644471229874256E-3</v>
      </c>
      <c r="AM250" s="12">
        <f>'Surv-rate CEA'!AF248*UPFS+'Surv-rate CEA'!AE248*UPD</f>
        <v>0.10244837807991056</v>
      </c>
      <c r="AN250" s="12">
        <f t="shared" si="100"/>
        <v>6.7653700214570595E-2</v>
      </c>
      <c r="AO250" s="12">
        <f>AM250-'Surv-rate CEA'!AE248*UPD</f>
        <v>4.1112478554728576E-3</v>
      </c>
      <c r="AP250" s="12">
        <f t="shared" si="101"/>
        <v>2.7149393200251999E-3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8.0158304632729563E-2</v>
      </c>
      <c r="AV250" s="12">
        <f t="shared" si="104"/>
        <v>5.2934033832150305E-2</v>
      </c>
      <c r="AW250" s="12">
        <f>AU250-'Surv-rate CEA'!AK248*UPD</f>
        <v>1.6291790358781394E-2</v>
      </c>
      <c r="AX250" s="12">
        <f t="shared" si="105"/>
        <v>1.0758588096259592E-2</v>
      </c>
      <c r="AY250" s="12">
        <f>'Surv-rate CEA'!AO248*UPFS+'Surv-rate CEA'!AN248*UPD</f>
        <v>1.8901208579910254E-2</v>
      </c>
      <c r="AZ250" s="12">
        <f t="shared" si="106"/>
        <v>1.2481766162865877E-2</v>
      </c>
      <c r="BA250" s="12">
        <f>AY250-'Surv-rate CEA'!AN248*UPD</f>
        <v>1.611898254729939E-3</v>
      </c>
      <c r="BB250" s="12">
        <f t="shared" si="107"/>
        <v>1.0644471229874256E-3</v>
      </c>
    </row>
    <row r="251" spans="1:54">
      <c r="A251" s="12">
        <v>246</v>
      </c>
      <c r="B251" s="12">
        <f t="shared" si="108"/>
        <v>14.095890410958905</v>
      </c>
      <c r="C251" s="12">
        <f>'Surv-rate CEA'!D249*Parameter!$D$57+'Surv-rate CEA'!E249*Parameter!$D$58</f>
        <v>3.4622024525688501E-2</v>
      </c>
      <c r="D251" s="12">
        <f t="shared" si="82"/>
        <v>2.2824451361652235E-2</v>
      </c>
      <c r="E251" s="12">
        <f>C251-'Surv-rate CEA'!E249*Parameter!$D$58</f>
        <v>4.6479396093260239E-4</v>
      </c>
      <c r="F251" s="12">
        <f t="shared" si="83"/>
        <v>3.0641383049753664E-4</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2.1858570023549243E-2</v>
      </c>
      <c r="L251" s="12">
        <f t="shared" si="86"/>
        <v>1.4410187595112849E-2</v>
      </c>
      <c r="M251" s="12">
        <f>K251-'Surv-rate CEA'!J249*Parameter!$D$58</f>
        <v>1.2743229772590875E-3</v>
      </c>
      <c r="N251" s="12">
        <f t="shared" si="87"/>
        <v>8.4009306826945311E-4</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2.1858570023549243E-2</v>
      </c>
      <c r="T251" s="12">
        <f t="shared" si="90"/>
        <v>1.4410187595112849E-2</v>
      </c>
      <c r="U251" s="12">
        <f>S251-'Surv-rate CEA'!P249*Parameter!$D$58</f>
        <v>1.2743229772590875E-3</v>
      </c>
      <c r="V251" s="12">
        <f t="shared" si="91"/>
        <v>8.4009306826945311E-4</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5.6100301502232393E-2</v>
      </c>
      <c r="AB251" s="12">
        <f t="shared" si="94"/>
        <v>3.6983932065026044E-2</v>
      </c>
      <c r="AC251" s="12">
        <f>AA251-'Surv-rate CEA'!V249*UPD</f>
        <v>1.4929265838428872E-2</v>
      </c>
      <c r="AD251" s="12">
        <f t="shared" si="95"/>
        <v>9.8420674891951544E-3</v>
      </c>
      <c r="AE251" s="12">
        <f>'Surv-rate CEA'!Z249*UPFS+'Surv-rate CEA'!Y249*UPD</f>
        <v>2.1858570023549243E-2</v>
      </c>
      <c r="AF251" s="12">
        <f t="shared" si="96"/>
        <v>1.4410187595112849E-2</v>
      </c>
      <c r="AG251" s="12">
        <f>AE251-'Surv-rate CEA'!Y249*UPD</f>
        <v>1.2743229772590875E-3</v>
      </c>
      <c r="AH251" s="12">
        <f t="shared" si="97"/>
        <v>8.4009306826945311E-4</v>
      </c>
      <c r="AI251" s="12">
        <f>'Surv-rate CEA'!AC249*UPFS+'Surv-rate CEA'!AB249*UPD</f>
        <v>1.87649497122E-2</v>
      </c>
      <c r="AJ251" s="12">
        <f t="shared" si="98"/>
        <v>1.2370728976064746E-2</v>
      </c>
      <c r="AK251" s="12">
        <f>AI251-'Surv-rate CEA'!AB249*UPD</f>
        <v>1.5935897203629458E-3</v>
      </c>
      <c r="AL251" s="12">
        <f t="shared" si="99"/>
        <v>1.0505685776943956E-3</v>
      </c>
      <c r="AM251" s="12">
        <f>'Surv-rate CEA'!AF249*UPFS+'Surv-rate CEA'!AE249*UPD</f>
        <v>0.10205879120544141</v>
      </c>
      <c r="AN251" s="12">
        <f t="shared" si="100"/>
        <v>6.7281909357127481E-2</v>
      </c>
      <c r="AO251" s="12">
        <f>AM251-'Surv-rate CEA'!AE249*UPD</f>
        <v>4.0716981480116016E-3</v>
      </c>
      <c r="AP251" s="12">
        <f t="shared" si="101"/>
        <v>2.6842530906783296E-3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7.9810962018350431E-2</v>
      </c>
      <c r="AV251" s="12">
        <f t="shared" si="104"/>
        <v>5.2615103988587097E-2</v>
      </c>
      <c r="AW251" s="12">
        <f>AU251-'Surv-rate CEA'!AK249*UPD</f>
        <v>1.6176807498835988E-2</v>
      </c>
      <c r="AX251" s="12">
        <f t="shared" si="105"/>
        <v>1.0664505065844375E-2</v>
      </c>
      <c r="AY251" s="12">
        <f>'Surv-rate CEA'!AO249*UPFS+'Surv-rate CEA'!AN249*UPD</f>
        <v>1.87649497122E-2</v>
      </c>
      <c r="AZ251" s="12">
        <f t="shared" si="106"/>
        <v>1.2370728976064746E-2</v>
      </c>
      <c r="BA251" s="12">
        <f>AY251-'Surv-rate CEA'!AN249*UPD</f>
        <v>1.5935897203629458E-3</v>
      </c>
      <c r="BB251" s="12">
        <f t="shared" si="107"/>
        <v>1.0505685776943956E-3</v>
      </c>
    </row>
    <row r="252" spans="1:54">
      <c r="A252" s="12">
        <v>247</v>
      </c>
      <c r="B252" s="12">
        <f t="shared" si="108"/>
        <v>14.153424657534247</v>
      </c>
      <c r="C252" s="12">
        <f>'Surv-rate CEA'!D250*Parameter!$D$57+'Surv-rate CEA'!E250*Parameter!$D$58</f>
        <v>3.4416255807764425E-2</v>
      </c>
      <c r="D252" s="12">
        <f t="shared" si="82"/>
        <v>2.2650246272323454E-2</v>
      </c>
      <c r="E252" s="12">
        <f>C252-'Surv-rate CEA'!E250*Parameter!$D$58</f>
        <v>4.5847453493838564E-4</v>
      </c>
      <c r="F252" s="12">
        <f t="shared" si="83"/>
        <v>3.0173419165488088E-4</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2.1708252758613079E-2</v>
      </c>
      <c r="L252" s="12">
        <f t="shared" si="86"/>
        <v>1.4286774071847254E-2</v>
      </c>
      <c r="M252" s="12">
        <f>K252-'Surv-rate CEA'!J250*Parameter!$D$58</f>
        <v>1.259366505384333E-3</v>
      </c>
      <c r="N252" s="12">
        <f t="shared" si="87"/>
        <v>8.2882233481177152E-4</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2.1708252758613079E-2</v>
      </c>
      <c r="T252" s="12">
        <f t="shared" si="90"/>
        <v>1.4286774071847254E-2</v>
      </c>
      <c r="U252" s="12">
        <f>S252-'Surv-rate CEA'!P250*Parameter!$D$58</f>
        <v>1.259366505384333E-3</v>
      </c>
      <c r="V252" s="12">
        <f t="shared" si="91"/>
        <v>8.2882233481177152E-4</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5.5817873666183293E-2</v>
      </c>
      <c r="AB252" s="12">
        <f t="shared" si="94"/>
        <v>3.6735215823542951E-2</v>
      </c>
      <c r="AC252" s="12">
        <f>AA252-'Surv-rate CEA'!V250*UPD</f>
        <v>1.4821996118959194E-2</v>
      </c>
      <c r="AD252" s="12">
        <f t="shared" si="95"/>
        <v>9.7547468329227203E-3</v>
      </c>
      <c r="AE252" s="12">
        <f>'Surv-rate CEA'!Z250*UPFS+'Surv-rate CEA'!Y250*UPD</f>
        <v>2.1708252758613079E-2</v>
      </c>
      <c r="AF252" s="12">
        <f t="shared" si="96"/>
        <v>1.4286774071847254E-2</v>
      </c>
      <c r="AG252" s="12">
        <f>AE252-'Surv-rate CEA'!Y250*UPD</f>
        <v>1.259366505384333E-3</v>
      </c>
      <c r="AH252" s="12">
        <f t="shared" si="97"/>
        <v>8.2882233481177152E-4</v>
      </c>
      <c r="AI252" s="12">
        <f>'Surv-rate CEA'!AC250*UPFS+'Surv-rate CEA'!AB250*UPD</f>
        <v>1.8630063762557322E-2</v>
      </c>
      <c r="AJ252" s="12">
        <f t="shared" si="98"/>
        <v>1.2260936652958429E-2</v>
      </c>
      <c r="AK252" s="12">
        <f>AI252-'Surv-rate CEA'!AB250*UPD</f>
        <v>1.5755436752378366E-3</v>
      </c>
      <c r="AL252" s="12">
        <f t="shared" si="99"/>
        <v>1.0369068749450548E-3</v>
      </c>
      <c r="AM252" s="12">
        <f>'Surv-rate CEA'!AF250*UPFS+'Surv-rate CEA'!AE250*UPD</f>
        <v>0.10167181167791618</v>
      </c>
      <c r="AN252" s="12">
        <f t="shared" si="100"/>
        <v>6.6912902621398845E-2</v>
      </c>
      <c r="AO252" s="12">
        <f>AM252-'Surv-rate CEA'!AE250*UPD</f>
        <v>4.0326470182292934E-3</v>
      </c>
      <c r="AP252" s="12">
        <f t="shared" si="101"/>
        <v>2.6539914336537918E-3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7.9466128011212972E-2</v>
      </c>
      <c r="AV252" s="12">
        <f t="shared" si="104"/>
        <v>5.2298756140576025E-2</v>
      </c>
      <c r="AW252" s="12">
        <f>AU252-'Surv-rate CEA'!AK250*UPD</f>
        <v>1.6062980881786745E-2</v>
      </c>
      <c r="AX252" s="12">
        <f t="shared" si="105"/>
        <v>1.057147165782083E-2</v>
      </c>
      <c r="AY252" s="12">
        <f>'Surv-rate CEA'!AO250*UPFS+'Surv-rate CEA'!AN250*UPD</f>
        <v>1.8630063762557322E-2</v>
      </c>
      <c r="AZ252" s="12">
        <f t="shared" si="106"/>
        <v>1.2260936652958429E-2</v>
      </c>
      <c r="BA252" s="12">
        <f>AY252-'Surv-rate CEA'!AN250*UPD</f>
        <v>1.5755436752378366E-3</v>
      </c>
      <c r="BB252" s="12">
        <f t="shared" si="107"/>
        <v>1.0369068749450548E-3</v>
      </c>
    </row>
    <row r="253" spans="1:54">
      <c r="A253" s="12">
        <v>248</v>
      </c>
      <c r="B253" s="12">
        <f t="shared" si="108"/>
        <v>14.210958904109589</v>
      </c>
      <c r="C253" s="12">
        <f>'Surv-rate CEA'!D251*Parameter!$D$57+'Surv-rate CEA'!E251*Parameter!$D$58</f>
        <v>3.4212297901907371E-2</v>
      </c>
      <c r="D253" s="12">
        <f t="shared" si="82"/>
        <v>2.2477757018675503E-2</v>
      </c>
      <c r="E253" s="12">
        <f>C253-'Surv-rate CEA'!E251*Parameter!$D$58</f>
        <v>4.5225971840289619E-4</v>
      </c>
      <c r="F253" s="12">
        <f t="shared" si="83"/>
        <v>2.9713830064095621E-4</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2.1559398701952323E-2</v>
      </c>
      <c r="L253" s="12">
        <f t="shared" si="86"/>
        <v>1.4164699690172377E-2</v>
      </c>
      <c r="M253" s="12">
        <f>K253-'Surv-rate CEA'!J251*Parameter!$D$58</f>
        <v>1.2446299326417908E-3</v>
      </c>
      <c r="N253" s="12">
        <f t="shared" si="87"/>
        <v>8.1773195370583147E-4</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2.1559398701952323E-2</v>
      </c>
      <c r="T253" s="12">
        <f t="shared" si="90"/>
        <v>1.4164699690172377E-2</v>
      </c>
      <c r="U253" s="12">
        <f>S253-'Surv-rate CEA'!P251*Parameter!$D$58</f>
        <v>1.2446299326417908E-3</v>
      </c>
      <c r="V253" s="12">
        <f t="shared" si="91"/>
        <v>8.1773195370583147E-4</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5.5537678277201553E-2</v>
      </c>
      <c r="AB253" s="12">
        <f t="shared" si="94"/>
        <v>3.6488704771470842E-2</v>
      </c>
      <c r="AC253" s="12">
        <f>AA253-'Surv-rate CEA'!V251*UPD</f>
        <v>1.4715817494415848E-2</v>
      </c>
      <c r="AD253" s="12">
        <f t="shared" si="95"/>
        <v>9.66841136830544E-3</v>
      </c>
      <c r="AE253" s="12">
        <f>'Surv-rate CEA'!Z251*UPFS+'Surv-rate CEA'!Y251*UPD</f>
        <v>2.1559398701952323E-2</v>
      </c>
      <c r="AF253" s="12">
        <f t="shared" si="96"/>
        <v>1.4164699690172377E-2</v>
      </c>
      <c r="AG253" s="12">
        <f>AE253-'Surv-rate CEA'!Y251*UPD</f>
        <v>1.2446299326417908E-3</v>
      </c>
      <c r="AH253" s="12">
        <f t="shared" si="97"/>
        <v>8.1773195370583147E-4</v>
      </c>
      <c r="AI253" s="12">
        <f>'Surv-rate CEA'!AC251*UPFS+'Surv-rate CEA'!AB251*UPD</f>
        <v>1.8496532683780362E-2</v>
      </c>
      <c r="AJ253" s="12">
        <f t="shared" si="98"/>
        <v>1.2152371891127074E-2</v>
      </c>
      <c r="AK253" s="12">
        <f>AI253-'Surv-rate CEA'!AB251*UPD</f>
        <v>1.5577555408243828E-3</v>
      </c>
      <c r="AL253" s="12">
        <f t="shared" si="99"/>
        <v>1.0234580162238624E-3</v>
      </c>
      <c r="AM253" s="12">
        <f>'Surv-rate CEA'!AF251*UPFS+'Surv-rate CEA'!AE251*UPD</f>
        <v>0.10128741367188908</v>
      </c>
      <c r="AN253" s="12">
        <f t="shared" si="100"/>
        <v>6.6546651736008197E-2</v>
      </c>
      <c r="AO253" s="12">
        <f>AM253-'Surv-rate CEA'!AE251*UPD</f>
        <v>3.9940866182475582E-3</v>
      </c>
      <c r="AP253" s="12">
        <f t="shared" si="101"/>
        <v>2.6241472810134376E-3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7.9123776519487099E-2</v>
      </c>
      <c r="AV253" s="12">
        <f t="shared" si="104"/>
        <v>5.1984962486423883E-2</v>
      </c>
      <c r="AW253" s="12">
        <f>AU253-'Surv-rate CEA'!AK251*UPD</f>
        <v>1.595029519339887E-2</v>
      </c>
      <c r="AX253" s="12">
        <f t="shared" si="105"/>
        <v>1.0479473222211693E-2</v>
      </c>
      <c r="AY253" s="12">
        <f>'Surv-rate CEA'!AO251*UPFS+'Surv-rate CEA'!AN251*UPD</f>
        <v>1.8496532683780362E-2</v>
      </c>
      <c r="AZ253" s="12">
        <f t="shared" si="106"/>
        <v>1.2152371891127074E-2</v>
      </c>
      <c r="BA253" s="12">
        <f>AY253-'Surv-rate CEA'!AN251*UPD</f>
        <v>1.5577555408243828E-3</v>
      </c>
      <c r="BB253" s="12">
        <f t="shared" si="107"/>
        <v>1.0234580162238624E-3</v>
      </c>
    </row>
    <row r="254" spans="1:54">
      <c r="A254" s="12">
        <v>249</v>
      </c>
      <c r="B254" s="12">
        <f t="shared" si="108"/>
        <v>14.268493150684931</v>
      </c>
      <c r="C254" s="12">
        <f>'Surv-rate CEA'!D252*Parameter!$D$57+'Surv-rate CEA'!E252*Parameter!$D$58</f>
        <v>3.4010129274087544E-2</v>
      </c>
      <c r="D254" s="12">
        <f t="shared" si="82"/>
        <v>2.2306962127037894E-2</v>
      </c>
      <c r="E254" s="12">
        <f>C254-'Surv-rate CEA'!E252*Parameter!$D$58</f>
        <v>4.4614745917442855E-4</v>
      </c>
      <c r="F254" s="12">
        <f t="shared" si="83"/>
        <v>2.9262442358491065E-4</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2.1411989123335064E-2</v>
      </c>
      <c r="L254" s="12">
        <f t="shared" si="86"/>
        <v>1.404394633697249E-2</v>
      </c>
      <c r="M254" s="12">
        <f>K254-'Surv-rate CEA'!J252*Parameter!$D$58</f>
        <v>1.2301093468512075E-3</v>
      </c>
      <c r="N254" s="12">
        <f t="shared" si="87"/>
        <v>8.0681853312541973E-4</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2.1411989123335064E-2</v>
      </c>
      <c r="T254" s="12">
        <f t="shared" si="90"/>
        <v>1.404394633697249E-2</v>
      </c>
      <c r="U254" s="12">
        <f>S254-'Surv-rate CEA'!P252*Parameter!$D$58</f>
        <v>1.2301093468512075E-3</v>
      </c>
      <c r="V254" s="12">
        <f t="shared" si="91"/>
        <v>8.0681853312541973E-4</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5.5259690702076203E-2</v>
      </c>
      <c r="AB254" s="12">
        <f t="shared" si="94"/>
        <v>3.6244373483820383E-2</v>
      </c>
      <c r="AC254" s="12">
        <f>AA254-'Surv-rate CEA'!V252*UPD</f>
        <v>1.4610715404352527E-2</v>
      </c>
      <c r="AD254" s="12">
        <f t="shared" si="95"/>
        <v>9.5830472312300585E-3</v>
      </c>
      <c r="AE254" s="12">
        <f>'Surv-rate CEA'!Z252*UPFS+'Surv-rate CEA'!Y252*UPD</f>
        <v>2.1411989123335064E-2</v>
      </c>
      <c r="AF254" s="12">
        <f t="shared" si="96"/>
        <v>1.404394633697249E-2</v>
      </c>
      <c r="AG254" s="12">
        <f>AE254-'Surv-rate CEA'!Y252*UPD</f>
        <v>1.2301093468512075E-3</v>
      </c>
      <c r="AH254" s="12">
        <f t="shared" si="97"/>
        <v>8.0681853312541973E-4</v>
      </c>
      <c r="AI254" s="12">
        <f>'Surv-rate CEA'!AC252*UPFS+'Surv-rate CEA'!AB252*UPD</f>
        <v>1.8364338723658512E-2</v>
      </c>
      <c r="AJ254" s="12">
        <f t="shared" si="98"/>
        <v>1.2045017679743484E-2</v>
      </c>
      <c r="AK254" s="12">
        <f>AI254-'Surv-rate CEA'!AB252*UPD</f>
        <v>1.5402208330813766E-3</v>
      </c>
      <c r="AL254" s="12">
        <f t="shared" si="99"/>
        <v>1.0102180886739013E-3</v>
      </c>
      <c r="AM254" s="12">
        <f>'Surv-rate CEA'!AF252*UPFS+'Surv-rate CEA'!AE252*UPD</f>
        <v>0.10090557170498199</v>
      </c>
      <c r="AN254" s="12">
        <f t="shared" si="100"/>
        <v>6.6183128805249999E-2</v>
      </c>
      <c r="AO254" s="12">
        <f>AM254-'Surv-rate CEA'!AE252*UPD</f>
        <v>3.9560092490913412E-3</v>
      </c>
      <c r="AP254" s="12">
        <f t="shared" si="101"/>
        <v>2.5947137037473002E-3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7.8783881809705636E-2</v>
      </c>
      <c r="AV254" s="12">
        <f t="shared" si="104"/>
        <v>5.1673695609534942E-2</v>
      </c>
      <c r="AW254" s="12">
        <f>AU254-'Surv-rate CEA'!AK252*UPD</f>
        <v>1.5838735372894319E-2</v>
      </c>
      <c r="AX254" s="12">
        <f t="shared" si="105"/>
        <v>1.0388495358426068E-2</v>
      </c>
      <c r="AY254" s="12">
        <f>'Surv-rate CEA'!AO252*UPFS+'Surv-rate CEA'!AN252*UPD</f>
        <v>1.8364338723658512E-2</v>
      </c>
      <c r="AZ254" s="12">
        <f t="shared" si="106"/>
        <v>1.2045017679743484E-2</v>
      </c>
      <c r="BA254" s="12">
        <f>AY254-'Surv-rate CEA'!AN252*UPD</f>
        <v>1.5402208330813766E-3</v>
      </c>
      <c r="BB254" s="12">
        <f t="shared" si="107"/>
        <v>1.0102180886739013E-3</v>
      </c>
    </row>
    <row r="255" spans="1:54">
      <c r="A255" s="12">
        <v>250</v>
      </c>
      <c r="B255" s="12">
        <f t="shared" si="108"/>
        <v>14.326027397260274</v>
      </c>
      <c r="C255" s="12">
        <f>'Surv-rate CEA'!D253*Parameter!$D$57+'Surv-rate CEA'!E253*Parameter!$D$58</f>
        <v>3.3809728716049439E-2</v>
      </c>
      <c r="D255" s="12">
        <f t="shared" si="82"/>
        <v>2.2137840456505645E-2</v>
      </c>
      <c r="E255" s="12">
        <f>C255-'Surv-rate CEA'!E253*Parameter!$D$58</f>
        <v>4.401357518048557E-4</v>
      </c>
      <c r="F255" s="12">
        <f t="shared" si="83"/>
        <v>2.8819086761955472E-4</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2.1266005592240081E-2</v>
      </c>
      <c r="L255" s="12">
        <f t="shared" si="86"/>
        <v>1.3924496197589642E-2</v>
      </c>
      <c r="M255" s="12">
        <f>K255-'Surv-rate CEA'!J253*Parameter!$D$58</f>
        <v>1.2158009178525851E-3</v>
      </c>
      <c r="N255" s="12">
        <f t="shared" si="87"/>
        <v>7.9607875509267359E-4</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2.1266005592240081E-2</v>
      </c>
      <c r="T255" s="12">
        <f t="shared" si="90"/>
        <v>1.3924496197589642E-2</v>
      </c>
      <c r="U255" s="12">
        <f>S255-'Surv-rate CEA'!P253*Parameter!$D$58</f>
        <v>1.2158009178525851E-3</v>
      </c>
      <c r="V255" s="12">
        <f t="shared" si="91"/>
        <v>7.9607875509267359E-4</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5.4983886660145774E-2</v>
      </c>
      <c r="AB255" s="12">
        <f t="shared" si="94"/>
        <v>3.600219690562264E-2</v>
      </c>
      <c r="AC255" s="12">
        <f>AA255-'Surv-rate CEA'!V253*UPD</f>
        <v>1.4506675530507357E-2</v>
      </c>
      <c r="AD255" s="12">
        <f t="shared" si="95"/>
        <v>9.4986407949561088E-3</v>
      </c>
      <c r="AE255" s="12">
        <f>'Surv-rate CEA'!Z253*UPFS+'Surv-rate CEA'!Y253*UPD</f>
        <v>2.1266005592240081E-2</v>
      </c>
      <c r="AF255" s="12">
        <f t="shared" si="96"/>
        <v>1.3924496197589642E-2</v>
      </c>
      <c r="AG255" s="12">
        <f>AE255-'Surv-rate CEA'!Y253*UPD</f>
        <v>1.2158009178525851E-3</v>
      </c>
      <c r="AH255" s="12">
        <f t="shared" si="97"/>
        <v>7.9607875509267359E-4</v>
      </c>
      <c r="AI255" s="12">
        <f>'Surv-rate CEA'!AC253*UPFS+'Surv-rate CEA'!AB253*UPD</f>
        <v>1.8233464419181639E-2</v>
      </c>
      <c r="AJ255" s="12">
        <f t="shared" si="98"/>
        <v>1.1938857293747036E-2</v>
      </c>
      <c r="AK255" s="12">
        <f>AI255-'Surv-rate CEA'!AB253*UPD</f>
        <v>1.5229351601988676E-3</v>
      </c>
      <c r="AL255" s="12">
        <f t="shared" si="99"/>
        <v>9.9718326299616717E-4</v>
      </c>
      <c r="AM255" s="12">
        <f>'Surv-rate CEA'!AF253*UPFS+'Surv-rate CEA'!AE253*UPD</f>
        <v>0.1005262606321375</v>
      </c>
      <c r="AN255" s="12">
        <f t="shared" si="100"/>
        <v>6.5822306302829134E-2</v>
      </c>
      <c r="AO255" s="12">
        <f>AM255-'Surv-rate CEA'!AE253*UPD</f>
        <v>3.9184073573723111E-3</v>
      </c>
      <c r="AP255" s="12">
        <f t="shared" si="101"/>
        <v>2.5656839086061144E-3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7.8446418500617857E-2</v>
      </c>
      <c r="AV255" s="12">
        <f t="shared" si="104"/>
        <v>5.1364928471803219E-2</v>
      </c>
      <c r="AW255" s="12">
        <f>AU255-'Surv-rate CEA'!AK253*UPD</f>
        <v>1.5728286607901015E-2</v>
      </c>
      <c r="AX255" s="12">
        <f t="shared" si="105"/>
        <v>1.0298523910208765E-2</v>
      </c>
      <c r="AY255" s="12">
        <f>'Surv-rate CEA'!AO253*UPFS+'Surv-rate CEA'!AN253*UPD</f>
        <v>1.8233464419181639E-2</v>
      </c>
      <c r="AZ255" s="12">
        <f t="shared" si="106"/>
        <v>1.1938857293747036E-2</v>
      </c>
      <c r="BA255" s="12">
        <f>AY255-'Surv-rate CEA'!AN253*UPD</f>
        <v>1.5229351601988676E-3</v>
      </c>
      <c r="BB255" s="12">
        <f t="shared" si="107"/>
        <v>9.9718326299616717E-4</v>
      </c>
    </row>
    <row r="256" spans="1:54">
      <c r="A256" s="12">
        <v>251</v>
      </c>
      <c r="B256" s="12">
        <f t="shared" si="108"/>
        <v>14.383561643835616</v>
      </c>
      <c r="C256" s="12">
        <f>'Surv-rate CEA'!D254*Parameter!$D$57+'Surv-rate CEA'!E254*Parameter!$D$58</f>
        <v>3.3611075339298697E-2</v>
      </c>
      <c r="D256" s="12">
        <f t="shared" si="82"/>
        <v>2.1970371192724287E-2</v>
      </c>
      <c r="E256" s="12">
        <f>C256-'Surv-rate CEA'!E254*Parameter!$D$58</f>
        <v>4.3422263633741826E-4</v>
      </c>
      <c r="F256" s="12">
        <f t="shared" si="83"/>
        <v>2.8383597978675869E-4</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2.1121429972075251E-2</v>
      </c>
      <c r="L256" s="12">
        <f t="shared" si="86"/>
        <v>1.3806331749970957E-2</v>
      </c>
      <c r="M256" s="12">
        <f>K256-'Surv-rate CEA'!J254*Parameter!$D$58</f>
        <v>1.2017008955212266E-3</v>
      </c>
      <c r="N256" s="12">
        <f t="shared" si="87"/>
        <v>7.8550937364271236E-4</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2.1121429972075251E-2</v>
      </c>
      <c r="T256" s="12">
        <f t="shared" si="90"/>
        <v>1.3806331749970957E-2</v>
      </c>
      <c r="U256" s="12">
        <f>S256-'Surv-rate CEA'!P254*Parameter!$D$58</f>
        <v>1.2017008955212266E-3</v>
      </c>
      <c r="V256" s="12">
        <f t="shared" si="91"/>
        <v>7.8550937364271236E-4</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5.4710242217065337E-2</v>
      </c>
      <c r="AB256" s="12">
        <f t="shared" si="94"/>
        <v>3.5762150345346869E-2</v>
      </c>
      <c r="AC256" s="12">
        <f>AA256-'Surv-rate CEA'!V254*UPD</f>
        <v>1.4403683791961004E-2</v>
      </c>
      <c r="AD256" s="12">
        <f t="shared" si="95"/>
        <v>9.4151786652896981E-3</v>
      </c>
      <c r="AE256" s="12">
        <f>'Surv-rate CEA'!Z254*UPFS+'Surv-rate CEA'!Y254*UPD</f>
        <v>2.1121429972075251E-2</v>
      </c>
      <c r="AF256" s="12">
        <f t="shared" si="96"/>
        <v>1.3806331749970957E-2</v>
      </c>
      <c r="AG256" s="12">
        <f>AE256-'Surv-rate CEA'!Y254*UPD</f>
        <v>1.2017008955212266E-3</v>
      </c>
      <c r="AH256" s="12">
        <f t="shared" si="97"/>
        <v>7.8550937364271236E-4</v>
      </c>
      <c r="AI256" s="12">
        <f>'Surv-rate CEA'!AC254*UPFS+'Surv-rate CEA'!AB254*UPD</f>
        <v>1.8103892590881417E-2</v>
      </c>
      <c r="AJ256" s="12">
        <f t="shared" si="98"/>
        <v>1.1833874288152271E-2</v>
      </c>
      <c r="AK256" s="12">
        <f>AI256-'Surv-rate CEA'!AB254*UPD</f>
        <v>1.5058942204018259E-3</v>
      </c>
      <c r="AL256" s="12">
        <f t="shared" si="99"/>
        <v>9.8434979140707857E-4</v>
      </c>
      <c r="AM256" s="12">
        <f>'Surv-rate CEA'!AF254*UPFS+'Surv-rate CEA'!AE254*UPD</f>
        <v>0.10014945563998649</v>
      </c>
      <c r="AN256" s="12">
        <f t="shared" si="100"/>
        <v>6.5464157065725351E-2</v>
      </c>
      <c r="AO256" s="12">
        <f>AM256-'Surv-rate CEA'!AE254*UPD</f>
        <v>3.8812735320571806E-3</v>
      </c>
      <c r="AP256" s="12">
        <f t="shared" si="101"/>
        <v>2.5370512350162602E-3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7.8111361557167372E-2</v>
      </c>
      <c r="AV256" s="12">
        <f t="shared" si="104"/>
        <v>5.1058634407139113E-2</v>
      </c>
      <c r="AW256" s="12">
        <f>AU256-'Surv-rate CEA'!AK254*UPD</f>
        <v>1.5618934329519787E-2</v>
      </c>
      <c r="AX256" s="12">
        <f t="shared" si="105"/>
        <v>1.0209544960708595E-2</v>
      </c>
      <c r="AY256" s="12">
        <f>'Surv-rate CEA'!AO254*UPFS+'Surv-rate CEA'!AN254*UPD</f>
        <v>1.8103892590881417E-2</v>
      </c>
      <c r="AZ256" s="12">
        <f t="shared" si="106"/>
        <v>1.1833874288152271E-2</v>
      </c>
      <c r="BA256" s="12">
        <f>AY256-'Surv-rate CEA'!AN254*UPD</f>
        <v>1.5058942204018259E-3</v>
      </c>
      <c r="BB256" s="12">
        <f t="shared" si="107"/>
        <v>9.8434979140707857E-4</v>
      </c>
    </row>
    <row r="257" spans="1:54">
      <c r="A257" s="12">
        <v>252</v>
      </c>
      <c r="B257" s="12">
        <f t="shared" si="108"/>
        <v>14.441095890410958</v>
      </c>
      <c r="C257" s="12">
        <f>'Surv-rate CEA'!D255*Parameter!$D$57+'Surv-rate CEA'!E255*Parameter!$D$58</f>
        <v>3.3414148569221543E-2</v>
      </c>
      <c r="D257" s="12">
        <f t="shared" si="82"/>
        <v>2.1804533841812253E-2</v>
      </c>
      <c r="E257" s="12">
        <f>C257-'Surv-rate CEA'!E255*Parameter!$D$58</f>
        <v>4.2840619712988803E-4</v>
      </c>
      <c r="F257" s="12">
        <f t="shared" si="83"/>
        <v>2.795581459754777E-4</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2.0978244414527787E-2</v>
      </c>
      <c r="L257" s="12">
        <f t="shared" si="86"/>
        <v>1.3689435758950319E-2</v>
      </c>
      <c r="M257" s="12">
        <f>K257-'Surv-rate CEA'!J255*Parameter!$D$58</f>
        <v>1.1878056078373084E-3</v>
      </c>
      <c r="N257" s="12">
        <f t="shared" si="87"/>
        <v>7.7510721303967534E-4</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2.0978244414527787E-2</v>
      </c>
      <c r="T257" s="12">
        <f t="shared" si="90"/>
        <v>1.3689435758950319E-2</v>
      </c>
      <c r="U257" s="12">
        <f>S257-'Surv-rate CEA'!P255*Parameter!$D$58</f>
        <v>1.1878056078373084E-3</v>
      </c>
      <c r="V257" s="12">
        <f t="shared" si="91"/>
        <v>7.7510721303967534E-4</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5.443873377870715E-2</v>
      </c>
      <c r="AB257" s="12">
        <f t="shared" si="94"/>
        <v>3.5524209468458766E-2</v>
      </c>
      <c r="AC257" s="12">
        <f>AA257-'Surv-rate CEA'!V255*UPD</f>
        <v>1.4301726340407959E-2</v>
      </c>
      <c r="AD257" s="12">
        <f t="shared" si="95"/>
        <v>9.3326476758712803E-3</v>
      </c>
      <c r="AE257" s="12">
        <f>'Surv-rate CEA'!Z255*UPFS+'Surv-rate CEA'!Y255*UPD</f>
        <v>2.0978244414527787E-2</v>
      </c>
      <c r="AF257" s="12">
        <f t="shared" si="96"/>
        <v>1.3689435758950319E-2</v>
      </c>
      <c r="AG257" s="12">
        <f>AE257-'Surv-rate CEA'!Y255*UPD</f>
        <v>1.1878056078373084E-3</v>
      </c>
      <c r="AH257" s="12">
        <f t="shared" si="97"/>
        <v>7.7510721303967534E-4</v>
      </c>
      <c r="AI257" s="12">
        <f>'Surv-rate CEA'!AC255*UPFS+'Surv-rate CEA'!AB255*UPD</f>
        <v>1.7975606337303243E-2</v>
      </c>
      <c r="AJ257" s="12">
        <f t="shared" si="98"/>
        <v>1.1730052492489852E-2</v>
      </c>
      <c r="AK257" s="12">
        <f>AI257-'Surv-rate CEA'!AB255*UPD</f>
        <v>1.4890937998133132E-3</v>
      </c>
      <c r="AL257" s="12">
        <f t="shared" si="99"/>
        <v>9.7171400565238539E-4</v>
      </c>
      <c r="AM257" s="12">
        <f>'Surv-rate CEA'!AF255*UPFS+'Surv-rate CEA'!AE255*UPD</f>
        <v>9.9775132241332179E-2</v>
      </c>
      <c r="AN257" s="12">
        <f t="shared" si="100"/>
        <v>6.5108654288182716E-2</v>
      </c>
      <c r="AO257" s="12">
        <f>AM257-'Surv-rate CEA'!AE255*UPD</f>
        <v>3.8446005013186846E-3</v>
      </c>
      <c r="AP257" s="12">
        <f t="shared" si="101"/>
        <v>2.5088091520748456E-3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7.7778686284596082E-2</v>
      </c>
      <c r="AV257" s="12">
        <f t="shared" si="104"/>
        <v>5.0754787115130262E-2</v>
      </c>
      <c r="AW257" s="12">
        <f>AU257-'Surv-rate CEA'!AK255*UPD</f>
        <v>1.5510664207506179E-2</v>
      </c>
      <c r="AX257" s="12">
        <f t="shared" si="105"/>
        <v>1.0121544827662617E-2</v>
      </c>
      <c r="AY257" s="12">
        <f>'Surv-rate CEA'!AO255*UPFS+'Surv-rate CEA'!AN255*UPD</f>
        <v>1.7975606337303243E-2</v>
      </c>
      <c r="AZ257" s="12">
        <f t="shared" si="106"/>
        <v>1.1730052492489852E-2</v>
      </c>
      <c r="BA257" s="12">
        <f>AY257-'Surv-rate CEA'!AN255*UPD</f>
        <v>1.4890937998133132E-3</v>
      </c>
      <c r="BB257" s="12">
        <f t="shared" si="107"/>
        <v>9.7171400565238539E-4</v>
      </c>
    </row>
    <row r="258" spans="1:54">
      <c r="A258" s="12">
        <v>253</v>
      </c>
      <c r="B258" s="12">
        <f t="shared" si="108"/>
        <v>14.498630136986302</v>
      </c>
      <c r="C258" s="12">
        <f>'Surv-rate CEA'!D256*Parameter!$D$57+'Surv-rate CEA'!E256*Parameter!$D$58</f>
        <v>3.32189281393322E-2</v>
      </c>
      <c r="D258" s="12">
        <f t="shared" si="82"/>
        <v>2.1640308224416326E-2</v>
      </c>
      <c r="E258" s="12">
        <f>C258-'Surv-rate CEA'!E256*Parameter!$D$58</f>
        <v>4.2268456171196123E-4</v>
      </c>
      <c r="F258" s="12">
        <f t="shared" si="83"/>
        <v>2.7535578989133053E-4</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2.083643135404183E-2</v>
      </c>
      <c r="L258" s="12">
        <f t="shared" si="86"/>
        <v>1.3573791270660251E-2</v>
      </c>
      <c r="M258" s="12">
        <f>K258-'Surv-rate CEA'!J256*Parameter!$D$58</f>
        <v>1.1741114590083507E-3</v>
      </c>
      <c r="N258" s="12">
        <f t="shared" si="87"/>
        <v>7.6486916604259357E-4</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2.083643135404183E-2</v>
      </c>
      <c r="T258" s="12">
        <f t="shared" si="90"/>
        <v>1.3573791270660251E-2</v>
      </c>
      <c r="U258" s="12">
        <f>S258-'Surv-rate CEA'!P256*Parameter!$D$58</f>
        <v>1.1741114590083507E-3</v>
      </c>
      <c r="V258" s="12">
        <f t="shared" si="91"/>
        <v>7.6486916604259357E-4</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5.4169338085188923E-2</v>
      </c>
      <c r="AB258" s="12">
        <f t="shared" si="94"/>
        <v>3.5288350291114115E-2</v>
      </c>
      <c r="AC258" s="12">
        <f>AA258-'Surv-rate CEA'!V256*UPD</f>
        <v>1.4200789555538107E-2</v>
      </c>
      <c r="AD258" s="12">
        <f t="shared" si="95"/>
        <v>9.2510348835745E-3</v>
      </c>
      <c r="AE258" s="12">
        <f>'Surv-rate CEA'!Z256*UPFS+'Surv-rate CEA'!Y256*UPD</f>
        <v>2.083643135404183E-2</v>
      </c>
      <c r="AF258" s="12">
        <f t="shared" si="96"/>
        <v>1.3573791270660251E-2</v>
      </c>
      <c r="AG258" s="12">
        <f>AE258-'Surv-rate CEA'!Y256*UPD</f>
        <v>1.1741114590083507E-3</v>
      </c>
      <c r="AH258" s="12">
        <f t="shared" si="97"/>
        <v>7.6486916604259357E-4</v>
      </c>
      <c r="AI258" s="12">
        <f>'Surv-rate CEA'!AC256*UPFS+'Surv-rate CEA'!AB256*UPD</f>
        <v>1.7848589029604064E-2</v>
      </c>
      <c r="AJ258" s="12">
        <f t="shared" si="98"/>
        <v>1.1627376005375608E-2</v>
      </c>
      <c r="AK258" s="12">
        <f>AI258-'Surv-rate CEA'!AB256*UPD</f>
        <v>1.4725297703753713E-3</v>
      </c>
      <c r="AL258" s="12">
        <f t="shared" si="99"/>
        <v>9.5927231507574571E-4</v>
      </c>
      <c r="AM258" s="12">
        <f>'Surv-rate CEA'!AF256*UPFS+'Surv-rate CEA'!AE256*UPD</f>
        <v>9.9403266269744286E-2</v>
      </c>
      <c r="AN258" s="12">
        <f t="shared" si="100"/>
        <v>6.47557715158186E-2</v>
      </c>
      <c r="AO258" s="12">
        <f>AM258-'Surv-rate CEA'!AE256*UPD</f>
        <v>3.8083811294664788E-3</v>
      </c>
      <c r="AP258" s="12">
        <f t="shared" si="101"/>
        <v>2.4809512556223661E-3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7.744836832266852E-2</v>
      </c>
      <c r="AV258" s="12">
        <f t="shared" si="104"/>
        <v>5.0453360654831809E-2</v>
      </c>
      <c r="AW258" s="12">
        <f>AU258-'Surv-rate CEA'!AK256*UPD</f>
        <v>1.5403462145564033E-2</v>
      </c>
      <c r="AX258" s="12">
        <f t="shared" si="105"/>
        <v>1.003451005869318E-2</v>
      </c>
      <c r="AY258" s="12">
        <f>'Surv-rate CEA'!AO256*UPFS+'Surv-rate CEA'!AN256*UPD</f>
        <v>1.7848589029604064E-2</v>
      </c>
      <c r="AZ258" s="12">
        <f t="shared" si="106"/>
        <v>1.1627376005375608E-2</v>
      </c>
      <c r="BA258" s="12">
        <f>AY258-'Surv-rate CEA'!AN256*UPD</f>
        <v>1.4725297703753713E-3</v>
      </c>
      <c r="BB258" s="12">
        <f t="shared" si="107"/>
        <v>9.5927231507574571E-4</v>
      </c>
    </row>
    <row r="259" spans="1:54">
      <c r="A259" s="12">
        <v>254</v>
      </c>
      <c r="B259" s="12">
        <f t="shared" si="108"/>
        <v>14.556164383561644</v>
      </c>
      <c r="C259" s="12">
        <f>'Surv-rate CEA'!D257*Parameter!$D$57+'Surv-rate CEA'!E257*Parameter!$D$58</f>
        <v>3.302539408564318E-2</v>
      </c>
      <c r="D259" s="12">
        <f t="shared" si="82"/>
        <v>2.1477674469895566E-2</v>
      </c>
      <c r="E259" s="12">
        <f>C259-'Surv-rate CEA'!E257*Parameter!$D$58</f>
        <v>4.170558996758264E-4</v>
      </c>
      <c r="F259" s="12">
        <f t="shared" si="83"/>
        <v>2.7122737205672844E-4</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2.0695973502418846E-2</v>
      </c>
      <c r="L259" s="12">
        <f t="shared" si="86"/>
        <v>1.3459381607069762E-2</v>
      </c>
      <c r="M259" s="12">
        <f>K259-'Surv-rate CEA'!J257*Parameter!$D$58</f>
        <v>1.1606149276429042E-3</v>
      </c>
      <c r="N259" s="12">
        <f t="shared" si="87"/>
        <v>7.5479219221950508E-4</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2.0695973502418846E-2</v>
      </c>
      <c r="T259" s="12">
        <f t="shared" si="90"/>
        <v>1.3459381607069762E-2</v>
      </c>
      <c r="U259" s="12">
        <f>S259-'Surv-rate CEA'!P257*Parameter!$D$58</f>
        <v>1.1606149276429042E-3</v>
      </c>
      <c r="V259" s="12">
        <f t="shared" si="91"/>
        <v>7.5479219221950508E-4</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5.390203220502509E-2</v>
      </c>
      <c r="AB259" s="12">
        <f t="shared" si="94"/>
        <v>3.505454917398329E-2</v>
      </c>
      <c r="AC259" s="12">
        <f>AA259-'Surv-rate CEA'!V257*UPD</f>
        <v>1.410086004052568E-2</v>
      </c>
      <c r="AD259" s="12">
        <f t="shared" si="95"/>
        <v>9.1703275640131025E-3</v>
      </c>
      <c r="AE259" s="12">
        <f>'Surv-rate CEA'!Z257*UPFS+'Surv-rate CEA'!Y257*UPD</f>
        <v>2.0695973502418846E-2</v>
      </c>
      <c r="AF259" s="12">
        <f t="shared" si="96"/>
        <v>1.3459381607069762E-2</v>
      </c>
      <c r="AG259" s="12">
        <f>AE259-'Surv-rate CEA'!Y257*UPD</f>
        <v>1.1606149276429042E-3</v>
      </c>
      <c r="AH259" s="12">
        <f t="shared" si="97"/>
        <v>7.5479219221950508E-4</v>
      </c>
      <c r="AI259" s="12">
        <f>'Surv-rate CEA'!AC257*UPFS+'Surv-rate CEA'!AB257*UPD</f>
        <v>1.7722824306271954E-2</v>
      </c>
      <c r="AJ259" s="12">
        <f t="shared" si="98"/>
        <v>1.152582918920371E-2</v>
      </c>
      <c r="AK259" s="12">
        <f>AI259-'Surv-rate CEA'!AB257*UPD</f>
        <v>1.4561980878258843E-3</v>
      </c>
      <c r="AL259" s="12">
        <f t="shared" si="99"/>
        <v>9.4702120474029247E-4</v>
      </c>
      <c r="AM259" s="12">
        <f>'Surv-rate CEA'!AF257*UPFS+'Surv-rate CEA'!AE257*UPD</f>
        <v>9.9033833874259097E-2</v>
      </c>
      <c r="AN259" s="12">
        <f t="shared" si="100"/>
        <v>6.4405482639848688E-2</v>
      </c>
      <c r="AO259" s="12">
        <f>AM259-'Surv-rate CEA'!AE257*UPD</f>
        <v>3.7726084139560051E-3</v>
      </c>
      <c r="AP259" s="12">
        <f t="shared" si="101"/>
        <v>2.453471265390899E-3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7.7120383640011392E-2</v>
      </c>
      <c r="AV259" s="12">
        <f t="shared" si="104"/>
        <v>5.0154329438681276E-2</v>
      </c>
      <c r="AW259" s="12">
        <f>AU259-'Surv-rate CEA'!AK257*UPD</f>
        <v>1.5297314276747728E-2</v>
      </c>
      <c r="AX259" s="12">
        <f t="shared" si="105"/>
        <v>9.9484274267146872E-3</v>
      </c>
      <c r="AY259" s="12">
        <f>'Surv-rate CEA'!AO257*UPFS+'Surv-rate CEA'!AN257*UPD</f>
        <v>1.7722824306271954E-2</v>
      </c>
      <c r="AZ259" s="12">
        <f t="shared" si="106"/>
        <v>1.152582918920371E-2</v>
      </c>
      <c r="BA259" s="12">
        <f>AY259-'Surv-rate CEA'!AN257*UPD</f>
        <v>1.4561980878258843E-3</v>
      </c>
      <c r="BB259" s="12">
        <f t="shared" si="107"/>
        <v>9.4702120474029247E-4</v>
      </c>
    </row>
    <row r="260" spans="1:54">
      <c r="A260" s="12">
        <v>255</v>
      </c>
      <c r="B260" s="12">
        <f t="shared" si="108"/>
        <v>14.613698630136986</v>
      </c>
      <c r="C260" s="12">
        <f>'Surv-rate CEA'!D258*Parameter!$D$57+'Surv-rate CEA'!E258*Parameter!$D$58</f>
        <v>3.2833526741160232E-2</v>
      </c>
      <c r="D260" s="12">
        <f t="shared" si="82"/>
        <v>2.1316613010633676E-2</v>
      </c>
      <c r="E260" s="12">
        <f>C260-'Surv-rate CEA'!E258*Parameter!$D$58</f>
        <v>4.1151842159871388E-4</v>
      </c>
      <c r="F260" s="12">
        <f t="shared" si="83"/>
        <v>2.671713888404727E-4</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2.0556853843541112E-2</v>
      </c>
      <c r="L260" s="12">
        <f t="shared" si="86"/>
        <v>1.3346190360647157E-2</v>
      </c>
      <c r="M260" s="12">
        <f>K260-'Surv-rate CEA'!J258*Parameter!$D$58</f>
        <v>1.1473125649739228E-3</v>
      </c>
      <c r="N260" s="12">
        <f t="shared" si="87"/>
        <v>7.4487331630834102E-4</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2.0556853843541112E-2</v>
      </c>
      <c r="T260" s="12">
        <f t="shared" si="90"/>
        <v>1.3346190360647157E-2</v>
      </c>
      <c r="U260" s="12">
        <f>S260-'Surv-rate CEA'!P258*Parameter!$D$58</f>
        <v>1.1473125649739228E-3</v>
      </c>
      <c r="V260" s="12">
        <f t="shared" si="91"/>
        <v>7.4487331630834102E-4</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5.3636793529403953E-2</v>
      </c>
      <c r="AB260" s="12">
        <f t="shared" si="94"/>
        <v>3.4822782816207515E-2</v>
      </c>
      <c r="AC260" s="12">
        <f>AA260-'Surv-rate CEA'!V258*UPD</f>
        <v>1.4001924617622445E-2</v>
      </c>
      <c r="AD260" s="12">
        <f t="shared" si="95"/>
        <v>9.0905132071528259E-3</v>
      </c>
      <c r="AE260" s="12">
        <f>'Surv-rate CEA'!Z258*UPFS+'Surv-rate CEA'!Y258*UPD</f>
        <v>2.0556853843541112E-2</v>
      </c>
      <c r="AF260" s="12">
        <f t="shared" si="96"/>
        <v>1.3346190360647157E-2</v>
      </c>
      <c r="AG260" s="12">
        <f>AE260-'Surv-rate CEA'!Y258*UPD</f>
        <v>1.1473125649739228E-3</v>
      </c>
      <c r="AH260" s="12">
        <f t="shared" si="97"/>
        <v>7.4487331630834102E-4</v>
      </c>
      <c r="AI260" s="12">
        <f>'Surv-rate CEA'!AC258*UPFS+'Surv-rate CEA'!AB258*UPD</f>
        <v>1.7598296067967204E-2</v>
      </c>
      <c r="AJ260" s="12">
        <f t="shared" si="98"/>
        <v>1.1425396664962622E-2</v>
      </c>
      <c r="AK260" s="12">
        <f>AI260-'Surv-rate CEA'!AB258*UPD</f>
        <v>1.4400947897296873E-3</v>
      </c>
      <c r="AL260" s="12">
        <f t="shared" si="99"/>
        <v>9.3495723360154798E-4</v>
      </c>
      <c r="AM260" s="12">
        <f>'Surv-rate CEA'!AF258*UPFS+'Surv-rate CEA'!AE258*UPD</f>
        <v>9.8666811514190142E-2</v>
      </c>
      <c r="AN260" s="12">
        <f t="shared" si="100"/>
        <v>6.4057761891429532E-2</v>
      </c>
      <c r="AO260" s="12">
        <f>AM260-'Surv-rate CEA'!AE258*UPD</f>
        <v>3.7372754824727961E-3</v>
      </c>
      <c r="AP260" s="12">
        <f t="shared" si="101"/>
        <v>2.4263630222254554E-3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7.6794708528572578E-2</v>
      </c>
      <c r="AV260" s="12">
        <f t="shared" si="104"/>
        <v>4.9857668226539857E-2</v>
      </c>
      <c r="AW260" s="12">
        <f>AU260-'Surv-rate CEA'!AK258*UPD</f>
        <v>1.5192206958970271E-2</v>
      </c>
      <c r="AX260" s="12">
        <f t="shared" si="105"/>
        <v>9.8632839254471586E-3</v>
      </c>
      <c r="AY260" s="12">
        <f>'Surv-rate CEA'!AO258*UPFS+'Surv-rate CEA'!AN258*UPD</f>
        <v>1.7598296067967204E-2</v>
      </c>
      <c r="AZ260" s="12">
        <f t="shared" si="106"/>
        <v>1.1425396664962622E-2</v>
      </c>
      <c r="BA260" s="12">
        <f>AY260-'Surv-rate CEA'!AN258*UPD</f>
        <v>1.4400947897296873E-3</v>
      </c>
      <c r="BB260" s="12">
        <f t="shared" si="107"/>
        <v>9.3495723360154798E-4</v>
      </c>
    </row>
    <row r="261" spans="1:54">
      <c r="A261" s="12">
        <v>256</v>
      </c>
      <c r="B261" s="12">
        <f t="shared" si="108"/>
        <v>14.671232876712329</v>
      </c>
      <c r="C261" s="12">
        <f>'Surv-rate CEA'!D259*Parameter!$D$57+'Surv-rate CEA'!E259*Parameter!$D$58</f>
        <v>3.2643306730493524E-2</v>
      </c>
      <c r="D261" s="12">
        <f t="shared" si="82"/>
        <v>2.1157104576473112E-2</v>
      </c>
      <c r="E261" s="12">
        <f>C261-'Surv-rate CEA'!E259*Parameter!$D$58</f>
        <v>4.0607037799657991E-4</v>
      </c>
      <c r="F261" s="12">
        <f t="shared" si="83"/>
        <v>2.6318637151597537E-4</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2.0419055628211252E-2</v>
      </c>
      <c r="L261" s="12">
        <f t="shared" si="86"/>
        <v>1.3234201389142048E-2</v>
      </c>
      <c r="M261" s="12">
        <f>K261-'Surv-rate CEA'!J259*Parameter!$D$58</f>
        <v>1.1342009931303021E-3</v>
      </c>
      <c r="N261" s="12">
        <f t="shared" si="87"/>
        <v>7.3510962662313192E-4</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2.0419055628211252E-2</v>
      </c>
      <c r="T261" s="12">
        <f t="shared" si="90"/>
        <v>1.3234201389142048E-2</v>
      </c>
      <c r="U261" s="12">
        <f>S261-'Surv-rate CEA'!P259*Parameter!$D$58</f>
        <v>1.1342009931303021E-3</v>
      </c>
      <c r="V261" s="12">
        <f t="shared" si="91"/>
        <v>7.3510962662313192E-4</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5.3373599766580605E-2</v>
      </c>
      <c r="AB261" s="12">
        <f t="shared" si="94"/>
        <v>3.4593028249478887E-2</v>
      </c>
      <c r="AC261" s="12">
        <f>AA261-'Surv-rate CEA'!V259*UPD</f>
        <v>1.3903970323852814E-2</v>
      </c>
      <c r="AD261" s="12">
        <f t="shared" si="95"/>
        <v>9.0115795130258029E-3</v>
      </c>
      <c r="AE261" s="12">
        <f>'Surv-rate CEA'!Z259*UPFS+'Surv-rate CEA'!Y259*UPD</f>
        <v>2.0419055628211252E-2</v>
      </c>
      <c r="AF261" s="12">
        <f t="shared" si="96"/>
        <v>1.3234201389142048E-2</v>
      </c>
      <c r="AG261" s="12">
        <f>AE261-'Surv-rate CEA'!Y259*UPD</f>
        <v>1.1342009931303021E-3</v>
      </c>
      <c r="AH261" s="12">
        <f t="shared" si="97"/>
        <v>7.3510962662313192E-4</v>
      </c>
      <c r="AI261" s="12">
        <f>'Surv-rate CEA'!AC259*UPFS+'Surv-rate CEA'!AB259*UPD</f>
        <v>1.7474988472478387E-2</v>
      </c>
      <c r="AJ261" s="12">
        <f t="shared" si="98"/>
        <v>1.1326063307168443E-2</v>
      </c>
      <c r="AK261" s="12">
        <f>AI261-'Surv-rate CEA'!AB259*UPD</f>
        <v>1.424215993562343E-3</v>
      </c>
      <c r="AL261" s="12">
        <f t="shared" si="99"/>
        <v>9.2307703273014857E-4</v>
      </c>
      <c r="AM261" s="12">
        <f>'Surv-rate CEA'!AF259*UPFS+'Surv-rate CEA'!AE259*UPD</f>
        <v>9.8302175954038479E-2</v>
      </c>
      <c r="AN261" s="12">
        <f t="shared" si="100"/>
        <v>6.3712583836110934E-2</v>
      </c>
      <c r="AO261" s="12">
        <f>AM261-'Surv-rate CEA'!AE259*UPD</f>
        <v>3.7023755900903871E-3</v>
      </c>
      <c r="AP261" s="12">
        <f t="shared" si="101"/>
        <v>2.3996204853765869E-3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7.6471319598189036E-2</v>
      </c>
      <c r="AV261" s="12">
        <f t="shared" si="104"/>
        <v>4.9563352119851939E-2</v>
      </c>
      <c r="AW261" s="12">
        <f>AU261-'Surv-rate CEA'!AK259*UPD</f>
        <v>1.5088126770614461E-2</v>
      </c>
      <c r="AX261" s="12">
        <f t="shared" si="105"/>
        <v>9.7790667650338101E-3</v>
      </c>
      <c r="AY261" s="12">
        <f>'Surv-rate CEA'!AO259*UPFS+'Surv-rate CEA'!AN259*UPD</f>
        <v>1.7474988472478387E-2</v>
      </c>
      <c r="AZ261" s="12">
        <f t="shared" si="106"/>
        <v>1.1326063307168443E-2</v>
      </c>
      <c r="BA261" s="12">
        <f>AY261-'Surv-rate CEA'!AN259*UPD</f>
        <v>1.424215993562343E-3</v>
      </c>
      <c r="BB261" s="12">
        <f t="shared" si="107"/>
        <v>9.2307703273014857E-4</v>
      </c>
    </row>
    <row r="262" spans="1:54">
      <c r="A262" s="12">
        <v>257</v>
      </c>
      <c r="B262" s="12">
        <f t="shared" si="108"/>
        <v>14.728767123287671</v>
      </c>
      <c r="C262" s="12">
        <f>'Surv-rate CEA'!D260*Parameter!$D$57+'Surv-rate CEA'!E260*Parameter!$D$58</f>
        <v>3.2454714964584686E-2</v>
      </c>
      <c r="D262" s="12">
        <f t="shared" ref="D262:D325" si="109">C262/(1+DISC)^($B262)</f>
        <v>2.0999130189269518E-2</v>
      </c>
      <c r="E262" s="12">
        <f>C262-'Surv-rate CEA'!E260*Parameter!$D$58</f>
        <v>4.0071005830775996E-4</v>
      </c>
      <c r="F262" s="12">
        <f t="shared" ref="F262:F325" si="110">E262/(1+DISC)^($B262)</f>
        <v>2.5927088534706251E-4</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2.0282562369106819E-2</v>
      </c>
      <c r="L262" s="12">
        <f t="shared" ref="L262:L325" si="113">K262/(1+DISC)^($B262)</f>
        <v>1.3123398810484768E-2</v>
      </c>
      <c r="M262" s="12">
        <f>K262-'Surv-rate CEA'!J260*Parameter!$D$58</f>
        <v>1.1212769034551068E-3</v>
      </c>
      <c r="N262" s="12">
        <f t="shared" ref="N262:N325" si="114">M262/(1+DISC)^($B262)</f>
        <v>7.2549827350412797E-4</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2.0282562369106819E-2</v>
      </c>
      <c r="T262" s="12">
        <f t="shared" ref="T262:T325" si="117">S262/(1+DISC)^($B262)</f>
        <v>1.3123398810484768E-2</v>
      </c>
      <c r="U262" s="12">
        <f>S262-'Surv-rate CEA'!P260*Parameter!$D$58</f>
        <v>1.1212769034551068E-3</v>
      </c>
      <c r="V262" s="12">
        <f t="shared" ref="V262:V325" si="118">U262/(1+DISC)^($B262)</f>
        <v>7.2549827350412797E-4</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5.3112428936386596E-2</v>
      </c>
      <c r="AB262" s="12">
        <f t="shared" ref="AB262:AB325" si="121">AA262/(1+DISC)^($B262)</f>
        <v>3.4365262832243768E-2</v>
      </c>
      <c r="AC262" s="12">
        <f>AA262-'Surv-rate CEA'!V260*UPD</f>
        <v>1.3806984406807749E-2</v>
      </c>
      <c r="AD262" s="12">
        <f t="shared" ref="AD262:AD325" si="122">AC262/(1+DISC)^($B262)</f>
        <v>8.9335143875444081E-3</v>
      </c>
      <c r="AE262" s="12">
        <f>'Surv-rate CEA'!Z260*UPFS+'Surv-rate CEA'!Y260*UPD</f>
        <v>2.0282562369106819E-2</v>
      </c>
      <c r="AF262" s="12">
        <f t="shared" ref="AF262:AF325" si="123">AE262/(1+DISC)^($B262)</f>
        <v>1.3123398810484768E-2</v>
      </c>
      <c r="AG262" s="12">
        <f>AE262-'Surv-rate CEA'!Y260*UPD</f>
        <v>1.1212769034551068E-3</v>
      </c>
      <c r="AH262" s="12">
        <f t="shared" ref="AH262:AH325" si="124">AG262/(1+DISC)^($B262)</f>
        <v>7.2549827350412797E-4</v>
      </c>
      <c r="AI262" s="12">
        <f>'Surv-rate CEA'!AC260*UPFS+'Surv-rate CEA'!AB260*UPD</f>
        <v>1.7352885929792138E-2</v>
      </c>
      <c r="AJ262" s="12">
        <f t="shared" ref="AJ262:AJ325" si="125">AI262/(1+DISC)^($B262)</f>
        <v>1.1227814238913664E-2</v>
      </c>
      <c r="AK262" s="12">
        <f>AI262-'Surv-rate CEA'!AB260*UPD</f>
        <v>1.4085578948449702E-3</v>
      </c>
      <c r="AL262" s="12">
        <f t="shared" ref="AL262:AL325" si="126">AK262/(1+DISC)^($B262)</f>
        <v>9.1137730358284289E-4</v>
      </c>
      <c r="AM262" s="12">
        <f>'Surv-rate CEA'!AF260*UPFS+'Surv-rate CEA'!AE260*UPD</f>
        <v>9.7939904258503824E-2</v>
      </c>
      <c r="AN262" s="12">
        <f t="shared" ref="AN262:AN325" si="127">AM262/(1+DISC)^($B262)</f>
        <v>6.336992336839746E-2</v>
      </c>
      <c r="AO262" s="12">
        <f>AM262-'Surv-rate CEA'!AE260*UPD</f>
        <v>3.6679021164993109E-3</v>
      </c>
      <c r="AP262" s="12">
        <f t="shared" ref="AP262:AP325" si="128">AO262/(1+DISC)^($B262)</f>
        <v>2.3732377298619073E-3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7.6150193771264335E-2</v>
      </c>
      <c r="AV262" s="12">
        <f t="shared" ref="AV262:AV325" si="131">AU262/(1+DISC)^($B262)</f>
        <v>4.9271356555922338E-2</v>
      </c>
      <c r="AW262" s="12">
        <f>AU262-'Surv-rate CEA'!AK260*UPD</f>
        <v>1.4985060506244541E-2</v>
      </c>
      <c r="AX262" s="12">
        <f t="shared" ref="AX262:AX325" si="132">AW262/(1+DISC)^($B262)</f>
        <v>9.6957633677599263E-3</v>
      </c>
      <c r="AY262" s="12">
        <f>'Surv-rate CEA'!AO260*UPFS+'Surv-rate CEA'!AN260*UPD</f>
        <v>1.7352885929792138E-2</v>
      </c>
      <c r="AZ262" s="12">
        <f t="shared" ref="AZ262:AZ325" si="133">AY262/(1+DISC)^($B262)</f>
        <v>1.1227814238913664E-2</v>
      </c>
      <c r="BA262" s="12">
        <f>AY262-'Surv-rate CEA'!AN260*UPD</f>
        <v>1.4085578948449702E-3</v>
      </c>
      <c r="BB262" s="12">
        <f t="shared" ref="BB262:BB325" si="134">BA262/(1+DISC)^($B262)</f>
        <v>9.1137730358284289E-4</v>
      </c>
    </row>
    <row r="263" spans="1:54">
      <c r="A263" s="12">
        <v>258</v>
      </c>
      <c r="B263" s="12">
        <f t="shared" ref="B263:B326" si="135">A262*21/365</f>
        <v>14.786301369863013</v>
      </c>
      <c r="C263" s="12">
        <f>'Surv-rate CEA'!D261*Parameter!$D$57+'Surv-rate CEA'!E261*Parameter!$D$58</f>
        <v>3.2267732635548656E-2</v>
      </c>
      <c r="D263" s="12">
        <f t="shared" si="109"/>
        <v>2.0842671157564691E-2</v>
      </c>
      <c r="E263" s="12">
        <f>C263-'Surv-rate CEA'!E261*Parameter!$D$58</f>
        <v>3.9543578990573064E-4</v>
      </c>
      <c r="F263" s="12">
        <f t="shared" si="110"/>
        <v>2.5542352870052667E-4</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2.0147357835848041E-2</v>
      </c>
      <c r="L263" s="12">
        <f t="shared" si="113"/>
        <v>1.3013766997800862E-2</v>
      </c>
      <c r="M263" s="12">
        <f>K263-'Surv-rate CEA'!J261*Parameter!$D$58</f>
        <v>1.1085370548691055E-3</v>
      </c>
      <c r="N263" s="12">
        <f t="shared" si="114"/>
        <v>7.1603646781050482E-4</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2.0147357835848041E-2</v>
      </c>
      <c r="T263" s="12">
        <f t="shared" si="117"/>
        <v>1.3013766997800862E-2</v>
      </c>
      <c r="U263" s="12">
        <f>S263-'Surv-rate CEA'!P261*Parameter!$D$58</f>
        <v>1.1085370548691055E-3</v>
      </c>
      <c r="V263" s="12">
        <f t="shared" si="118"/>
        <v>7.1603646781050482E-4</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5.285325936485534E-2</v>
      </c>
      <c r="AB263" s="12">
        <f t="shared" si="121"/>
        <v>3.4139464244027612E-2</v>
      </c>
      <c r="AC263" s="12">
        <f>AA263-'Surv-rate CEA'!V261*UPD</f>
        <v>1.3710954320535117E-2</v>
      </c>
      <c r="AD263" s="12">
        <f t="shared" si="122"/>
        <v>8.8563059384121241E-3</v>
      </c>
      <c r="AE263" s="12">
        <f>'Surv-rate CEA'!Z261*UPFS+'Surv-rate CEA'!Y261*UPD</f>
        <v>2.0147357835848041E-2</v>
      </c>
      <c r="AF263" s="12">
        <f t="shared" si="123"/>
        <v>1.3013766997800862E-2</v>
      </c>
      <c r="AG263" s="12">
        <f>AE263-'Surv-rate CEA'!Y261*UPD</f>
        <v>1.1085370548691055E-3</v>
      </c>
      <c r="AH263" s="12">
        <f t="shared" si="124"/>
        <v>7.1603646781050482E-4</v>
      </c>
      <c r="AI263" s="12">
        <f>'Surv-rate CEA'!AC261*UPFS+'Surv-rate CEA'!AB261*UPD</f>
        <v>1.7231973097274665E-2</v>
      </c>
      <c r="AJ263" s="12">
        <f t="shared" si="125"/>
        <v>1.1130634827028977E-2</v>
      </c>
      <c r="AK263" s="12">
        <f>AI263-'Surv-rate CEA'!AB261*UPD</f>
        <v>1.3931167653285781E-3</v>
      </c>
      <c r="AL263" s="12">
        <f t="shared" si="126"/>
        <v>8.9985481632028725E-4</v>
      </c>
      <c r="AM263" s="12">
        <f>'Surv-rate CEA'!AF261*UPFS+'Surv-rate CEA'!AE261*UPD</f>
        <v>9.7579973787598251E-2</v>
      </c>
      <c r="AN263" s="12">
        <f t="shared" si="127"/>
        <v>6.3029755706419527E-2</v>
      </c>
      <c r="AO263" s="12">
        <f>AM263-'Surv-rate CEA'!AE261*UPD</f>
        <v>3.6338485633056333E-3</v>
      </c>
      <c r="AP263" s="12">
        <f t="shared" si="128"/>
        <v>2.3472089438948706E-3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7.5831308277556728E-2</v>
      </c>
      <c r="AV263" s="12">
        <f t="shared" si="131"/>
        <v>4.8981657302310612E-2</v>
      </c>
      <c r="AW263" s="12">
        <f>AU263-'Surv-rate CEA'!AK261*UPD</f>
        <v>1.4882995172415293E-2</v>
      </c>
      <c r="AX263" s="12">
        <f t="shared" si="132"/>
        <v>9.613361363870131E-3</v>
      </c>
      <c r="AY263" s="12">
        <f>'Surv-rate CEA'!AO261*UPFS+'Surv-rate CEA'!AN261*UPD</f>
        <v>1.7231973097274665E-2</v>
      </c>
      <c r="AZ263" s="12">
        <f t="shared" si="133"/>
        <v>1.1130634827028977E-2</v>
      </c>
      <c r="BA263" s="12">
        <f>AY263-'Surv-rate CEA'!AN261*UPD</f>
        <v>1.3931167653285781E-3</v>
      </c>
      <c r="BB263" s="12">
        <f t="shared" si="134"/>
        <v>8.9985481632028725E-4</v>
      </c>
    </row>
    <row r="264" spans="1:54">
      <c r="A264" s="12">
        <v>259</v>
      </c>
      <c r="B264" s="12">
        <f t="shared" si="135"/>
        <v>14.843835616438357</v>
      </c>
      <c r="C264" s="12">
        <f>'Surv-rate CEA'!D262*Parameter!$D$57+'Surv-rate CEA'!E262*Parameter!$D$58</f>
        <v>3.2082341211622789E-2</v>
      </c>
      <c r="D264" s="12">
        <f t="shared" si="109"/>
        <v>2.0687709071372119E-2</v>
      </c>
      <c r="E264" s="12">
        <f>C264-'Surv-rate CEA'!E262*Parameter!$D$58</f>
        <v>3.9024593714002964E-4</v>
      </c>
      <c r="F264" s="12">
        <f t="shared" si="110"/>
        <v>2.5164293218454744E-4</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2.0013426050172738E-2</v>
      </c>
      <c r="L264" s="12">
        <f t="shared" si="113"/>
        <v>1.2905290574535693E-2</v>
      </c>
      <c r="M264" s="12">
        <f>K264-'Surv-rate CEA'!J262*Parameter!$D$58</f>
        <v>1.0959782722781974E-3</v>
      </c>
      <c r="N264" s="12">
        <f t="shared" si="114"/>
        <v>7.0672147945432151E-4</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2.0013426050172738E-2</v>
      </c>
      <c r="T264" s="12">
        <f t="shared" si="117"/>
        <v>1.2905290574535693E-2</v>
      </c>
      <c r="U264" s="12">
        <f>S264-'Surv-rate CEA'!P262*Parameter!$D$58</f>
        <v>1.0959782722781974E-3</v>
      </c>
      <c r="V264" s="12">
        <f t="shared" si="118"/>
        <v>7.0672147945432151E-4</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5.2596069678955026E-2</v>
      </c>
      <c r="AB264" s="12">
        <f t="shared" si="121"/>
        <v>3.3915610479874951E-2</v>
      </c>
      <c r="AC264" s="12">
        <f>AA264-'Surv-rate CEA'!V262*UPD</f>
        <v>1.3615867721523886E-2</v>
      </c>
      <c r="AD264" s="12">
        <f t="shared" si="122"/>
        <v>8.7799424711287929E-3</v>
      </c>
      <c r="AE264" s="12">
        <f>'Surv-rate CEA'!Z262*UPFS+'Surv-rate CEA'!Y262*UPD</f>
        <v>2.0013426050172738E-2</v>
      </c>
      <c r="AF264" s="12">
        <f t="shared" si="123"/>
        <v>1.2905290574535693E-2</v>
      </c>
      <c r="AG264" s="12">
        <f>AE264-'Surv-rate CEA'!Y262*UPD</f>
        <v>1.0959782722781974E-3</v>
      </c>
      <c r="AH264" s="12">
        <f t="shared" si="124"/>
        <v>7.0672147945432151E-4</v>
      </c>
      <c r="AI264" s="12">
        <f>'Surv-rate CEA'!AC262*UPFS+'Surv-rate CEA'!AB262*UPD</f>
        <v>1.7112234874959446E-2</v>
      </c>
      <c r="AJ264" s="12">
        <f t="shared" si="125"/>
        <v>1.1034510677353468E-2</v>
      </c>
      <c r="AK264" s="12">
        <f>AI264-'Surv-rate CEA'!AB262*UPD</f>
        <v>1.377888951226508E-3</v>
      </c>
      <c r="AL264" s="12">
        <f t="shared" si="126"/>
        <v>8.8850640817027162E-4</v>
      </c>
      <c r="AM264" s="12">
        <f>'Surv-rate CEA'!AF262*UPFS+'Surv-rate CEA'!AE262*UPD</f>
        <v>9.7222362191851361E-2</v>
      </c>
      <c r="AN264" s="12">
        <f t="shared" si="127"/>
        <v>6.2692056386705733E-2</v>
      </c>
      <c r="AO264" s="12">
        <f>AM264-'Surv-rate CEA'!AE262*UPD</f>
        <v>3.6002085513966164E-3</v>
      </c>
      <c r="AP264" s="12">
        <f t="shared" si="128"/>
        <v>2.3215284263785781E-3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7.5514640649067336E-2</v>
      </c>
      <c r="AV264" s="12">
        <f t="shared" si="131"/>
        <v>4.8694230451334808E-2</v>
      </c>
      <c r="AW264" s="12">
        <f>AU264-'Surv-rate CEA'!AK262*UPD</f>
        <v>1.4781917983576524E-2</v>
      </c>
      <c r="AX264" s="12">
        <f t="shared" si="132"/>
        <v>9.5318485874817654E-3</v>
      </c>
      <c r="AY264" s="12">
        <f>'Surv-rate CEA'!AO262*UPFS+'Surv-rate CEA'!AN262*UPD</f>
        <v>1.7112234874959446E-2</v>
      </c>
      <c r="AZ264" s="12">
        <f t="shared" si="133"/>
        <v>1.1034510677353468E-2</v>
      </c>
      <c r="BA264" s="12">
        <f>AY264-'Surv-rate CEA'!AN262*UPD</f>
        <v>1.377888951226508E-3</v>
      </c>
      <c r="BB264" s="12">
        <f t="shared" si="134"/>
        <v>8.8850640817027162E-4</v>
      </c>
    </row>
    <row r="265" spans="1:54">
      <c r="A265" s="12">
        <v>260</v>
      </c>
      <c r="B265" s="12">
        <f t="shared" si="135"/>
        <v>14.901369863013699</v>
      </c>
      <c r="C265" s="12">
        <f>'Surv-rate CEA'!D263*Parameter!$D$57+'Surv-rate CEA'!E263*Parameter!$D$58</f>
        <v>3.189852243222506E-2</v>
      </c>
      <c r="D265" s="12">
        <f t="shared" si="109"/>
        <v>2.0534225797075121E-2</v>
      </c>
      <c r="E265" s="12">
        <f>C265-'Surv-rate CEA'!E263*Parameter!$D$58</f>
        <v>3.851389004044109E-4</v>
      </c>
      <c r="F265" s="12">
        <f t="shared" si="110"/>
        <v>2.4792775781212718E-4</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1.9880751281218707E-2</v>
      </c>
      <c r="L265" s="12">
        <f t="shared" si="113"/>
        <v>1.2797954409688285E-2</v>
      </c>
      <c r="M265" s="12">
        <f>K265-'Surv-rate CEA'!J263*Parameter!$D$58</f>
        <v>1.0835974450234716E-3</v>
      </c>
      <c r="N265" s="12">
        <f t="shared" si="114"/>
        <v>6.9755063597450669E-4</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1.9880751281218707E-2</v>
      </c>
      <c r="T265" s="12">
        <f t="shared" si="117"/>
        <v>1.2797954409688285E-2</v>
      </c>
      <c r="U265" s="12">
        <f>S265-'Surv-rate CEA'!P263*Parameter!$D$58</f>
        <v>1.0835974450234716E-3</v>
      </c>
      <c r="V265" s="12">
        <f t="shared" si="118"/>
        <v>6.9755063597450669E-4</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5.2340838801431352E-2</v>
      </c>
      <c r="AB265" s="12">
        <f t="shared" si="121"/>
        <v>3.3693679844904706E-2</v>
      </c>
      <c r="AC265" s="12">
        <f>AA265-'Surv-rate CEA'!V263*UPD</f>
        <v>1.3521712464779685E-2</v>
      </c>
      <c r="AD265" s="12">
        <f t="shared" si="122"/>
        <v>8.7044124850877425E-3</v>
      </c>
      <c r="AE265" s="12">
        <f>'Surv-rate CEA'!Z263*UPFS+'Surv-rate CEA'!Y263*UPD</f>
        <v>1.9880751281218707E-2</v>
      </c>
      <c r="AF265" s="12">
        <f t="shared" si="123"/>
        <v>1.2797954409688285E-2</v>
      </c>
      <c r="AG265" s="12">
        <f>AE265-'Surv-rate CEA'!Y263*UPD</f>
        <v>1.0835974450234716E-3</v>
      </c>
      <c r="AH265" s="12">
        <f t="shared" si="124"/>
        <v>6.9755063597450669E-4</v>
      </c>
      <c r="AI265" s="12">
        <f>'Surv-rate CEA'!AC263*UPFS+'Surv-rate CEA'!AB263*UPD</f>
        <v>1.6993656400940835E-2</v>
      </c>
      <c r="AJ265" s="12">
        <f t="shared" si="125"/>
        <v>1.0939427630111994E-2</v>
      </c>
      <c r="AK265" s="12">
        <f>AI265-'Surv-rate CEA'!AB263*UPD</f>
        <v>1.3628708714934525E-3</v>
      </c>
      <c r="AL265" s="12">
        <f t="shared" si="126"/>
        <v>8.7732898183494302E-4</v>
      </c>
      <c r="AM265" s="12">
        <f>'Surv-rate CEA'!AF263*UPFS+'Surv-rate CEA'!AE263*UPD</f>
        <v>9.6867047407612414E-2</v>
      </c>
      <c r="AN265" s="12">
        <f t="shared" si="127"/>
        <v>6.2356801259059007E-2</v>
      </c>
      <c r="AO265" s="12">
        <f>AM265-'Surv-rate CEA'!AE263*UPD</f>
        <v>3.5669758183719813E-3</v>
      </c>
      <c r="AP265" s="12">
        <f t="shared" si="128"/>
        <v>2.2961905844630032E-3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7.5200168715033197E-2</v>
      </c>
      <c r="AV265" s="12">
        <f t="shared" si="131"/>
        <v>4.8409052414686501E-2</v>
      </c>
      <c r="AW265" s="12">
        <f>AU265-'Surv-rate CEA'!AK263*UPD</f>
        <v>1.4681816358070185E-2</v>
      </c>
      <c r="AX265" s="12">
        <f t="shared" si="132"/>
        <v>9.4512130725916757E-3</v>
      </c>
      <c r="AY265" s="12">
        <f>'Surv-rate CEA'!AO263*UPFS+'Surv-rate CEA'!AN263*UPD</f>
        <v>1.6993656400940835E-2</v>
      </c>
      <c r="AZ265" s="12">
        <f t="shared" si="133"/>
        <v>1.0939427630111994E-2</v>
      </c>
      <c r="BA265" s="12">
        <f>AY265-'Surv-rate CEA'!AN263*UPD</f>
        <v>1.3628708714934525E-3</v>
      </c>
      <c r="BB265" s="12">
        <f t="shared" si="134"/>
        <v>8.7732898183494302E-4</v>
      </c>
    </row>
    <row r="266" spans="1:54">
      <c r="A266" s="12">
        <v>261</v>
      </c>
      <c r="B266" s="12">
        <f t="shared" si="135"/>
        <v>14.95890410958904</v>
      </c>
      <c r="C266" s="12">
        <f>'Surv-rate CEA'!D264*Parameter!$D$57+'Surv-rate CEA'!E264*Parameter!$D$58</f>
        <v>3.1716258303116432E-2</v>
      </c>
      <c r="D266" s="12">
        <f t="shared" si="109"/>
        <v>2.0382203472433452E-2</v>
      </c>
      <c r="E266" s="12">
        <f>C266-'Surv-rate CEA'!E264*Parameter!$D$58</f>
        <v>3.801131152314785E-4</v>
      </c>
      <c r="F266" s="12">
        <f t="shared" si="110"/>
        <v>2.4427669818880449E-4</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1.9749318040909319E-2</v>
      </c>
      <c r="L266" s="12">
        <f t="shared" si="113"/>
        <v>1.2691743613150659E-2</v>
      </c>
      <c r="M266" s="12">
        <f>K266-'Surv-rate CEA'!J264*Parameter!$D$58</f>
        <v>1.0713915253725524E-3</v>
      </c>
      <c r="N266" s="12">
        <f t="shared" si="114"/>
        <v>6.8852132114961611E-4</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1.9749318040909319E-2</v>
      </c>
      <c r="T266" s="12">
        <f t="shared" si="117"/>
        <v>1.2691743613150659E-2</v>
      </c>
      <c r="U266" s="12">
        <f>S266-'Surv-rate CEA'!P264*Parameter!$D$58</f>
        <v>1.0713915253725524E-3</v>
      </c>
      <c r="V266" s="12">
        <f t="shared" si="118"/>
        <v>6.8852132114961611E-4</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5.2087545945755598E-2</v>
      </c>
      <c r="AB266" s="12">
        <f t="shared" si="121"/>
        <v>3.3473650948977113E-2</v>
      </c>
      <c r="AC266" s="12">
        <f>AA266-'Surv-rate CEA'!V264*UPD</f>
        <v>1.3428476599989338E-2</v>
      </c>
      <c r="AD266" s="12">
        <f t="shared" si="122"/>
        <v>8.6297046697623881E-3</v>
      </c>
      <c r="AE266" s="12">
        <f>'Surv-rate CEA'!Z264*UPFS+'Surv-rate CEA'!Y264*UPD</f>
        <v>1.9749318040909319E-2</v>
      </c>
      <c r="AF266" s="12">
        <f t="shared" si="123"/>
        <v>1.2691743613150659E-2</v>
      </c>
      <c r="AG266" s="12">
        <f>AE266-'Surv-rate CEA'!Y264*UPD</f>
        <v>1.0713915253725524E-3</v>
      </c>
      <c r="AH266" s="12">
        <f t="shared" si="124"/>
        <v>6.8852132114961611E-4</v>
      </c>
      <c r="AI266" s="12">
        <f>'Surv-rate CEA'!AC264*UPFS+'Surv-rate CEA'!AB264*UPD</f>
        <v>1.6876223046869799E-2</v>
      </c>
      <c r="AJ266" s="12">
        <f t="shared" si="125"/>
        <v>1.0845371755396259E-2</v>
      </c>
      <c r="AK266" s="12">
        <f>AI266-'Surv-rate CEA'!AB264*UPD</f>
        <v>1.3480590161497556E-3</v>
      </c>
      <c r="AL266" s="12">
        <f t="shared" si="126"/>
        <v>8.6631950394075777E-4</v>
      </c>
      <c r="AM266" s="12">
        <f>'Surv-rate CEA'!AF264*UPFS+'Surv-rate CEA'!AE264*UPD</f>
        <v>9.6514007652443931E-2</v>
      </c>
      <c r="AN266" s="12">
        <f t="shared" si="127"/>
        <v>6.202396648153221E-2</v>
      </c>
      <c r="AO266" s="12">
        <f>AM266-'Surv-rate CEA'!AE264*UPD</f>
        <v>3.5341442160386899E-3</v>
      </c>
      <c r="AP266" s="12">
        <f t="shared" si="128"/>
        <v>2.271189931163676E-3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7.4887870597019457E-2</v>
      </c>
      <c r="AV266" s="12">
        <f t="shared" si="131"/>
        <v>4.8126099918152553E-2</v>
      </c>
      <c r="AW266" s="12">
        <f>AU266-'Surv-rate CEA'!AK264*UPD</f>
        <v>1.45826779142176E-2</v>
      </c>
      <c r="AX266" s="12">
        <f t="shared" si="132"/>
        <v>9.3714430491739012E-3</v>
      </c>
      <c r="AY266" s="12">
        <f>'Surv-rate CEA'!AO264*UPFS+'Surv-rate CEA'!AN264*UPD</f>
        <v>1.6876223046869799E-2</v>
      </c>
      <c r="AZ266" s="12">
        <f t="shared" si="133"/>
        <v>1.0845371755396259E-2</v>
      </c>
      <c r="BA266" s="12">
        <f>AY266-'Surv-rate CEA'!AN264*UPD</f>
        <v>1.3480590161497556E-3</v>
      </c>
      <c r="BB266" s="12">
        <f t="shared" si="134"/>
        <v>8.6631950394075777E-4</v>
      </c>
    </row>
    <row r="267" spans="1:54">
      <c r="A267" s="12">
        <v>262</v>
      </c>
      <c r="B267" s="12">
        <f t="shared" si="135"/>
        <v>15.016438356164384</v>
      </c>
      <c r="C267" s="12">
        <f>'Surv-rate CEA'!D265*Parameter!$D$57+'Surv-rate CEA'!E265*Parameter!$D$58</f>
        <v>3.1535531091664668E-2</v>
      </c>
      <c r="D267" s="12">
        <f t="shared" si="109"/>
        <v>2.0231624501695515E-2</v>
      </c>
      <c r="E267" s="12">
        <f>C267-'Surv-rate CEA'!E265*Parameter!$D$58</f>
        <v>3.7516705141277251E-4</v>
      </c>
      <c r="F267" s="12">
        <f t="shared" si="110"/>
        <v>2.4068847572374414E-4</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1.9619111079439644E-2</v>
      </c>
      <c r="L267" s="12">
        <f t="shared" si="113"/>
        <v>1.2586643531149883E-2</v>
      </c>
      <c r="M267" s="12">
        <f>K267-'Surv-rate CEA'!J265*Parameter!$D$58</f>
        <v>1.0593575270510733E-3</v>
      </c>
      <c r="N267" s="12">
        <f t="shared" si="114"/>
        <v>6.7963097364822928E-4</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1.9619111079439644E-2</v>
      </c>
      <c r="T267" s="12">
        <f t="shared" si="117"/>
        <v>1.2586643531149883E-2</v>
      </c>
      <c r="U267" s="12">
        <f>S267-'Surv-rate CEA'!P265*Parameter!$D$58</f>
        <v>1.0593575270510733E-3</v>
      </c>
      <c r="V267" s="12">
        <f t="shared" si="118"/>
        <v>6.7963097364822928E-4</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5.1836170611174584E-2</v>
      </c>
      <c r="AB267" s="12">
        <f t="shared" si="121"/>
        <v>3.3255502701468834E-2</v>
      </c>
      <c r="AC267" s="12">
        <f>AA267-'Surv-rate CEA'!V265*UPD</f>
        <v>1.3336148367772159E-2</v>
      </c>
      <c r="AD267" s="12">
        <f t="shared" si="122"/>
        <v>8.555807900980027E-3</v>
      </c>
      <c r="AE267" s="12">
        <f>'Surv-rate CEA'!Z265*UPFS+'Surv-rate CEA'!Y265*UPD</f>
        <v>1.9619111079439644E-2</v>
      </c>
      <c r="AF267" s="12">
        <f t="shared" si="123"/>
        <v>1.2586643531149883E-2</v>
      </c>
      <c r="AG267" s="12">
        <f>AE267-'Surv-rate CEA'!Y265*UPD</f>
        <v>1.0593575270510733E-3</v>
      </c>
      <c r="AH267" s="12">
        <f t="shared" si="124"/>
        <v>6.7963097364822928E-4</v>
      </c>
      <c r="AI267" s="12">
        <f>'Surv-rate CEA'!AC265*UPFS+'Surv-rate CEA'!AB265*UPD</f>
        <v>1.6759920413548901E-2</v>
      </c>
      <c r="AJ267" s="12">
        <f t="shared" si="125"/>
        <v>1.0752329348746786E-2</v>
      </c>
      <c r="AK267" s="12">
        <f>AI267-'Surv-rate CEA'!AB265*UPD</f>
        <v>1.3334499446496176E-3</v>
      </c>
      <c r="AL267" s="12">
        <f t="shared" si="126"/>
        <v>8.554750035298566E-4</v>
      </c>
      <c r="AM267" s="12">
        <f>'Surv-rate CEA'!AF265*UPFS+'Surv-rate CEA'!AE265*UPD</f>
        <v>9.6163221420603656E-2</v>
      </c>
      <c r="AN267" s="12">
        <f t="shared" si="127"/>
        <v>6.1693528515500161E-2</v>
      </c>
      <c r="AO267" s="12">
        <f>AM267-'Surv-rate CEA'!AE265*UPD</f>
        <v>3.5017077079675663E-3</v>
      </c>
      <c r="AP267" s="12">
        <f t="shared" si="128"/>
        <v>2.2465210830401447E-3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7.4577724704107826E-2</v>
      </c>
      <c r="AV267" s="12">
        <f t="shared" si="131"/>
        <v>4.7845349996440613E-2</v>
      </c>
      <c r="AW267" s="12">
        <f>AU267-'Surv-rate CEA'!AK265*UPD</f>
        <v>1.4484490466494901E-2</v>
      </c>
      <c r="AX267" s="12">
        <f t="shared" si="132"/>
        <v>9.2925269393661705E-3</v>
      </c>
      <c r="AY267" s="12">
        <f>'Surv-rate CEA'!AO265*UPFS+'Surv-rate CEA'!AN265*UPD</f>
        <v>1.6759920413548901E-2</v>
      </c>
      <c r="AZ267" s="12">
        <f t="shared" si="133"/>
        <v>1.0752329348746786E-2</v>
      </c>
      <c r="BA267" s="12">
        <f>AY267-'Surv-rate CEA'!AN265*UPD</f>
        <v>1.3334499446496176E-3</v>
      </c>
      <c r="BB267" s="12">
        <f t="shared" si="134"/>
        <v>8.554750035298566E-4</v>
      </c>
    </row>
    <row r="268" spans="1:54">
      <c r="A268" s="12">
        <v>263</v>
      </c>
      <c r="B268" s="12">
        <f t="shared" si="135"/>
        <v>15.073972602739726</v>
      </c>
      <c r="C268" s="12">
        <f>'Surv-rate CEA'!D266*Parameter!$D$57+'Surv-rate CEA'!E266*Parameter!$D$58</f>
        <v>3.1356323322209056E-2</v>
      </c>
      <c r="D268" s="12">
        <f t="shared" si="109"/>
        <v>2.0082471550814954E-2</v>
      </c>
      <c r="E268" s="12">
        <f>C268-'Surv-rate CEA'!E266*Parameter!$D$58</f>
        <v>3.7029921214373415E-4</v>
      </c>
      <c r="F268" s="12">
        <f t="shared" si="110"/>
        <v>2.371618418636024E-4</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1.9490115380861865E-2</v>
      </c>
      <c r="L268" s="12">
        <f t="shared" si="113"/>
        <v>1.2482639741791146E-2</v>
      </c>
      <c r="M268" s="12">
        <f>K268-'Surv-rate CEA'!J266*Parameter!$D$58</f>
        <v>1.0474925238130317E-3</v>
      </c>
      <c r="N268" s="12">
        <f t="shared" si="114"/>
        <v>6.7087708571581851E-4</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1.9490115380861865E-2</v>
      </c>
      <c r="T268" s="12">
        <f t="shared" si="117"/>
        <v>1.2482639741791146E-2</v>
      </c>
      <c r="U268" s="12">
        <f>S268-'Surv-rate CEA'!P266*Parameter!$D$58</f>
        <v>1.0474925238130317E-3</v>
      </c>
      <c r="V268" s="12">
        <f t="shared" si="118"/>
        <v>6.7087708571581851E-4</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5.1586692577862692E-2</v>
      </c>
      <c r="AB268" s="12">
        <f t="shared" si="121"/>
        <v>3.3039214306155425E-2</v>
      </c>
      <c r="AC268" s="12">
        <f>AA268-'Surv-rate CEA'!V266*UPD</f>
        <v>1.3244716196015652E-2</v>
      </c>
      <c r="AD268" s="12">
        <f t="shared" si="122"/>
        <v>8.4827112372804683E-3</v>
      </c>
      <c r="AE268" s="12">
        <f>'Surv-rate CEA'!Z266*UPFS+'Surv-rate CEA'!Y266*UPD</f>
        <v>1.9490115380861865E-2</v>
      </c>
      <c r="AF268" s="12">
        <f t="shared" si="123"/>
        <v>1.2482639741791146E-2</v>
      </c>
      <c r="AG268" s="12">
        <f>AE268-'Surv-rate CEA'!Y266*UPD</f>
        <v>1.0474925238130317E-3</v>
      </c>
      <c r="AH268" s="12">
        <f t="shared" si="124"/>
        <v>6.7087708571581851E-4</v>
      </c>
      <c r="AI268" s="12">
        <f>'Surv-rate CEA'!AC266*UPFS+'Surv-rate CEA'!AB266*UPD</f>
        <v>1.6644734326625214E-2</v>
      </c>
      <c r="AJ268" s="12">
        <f t="shared" si="125"/>
        <v>1.0660286926833958E-2</v>
      </c>
      <c r="AK268" s="12">
        <f>AI268-'Surv-rate CEA'!AB266*UPD</f>
        <v>1.3190402842919273E-3</v>
      </c>
      <c r="AL268" s="12">
        <f t="shared" si="126"/>
        <v>8.4479257059163733E-4</v>
      </c>
      <c r="AM268" s="12">
        <f>'Surv-rate CEA'!AF266*UPFS+'Surv-rate CEA'!AE266*UPD</f>
        <v>9.5814667478616888E-2</v>
      </c>
      <c r="AN268" s="12">
        <f t="shared" si="127"/>
        <v>6.1365464120828515E-2</v>
      </c>
      <c r="AO268" s="12">
        <f>AM268-'Surv-rate CEA'!AE266*UPD</f>
        <v>3.4696603671099946E-3</v>
      </c>
      <c r="AP268" s="12">
        <f t="shared" si="128"/>
        <v>2.2221787579325071E-3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7.4269709728182226E-2</v>
      </c>
      <c r="AV268" s="12">
        <f t="shared" si="131"/>
        <v>4.7566779988108196E-2</v>
      </c>
      <c r="AW268" s="12">
        <f>AU268-'Surv-rate CEA'!AK266*UPD</f>
        <v>1.4387242021793978E-2</v>
      </c>
      <c r="AX268" s="12">
        <f t="shared" si="132"/>
        <v>9.2144533537426125E-3</v>
      </c>
      <c r="AY268" s="12">
        <f>'Surv-rate CEA'!AO266*UPFS+'Surv-rate CEA'!AN266*UPD</f>
        <v>1.6644734326625214E-2</v>
      </c>
      <c r="AZ268" s="12">
        <f t="shared" si="133"/>
        <v>1.0660286926833958E-2</v>
      </c>
      <c r="BA268" s="12">
        <f>AY268-'Surv-rate CEA'!AN266*UPD</f>
        <v>1.3190402842919273E-3</v>
      </c>
      <c r="BB268" s="12">
        <f t="shared" si="134"/>
        <v>8.4479257059163733E-4</v>
      </c>
    </row>
    <row r="269" spans="1:54">
      <c r="A269" s="12">
        <v>264</v>
      </c>
      <c r="B269" s="12">
        <f t="shared" si="135"/>
        <v>15.131506849315068</v>
      </c>
      <c r="C269" s="12">
        <f>'Surv-rate CEA'!D267*Parameter!$D$57+'Surv-rate CEA'!E267*Parameter!$D$58</f>
        <v>3.1178617771520867E-2</v>
      </c>
      <c r="D269" s="12">
        <f t="shared" si="109"/>
        <v>1.9934727542767171E-2</v>
      </c>
      <c r="E269" s="12">
        <f>C269-'Surv-rate CEA'!E267*Parameter!$D$58</f>
        <v>3.6550813319260328E-4</v>
      </c>
      <c r="F269" s="12">
        <f t="shared" si="110"/>
        <v>2.3369557634833472E-4</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1.9362316158765592E-2</v>
      </c>
      <c r="L269" s="12">
        <f t="shared" si="113"/>
        <v>1.2379718050697999E-2</v>
      </c>
      <c r="M269" s="12">
        <f>K269-'Surv-rate CEA'!J267*Parameter!$D$58</f>
        <v>1.0357936480488682E-3</v>
      </c>
      <c r="N269" s="12">
        <f t="shared" si="114"/>
        <v>6.622572018969863E-4</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1.9362316158765592E-2</v>
      </c>
      <c r="T269" s="12">
        <f t="shared" si="117"/>
        <v>1.2379718050697999E-2</v>
      </c>
      <c r="U269" s="12">
        <f>S269-'Surv-rate CEA'!P267*Parameter!$D$58</f>
        <v>1.0357936480488682E-3</v>
      </c>
      <c r="V269" s="12">
        <f t="shared" si="118"/>
        <v>6.622572018969863E-4</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5.1339091902170328E-2</v>
      </c>
      <c r="AB269" s="12">
        <f t="shared" si="121"/>
        <v>3.2824765256196535E-2</v>
      </c>
      <c r="AC269" s="12">
        <f>AA269-'Surv-rate CEA'!V267*UPD</f>
        <v>1.3154168696293413E-2</v>
      </c>
      <c r="AD269" s="12">
        <f t="shared" si="122"/>
        <v>8.4104039163572872E-3</v>
      </c>
      <c r="AE269" s="12">
        <f>'Surv-rate CEA'!Z267*UPFS+'Surv-rate CEA'!Y267*UPD</f>
        <v>1.9362316158765592E-2</v>
      </c>
      <c r="AF269" s="12">
        <f t="shared" si="123"/>
        <v>1.2379718050697999E-2</v>
      </c>
      <c r="AG269" s="12">
        <f>AE269-'Surv-rate CEA'!Y267*UPD</f>
        <v>1.0357936480488682E-3</v>
      </c>
      <c r="AH269" s="12">
        <f t="shared" si="124"/>
        <v>6.622572018969863E-4</v>
      </c>
      <c r="AI269" s="12">
        <f>'Surv-rate CEA'!AC267*UPFS+'Surv-rate CEA'!AB267*UPD</f>
        <v>1.6530650832377099E-2</v>
      </c>
      <c r="AJ269" s="12">
        <f t="shared" si="125"/>
        <v>1.0569231223234577E-2</v>
      </c>
      <c r="AK269" s="12">
        <f>AI269-'Surv-rate CEA'!AB267*UPD</f>
        <v>1.3048267286724612E-3</v>
      </c>
      <c r="AL269" s="12">
        <f t="shared" si="126"/>
        <v>8.3426935463332076E-4</v>
      </c>
      <c r="AM269" s="12">
        <f>'Surv-rate CEA'!AF267*UPFS+'Surv-rate CEA'!AE267*UPD</f>
        <v>9.5468324860931653E-2</v>
      </c>
      <c r="AN269" s="12">
        <f t="shared" si="127"/>
        <v>6.1039750351133827E-2</v>
      </c>
      <c r="AO269" s="12">
        <f>AM269-'Surv-rate CEA'!AE267*UPD</f>
        <v>3.4379963734730984E-3</v>
      </c>
      <c r="AP269" s="12">
        <f t="shared" si="128"/>
        <v>2.1981577727544243E-3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7.3963804639305075E-2</v>
      </c>
      <c r="AV269" s="12">
        <f t="shared" si="131"/>
        <v>4.7290367530589947E-2</v>
      </c>
      <c r="AW269" s="12">
        <f>AU269-'Surv-rate CEA'!AK267*UPD</f>
        <v>1.4290920775766824E-2</v>
      </c>
      <c r="AX269" s="12">
        <f t="shared" si="132"/>
        <v>9.1372110876705489E-3</v>
      </c>
      <c r="AY269" s="12">
        <f>'Surv-rate CEA'!AO267*UPFS+'Surv-rate CEA'!AN267*UPD</f>
        <v>1.6530650832377099E-2</v>
      </c>
      <c r="AZ269" s="12">
        <f t="shared" si="133"/>
        <v>1.0569231223234577E-2</v>
      </c>
      <c r="BA269" s="12">
        <f>AY269-'Surv-rate CEA'!AN267*UPD</f>
        <v>1.3048267286724612E-3</v>
      </c>
      <c r="BB269" s="12">
        <f t="shared" si="134"/>
        <v>8.3426935463332076E-4</v>
      </c>
    </row>
    <row r="270" spans="1:54">
      <c r="A270" s="12">
        <v>265</v>
      </c>
      <c r="B270" s="12">
        <f t="shared" si="135"/>
        <v>15.189041095890412</v>
      </c>
      <c r="C270" s="12">
        <f>'Surv-rate CEA'!D268*Parameter!$D$57+'Surv-rate CEA'!E268*Parameter!$D$58</f>
        <v>3.1002397464360197E-2</v>
      </c>
      <c r="D270" s="12">
        <f t="shared" si="109"/>
        <v>1.9788375652965418E-2</v>
      </c>
      <c r="E270" s="12">
        <f>C270-'Surv-rate CEA'!E268*Parameter!$D$58</f>
        <v>3.6079238209258194E-4</v>
      </c>
      <c r="F270" s="12">
        <f t="shared" si="110"/>
        <v>2.302884864883008E-4</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1.9235698852052948E-2</v>
      </c>
      <c r="L270" s="12">
        <f t="shared" si="113"/>
        <v>1.2277864486748809E-2</v>
      </c>
      <c r="M270" s="12">
        <f>K270-'Surv-rate CEA'!J268*Parameter!$D$58</f>
        <v>1.0242580894302099E-3</v>
      </c>
      <c r="N270" s="12">
        <f t="shared" si="114"/>
        <v>6.5376891779204613E-4</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1.9235698852052948E-2</v>
      </c>
      <c r="T270" s="12">
        <f t="shared" si="117"/>
        <v>1.2277864486748809E-2</v>
      </c>
      <c r="U270" s="12">
        <f>S270-'Surv-rate CEA'!P268*Parameter!$D$58</f>
        <v>1.0242580894302099E-3</v>
      </c>
      <c r="V270" s="12">
        <f t="shared" si="118"/>
        <v>6.5376891779204613E-4</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5.1093348911970357E-2</v>
      </c>
      <c r="AB270" s="12">
        <f t="shared" si="121"/>
        <v>3.2612135329223857E-2</v>
      </c>
      <c r="AC270" s="12">
        <f>AA270-'Surv-rate CEA'!V268*UPD</f>
        <v>1.3064494660363246E-2</v>
      </c>
      <c r="AD270" s="12">
        <f t="shared" si="122"/>
        <v>8.3388753515796516E-3</v>
      </c>
      <c r="AE270" s="12">
        <f>'Surv-rate CEA'!Z268*UPFS+'Surv-rate CEA'!Y268*UPD</f>
        <v>1.9235698852052948E-2</v>
      </c>
      <c r="AF270" s="12">
        <f t="shared" si="123"/>
        <v>1.2277864486748809E-2</v>
      </c>
      <c r="AG270" s="12">
        <f>AE270-'Surv-rate CEA'!Y268*UPD</f>
        <v>1.0242580894302099E-3</v>
      </c>
      <c r="AH270" s="12">
        <f t="shared" si="124"/>
        <v>6.5376891779204613E-4</v>
      </c>
      <c r="AI270" s="12">
        <f>'Surv-rate CEA'!AC268*UPFS+'Surv-rate CEA'!AB268*UPD</f>
        <v>1.6417656193594244E-2</v>
      </c>
      <c r="AJ270" s="12">
        <f t="shared" si="125"/>
        <v>1.0479149184302667E-2</v>
      </c>
      <c r="AK270" s="12">
        <f>AI270-'Surv-rate CEA'!AB268*UPD</f>
        <v>1.2908060361762376E-3</v>
      </c>
      <c r="AL270" s="12">
        <f t="shared" si="126"/>
        <v>8.2390256328835156E-4</v>
      </c>
      <c r="AM270" s="12">
        <f>'Surv-rate CEA'!AF268*UPFS+'Surv-rate CEA'!AE268*UPD</f>
        <v>9.5124172865660911E-2</v>
      </c>
      <c r="AN270" s="12">
        <f t="shared" si="127"/>
        <v>6.0716364549136474E-2</v>
      </c>
      <c r="AO270" s="12">
        <f>AM270-'Surv-rate CEA'!AE268*UPD</f>
        <v>3.4067100118516103E-3</v>
      </c>
      <c r="AP270" s="12">
        <f t="shared" si="128"/>
        <v>2.1744530413409162E-3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7.3659988681187061E-2</v>
      </c>
      <c r="AV270" s="12">
        <f t="shared" si="131"/>
        <v>4.701609055532413E-2</v>
      </c>
      <c r="AW270" s="12">
        <f>AU270-'Surv-rate CEA'!AK268*UPD</f>
        <v>1.4195515109251412E-2</v>
      </c>
      <c r="AX270" s="12">
        <f t="shared" si="132"/>
        <v>9.0607891177492995E-3</v>
      </c>
      <c r="AY270" s="12">
        <f>'Surv-rate CEA'!AO268*UPFS+'Surv-rate CEA'!AN268*UPD</f>
        <v>1.6417656193594244E-2</v>
      </c>
      <c r="AZ270" s="12">
        <f t="shared" si="133"/>
        <v>1.0479149184302667E-2</v>
      </c>
      <c r="BA270" s="12">
        <f>AY270-'Surv-rate CEA'!AN268*UPD</f>
        <v>1.2908060361762376E-3</v>
      </c>
      <c r="BB270" s="12">
        <f t="shared" si="134"/>
        <v>8.2390256328835156E-4</v>
      </c>
    </row>
    <row r="271" spans="1:54">
      <c r="A271" s="12">
        <v>266</v>
      </c>
      <c r="B271" s="12">
        <f t="shared" si="135"/>
        <v>15.246575342465754</v>
      </c>
      <c r="C271" s="12">
        <f>'Surv-rate CEA'!D269*Parameter!$D$57+'Surv-rate CEA'!E269*Parameter!$D$58</f>
        <v>3.0827645669123438E-2</v>
      </c>
      <c r="D271" s="12">
        <f t="shared" si="109"/>
        <v>1.9643399304771735E-2</v>
      </c>
      <c r="E271" s="12">
        <f>C271-'Surv-rate CEA'!E269*Parameter!$D$58</f>
        <v>3.5615055735650769E-4</v>
      </c>
      <c r="F271" s="12">
        <f t="shared" si="110"/>
        <v>2.2693940646197311E-4</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1.9110249120803342E-2</v>
      </c>
      <c r="L271" s="12">
        <f t="shared" si="113"/>
        <v>1.2177065297905279E-2</v>
      </c>
      <c r="M271" s="12">
        <f>K271-'Surv-rate CEA'!J269*Parameter!$D$58</f>
        <v>1.0128830935901244E-3</v>
      </c>
      <c r="N271" s="12">
        <f t="shared" si="114"/>
        <v>6.4540987884687321E-4</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1.9110249120803342E-2</v>
      </c>
      <c r="T271" s="12">
        <f t="shared" si="117"/>
        <v>1.2177065297905279E-2</v>
      </c>
      <c r="U271" s="12">
        <f>S271-'Surv-rate CEA'!P269*Parameter!$D$58</f>
        <v>1.0128830935901244E-3</v>
      </c>
      <c r="V271" s="12">
        <f t="shared" si="118"/>
        <v>6.4540987884687321E-4</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5.0849444202095209E-2</v>
      </c>
      <c r="AB271" s="12">
        <f t="shared" si="121"/>
        <v>3.2401304582526297E-2</v>
      </c>
      <c r="AC271" s="12">
        <f>AA271-'Surv-rate CEA'!V269*UPD</f>
        <v>1.2975683056743376E-2</v>
      </c>
      <c r="AD271" s="12">
        <f t="shared" si="122"/>
        <v>8.2681151285925857E-3</v>
      </c>
      <c r="AE271" s="12">
        <f>'Surv-rate CEA'!Z269*UPFS+'Surv-rate CEA'!Y269*UPD</f>
        <v>1.9110249120803342E-2</v>
      </c>
      <c r="AF271" s="12">
        <f t="shared" si="123"/>
        <v>1.2177065297905279E-2</v>
      </c>
      <c r="AG271" s="12">
        <f>AE271-'Surv-rate CEA'!Y269*UPD</f>
        <v>1.0128830935901244E-3</v>
      </c>
      <c r="AH271" s="12">
        <f t="shared" si="124"/>
        <v>6.4540987884687321E-4</v>
      </c>
      <c r="AI271" s="12">
        <f>'Surv-rate CEA'!AC269*UPFS+'Surv-rate CEA'!AB269*UPD</f>
        <v>1.6305736885546498E-2</v>
      </c>
      <c r="AJ271" s="12">
        <f t="shared" si="125"/>
        <v>1.0390027965130767E-2</v>
      </c>
      <c r="AK271" s="12">
        <f>AI271-'Surv-rate CEA'!AB269*UPD</f>
        <v>1.2769750285088963E-3</v>
      </c>
      <c r="AL271" s="12">
        <f t="shared" si="126"/>
        <v>8.1368946096154371E-4</v>
      </c>
      <c r="AM271" s="12">
        <f>'Surv-rate CEA'!AF269*UPFS+'Surv-rate CEA'!AE269*UPD</f>
        <v>9.4782191050402836E-2</v>
      </c>
      <c r="AN271" s="12">
        <f t="shared" si="127"/>
        <v>6.0395284342100231E-2</v>
      </c>
      <c r="AO271" s="12">
        <f>AM271-'Surv-rate CEA'!AE269*UPD</f>
        <v>3.3757956696151004E-3</v>
      </c>
      <c r="AP271" s="12">
        <f t="shared" si="128"/>
        <v>2.1510595723495687E-3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7.3358241366742336E-2</v>
      </c>
      <c r="AV271" s="12">
        <f t="shared" si="131"/>
        <v>4.6743927282972352E-2</v>
      </c>
      <c r="AW271" s="12">
        <f>AU271-'Surv-rate CEA'!AK269*UPD</f>
        <v>1.4101013584776632E-2</v>
      </c>
      <c r="AX271" s="12">
        <f t="shared" si="132"/>
        <v>8.9851765983287347E-3</v>
      </c>
      <c r="AY271" s="12">
        <f>'Surv-rate CEA'!AO269*UPFS+'Surv-rate CEA'!AN269*UPD</f>
        <v>1.6305736885546498E-2</v>
      </c>
      <c r="AZ271" s="12">
        <f t="shared" si="133"/>
        <v>1.0390027965130767E-2</v>
      </c>
      <c r="BA271" s="12">
        <f>AY271-'Surv-rate CEA'!AN269*UPD</f>
        <v>1.2769750285088963E-3</v>
      </c>
      <c r="BB271" s="12">
        <f t="shared" si="134"/>
        <v>8.1368946096154371E-4</v>
      </c>
    </row>
    <row r="272" spans="1:54">
      <c r="A272" s="12">
        <v>267</v>
      </c>
      <c r="B272" s="12">
        <f t="shared" si="135"/>
        <v>15.304109589041095</v>
      </c>
      <c r="C272" s="12">
        <f>'Surv-rate CEA'!D270*Parameter!$D$57+'Surv-rate CEA'!E270*Parameter!$D$58</f>
        <v>3.065434589358236E-2</v>
      </c>
      <c r="D272" s="12">
        <f t="shared" si="109"/>
        <v>1.9499782165102491E-2</v>
      </c>
      <c r="E272" s="12">
        <f>C272-'Surv-rate CEA'!E270*Parameter!$D$58</f>
        <v>3.515812877133602E-4</v>
      </c>
      <c r="F272" s="12">
        <f t="shared" si="110"/>
        <v>2.236471966336113E-4</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1.8985952842228301E-2</v>
      </c>
      <c r="L272" s="12">
        <f t="shared" si="113"/>
        <v>1.2077306947132355E-2</v>
      </c>
      <c r="M272" s="12">
        <f>K272-'Surv-rate CEA'!J270*Parameter!$D$58</f>
        <v>1.0016659608378976E-3</v>
      </c>
      <c r="N272" s="12">
        <f t="shared" si="114"/>
        <v>6.3717777917506524E-4</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1.8985952842228301E-2</v>
      </c>
      <c r="T272" s="12">
        <f t="shared" si="117"/>
        <v>1.2077306947132355E-2</v>
      </c>
      <c r="U272" s="12">
        <f>S272-'Surv-rate CEA'!P270*Parameter!$D$58</f>
        <v>1.0016659608378976E-3</v>
      </c>
      <c r="V272" s="12">
        <f t="shared" si="118"/>
        <v>6.3717777917506524E-4</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5.0607358629867497E-2</v>
      </c>
      <c r="AB272" s="12">
        <f t="shared" si="121"/>
        <v>3.219225334833304E-2</v>
      </c>
      <c r="AC272" s="12">
        <f>AA272-'Surv-rate CEA'!V270*UPD</f>
        <v>1.2887723027364663E-2</v>
      </c>
      <c r="AD272" s="12">
        <f t="shared" si="122"/>
        <v>8.1981130019935823E-3</v>
      </c>
      <c r="AE272" s="12">
        <f>'Surv-rate CEA'!Z270*UPFS+'Surv-rate CEA'!Y270*UPD</f>
        <v>1.8985952842228301E-2</v>
      </c>
      <c r="AF272" s="12">
        <f t="shared" si="123"/>
        <v>1.2077306947132355E-2</v>
      </c>
      <c r="AG272" s="12">
        <f>AE272-'Surv-rate CEA'!Y270*UPD</f>
        <v>1.0016659608378976E-3</v>
      </c>
      <c r="AH272" s="12">
        <f t="shared" si="124"/>
        <v>6.3717777917506524E-4</v>
      </c>
      <c r="AI272" s="12">
        <f>'Surv-rate CEA'!AC270*UPFS+'Surv-rate CEA'!AB270*UPD</f>
        <v>1.6194879592041283E-2</v>
      </c>
      <c r="AJ272" s="12">
        <f t="shared" si="125"/>
        <v>1.0301854925600696E-2</v>
      </c>
      <c r="AK272" s="12">
        <f>AI272-'Surv-rate CEA'!AB270*UPD</f>
        <v>1.2633305892659191E-3</v>
      </c>
      <c r="AL272" s="12">
        <f t="shared" si="126"/>
        <v>8.0362736750985058E-4</v>
      </c>
      <c r="AM272" s="12">
        <f>'Surv-rate CEA'!AF270*UPFS+'Surv-rate CEA'!AE270*UPD</f>
        <v>9.444235922814373E-2</v>
      </c>
      <c r="AN272" s="12">
        <f t="shared" si="127"/>
        <v>6.0076487637360058E-2</v>
      </c>
      <c r="AO272" s="12">
        <f>AM272-'Surv-rate CEA'!AE270*UPD</f>
        <v>3.3452478345488285E-3</v>
      </c>
      <c r="AP272" s="12">
        <f t="shared" si="128"/>
        <v>2.1279724672135162E-3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7.3058542473732432E-2</v>
      </c>
      <c r="AV272" s="12">
        <f t="shared" si="131"/>
        <v>4.6473856218733511E-2</v>
      </c>
      <c r="AW272" s="12">
        <f>AU272-'Surv-rate CEA'!AK270*UPD</f>
        <v>1.4007404943144626E-2</v>
      </c>
      <c r="AX272" s="12">
        <f t="shared" si="132"/>
        <v>8.910362858105661E-3</v>
      </c>
      <c r="AY272" s="12">
        <f>'Surv-rate CEA'!AO270*UPFS+'Surv-rate CEA'!AN270*UPD</f>
        <v>1.6194879592041283E-2</v>
      </c>
      <c r="AZ272" s="12">
        <f t="shared" si="133"/>
        <v>1.0301854925600696E-2</v>
      </c>
      <c r="BA272" s="12">
        <f>AY272-'Surv-rate CEA'!AN270*UPD</f>
        <v>1.2633305892659191E-3</v>
      </c>
      <c r="BB272" s="12">
        <f t="shared" si="134"/>
        <v>8.0362736750985058E-4</v>
      </c>
    </row>
    <row r="273" spans="1:54">
      <c r="A273" s="12">
        <v>268</v>
      </c>
      <c r="B273" s="12">
        <f t="shared" si="135"/>
        <v>15.361643835616439</v>
      </c>
      <c r="C273" s="12">
        <f>'Surv-rate CEA'!D271*Parameter!$D$57+'Surv-rate CEA'!E271*Parameter!$D$58</f>
        <v>3.0482481880711197E-2</v>
      </c>
      <c r="D273" s="12">
        <f t="shared" si="109"/>
        <v>1.935750814012541E-2</v>
      </c>
      <c r="E273" s="12">
        <f>C273-'Surv-rate CEA'!E271*Parameter!$D$58</f>
        <v>3.4708323136591751E-4</v>
      </c>
      <c r="F273" s="12">
        <f t="shared" si="110"/>
        <v>2.2041074289027099E-4</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1.8862796106712865E-2</v>
      </c>
      <c r="L273" s="12">
        <f t="shared" si="113"/>
        <v>1.1978576108406467E-2</v>
      </c>
      <c r="M273" s="12">
        <f>K273-'Surv-rate CEA'!J271*Parameter!$D$58</f>
        <v>9.9060404490732348E-4</v>
      </c>
      <c r="N273" s="12">
        <f t="shared" si="114"/>
        <v>6.2907036041145612E-4</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1.8862796106712865E-2</v>
      </c>
      <c r="T273" s="12">
        <f t="shared" si="117"/>
        <v>1.1978576108406467E-2</v>
      </c>
      <c r="U273" s="12">
        <f>S273-'Surv-rate CEA'!P271*Parameter!$D$58</f>
        <v>9.9060404490732348E-4</v>
      </c>
      <c r="V273" s="12">
        <f t="shared" si="118"/>
        <v>6.2907036041145612E-4</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5.0367073310719518E-2</v>
      </c>
      <c r="AB273" s="12">
        <f t="shared" si="121"/>
        <v>3.1984962229190991E-2</v>
      </c>
      <c r="AC273" s="12">
        <f>AA273-'Surv-rate CEA'!V271*UPD</f>
        <v>1.2800603884297136E-2</v>
      </c>
      <c r="AD273" s="12">
        <f t="shared" si="122"/>
        <v>8.1288588920838088E-3</v>
      </c>
      <c r="AE273" s="12">
        <f>'Surv-rate CEA'!Z271*UPFS+'Surv-rate CEA'!Y271*UPD</f>
        <v>1.8862796106712865E-2</v>
      </c>
      <c r="AF273" s="12">
        <f t="shared" si="123"/>
        <v>1.1978576108406467E-2</v>
      </c>
      <c r="AG273" s="12">
        <f>AE273-'Surv-rate CEA'!Y271*UPD</f>
        <v>9.9060404490732348E-4</v>
      </c>
      <c r="AH273" s="12">
        <f t="shared" si="124"/>
        <v>6.2907036041145612E-4</v>
      </c>
      <c r="AI273" s="12">
        <f>'Surv-rate CEA'!AC271*UPFS+'Surv-rate CEA'!AB271*UPD</f>
        <v>1.6085071201566464E-2</v>
      </c>
      <c r="AJ273" s="12">
        <f t="shared" si="125"/>
        <v>1.0214617626521002E-2</v>
      </c>
      <c r="AK273" s="12">
        <f>AI273-'Surv-rate CEA'!AB271*UPD</f>
        <v>1.2498696625386219E-3</v>
      </c>
      <c r="AL273" s="12">
        <f t="shared" si="126"/>
        <v>7.9371365695773478E-4</v>
      </c>
      <c r="AM273" s="12">
        <f>'Surv-rate CEA'!AF271*UPFS+'Surv-rate CEA'!AE271*UPD</f>
        <v>9.4104657463239053E-2</v>
      </c>
      <c r="AN273" s="12">
        <f t="shared" si="127"/>
        <v>5.9759952617935007E-2</v>
      </c>
      <c r="AO273" s="12">
        <f>AM273-'Surv-rate CEA'!AE271*UPD</f>
        <v>3.3150610927468599E-3</v>
      </c>
      <c r="AP273" s="12">
        <f t="shared" si="128"/>
        <v>2.1051869181448416E-3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7.2760872040495167E-2</v>
      </c>
      <c r="AV273" s="12">
        <f t="shared" si="131"/>
        <v>4.6205856147749053E-2</v>
      </c>
      <c r="AW273" s="12">
        <f>AU273-'Surv-rate CEA'!AK271*UPD</f>
        <v>1.3914678100088347E-2</v>
      </c>
      <c r="AX273" s="12">
        <f t="shared" si="132"/>
        <v>8.8363373967960054E-3</v>
      </c>
      <c r="AY273" s="12">
        <f>'Surv-rate CEA'!AO271*UPFS+'Surv-rate CEA'!AN271*UPD</f>
        <v>1.6085071201566464E-2</v>
      </c>
      <c r="AZ273" s="12">
        <f t="shared" si="133"/>
        <v>1.0214617626521002E-2</v>
      </c>
      <c r="BA273" s="12">
        <f>AY273-'Surv-rate CEA'!AN271*UPD</f>
        <v>1.2498696625386219E-3</v>
      </c>
      <c r="BB273" s="12">
        <f t="shared" si="134"/>
        <v>7.9371365695773478E-4</v>
      </c>
    </row>
    <row r="274" spans="1:54">
      <c r="A274" s="12">
        <v>269</v>
      </c>
      <c r="B274" s="12">
        <f t="shared" si="135"/>
        <v>15.419178082191781</v>
      </c>
      <c r="C274" s="12">
        <f>'Surv-rate CEA'!D272*Parameter!$D$57+'Surv-rate CEA'!E272*Parameter!$D$58</f>
        <v>3.0312037604600158E-2</v>
      </c>
      <c r="D274" s="12">
        <f t="shared" si="109"/>
        <v>1.9216561371046138E-2</v>
      </c>
      <c r="E274" s="12">
        <f>C274-'Surv-rate CEA'!E272*Parameter!$D$58</f>
        <v>3.4265507526890643E-4</v>
      </c>
      <c r="F274" s="12">
        <f t="shared" si="110"/>
        <v>2.1722895599753697E-4</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1.8740765213941878E-2</v>
      </c>
      <c r="L274" s="12">
        <f t="shared" si="113"/>
        <v>1.1880859662810224E-2</v>
      </c>
      <c r="M274" s="12">
        <f>K274-'Surv-rate CEA'!J272*Parameter!$D$58</f>
        <v>9.7969475173744977E-4</v>
      </c>
      <c r="N274" s="12">
        <f t="shared" si="114"/>
        <v>6.2108541059600105E-4</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1.8740765213941878E-2</v>
      </c>
      <c r="T274" s="12">
        <f t="shared" si="117"/>
        <v>1.1880859662810224E-2</v>
      </c>
      <c r="U274" s="12">
        <f>S274-'Surv-rate CEA'!P272*Parameter!$D$58</f>
        <v>9.7969475173744977E-4</v>
      </c>
      <c r="V274" s="12">
        <f t="shared" si="118"/>
        <v>6.2108541059600105E-4</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5.0128569613900435E-2</v>
      </c>
      <c r="AB274" s="12">
        <f t="shared" si="121"/>
        <v>3.1779412093434656E-2</v>
      </c>
      <c r="AC274" s="12">
        <f>AA274-'Surv-rate CEA'!V272*UPD</f>
        <v>1.2714315106548559E-2</v>
      </c>
      <c r="AD274" s="12">
        <f t="shared" si="122"/>
        <v>8.0603428816916796E-3</v>
      </c>
      <c r="AE274" s="12">
        <f>'Surv-rate CEA'!Z272*UPFS+'Surv-rate CEA'!Y272*UPD</f>
        <v>1.8740765213941878E-2</v>
      </c>
      <c r="AF274" s="12">
        <f t="shared" si="123"/>
        <v>1.1880859662810224E-2</v>
      </c>
      <c r="AG274" s="12">
        <f>AE274-'Surv-rate CEA'!Y272*UPD</f>
        <v>9.7969475173744977E-4</v>
      </c>
      <c r="AH274" s="12">
        <f t="shared" si="124"/>
        <v>6.2108541059600105E-4</v>
      </c>
      <c r="AI274" s="12">
        <f>'Surv-rate CEA'!AC272*UPFS+'Surv-rate CEA'!AB272*UPD</f>
        <v>1.5976298803516906E-2</v>
      </c>
      <c r="AJ274" s="12">
        <f t="shared" si="125"/>
        <v>1.0128303825849101E-2</v>
      </c>
      <c r="AK274" s="12">
        <f>AI274-'Surv-rate CEA'!AB272*UPD</f>
        <v>1.2365892515558662E-3</v>
      </c>
      <c r="AL274" s="12">
        <f t="shared" si="126"/>
        <v>7.83945756246127E-4</v>
      </c>
      <c r="AM274" s="12">
        <f>'Surv-rate CEA'!AF272*UPFS+'Surv-rate CEA'!AE272*UPD</f>
        <v>9.3769066067471443E-2</v>
      </c>
      <c r="AN274" s="12">
        <f t="shared" si="127"/>
        <v>5.9445657738224286E-2</v>
      </c>
      <c r="AO274" s="12">
        <f>AM274-'Surv-rate CEA'!AE272*UPD</f>
        <v>3.2852301265559741E-3</v>
      </c>
      <c r="AP274" s="12">
        <f t="shared" si="128"/>
        <v>2.0826982061869638E-3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7.2465210361756238E-2</v>
      </c>
      <c r="AV274" s="12">
        <f t="shared" si="131"/>
        <v>4.5939906130596987E-2</v>
      </c>
      <c r="AW274" s="12">
        <f>AU274-'Surv-rate CEA'!AK272*UPD</f>
        <v>1.3822822143002379E-2</v>
      </c>
      <c r="AX274" s="12">
        <f t="shared" si="132"/>
        <v>8.7630898818807576E-3</v>
      </c>
      <c r="AY274" s="12">
        <f>'Surv-rate CEA'!AO272*UPFS+'Surv-rate CEA'!AN272*UPD</f>
        <v>1.5976298803516906E-2</v>
      </c>
      <c r="AZ274" s="12">
        <f t="shared" si="133"/>
        <v>1.0128303825849101E-2</v>
      </c>
      <c r="BA274" s="12">
        <f>AY274-'Surv-rate CEA'!AN272*UPD</f>
        <v>1.2365892515558662E-3</v>
      </c>
      <c r="BB274" s="12">
        <f t="shared" si="134"/>
        <v>7.83945756246127E-4</v>
      </c>
    </row>
    <row r="275" spans="1:54">
      <c r="A275" s="12">
        <v>270</v>
      </c>
      <c r="B275" s="12">
        <f t="shared" si="135"/>
        <v>15.476712328767123</v>
      </c>
      <c r="C275" s="12">
        <f>'Surv-rate CEA'!D273*Parameter!$D$57+'Surv-rate CEA'!E273*Parameter!$D$58</f>
        <v>3.014299726645071E-2</v>
      </c>
      <c r="D275" s="12">
        <f t="shared" si="109"/>
        <v>1.9076926229980581E-2</v>
      </c>
      <c r="E275" s="12">
        <f>C275-'Surv-rate CEA'!E273*Parameter!$D$58</f>
        <v>3.3829553442703275E-4</v>
      </c>
      <c r="F275" s="12">
        <f t="shared" si="110"/>
        <v>2.1410077097340578E-4</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1.8619846669107272E-2</v>
      </c>
      <c r="L275" s="12">
        <f t="shared" si="113"/>
        <v>1.1784144694710195E-2</v>
      </c>
      <c r="M275" s="12">
        <f>K275-'Surv-rate CEA'!J273*Parameter!$D$58</f>
        <v>9.6893553828495543E-4</v>
      </c>
      <c r="N275" s="12">
        <f t="shared" si="114"/>
        <v>6.1322076308721097E-4</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1.8619846669107272E-2</v>
      </c>
      <c r="T275" s="12">
        <f t="shared" si="117"/>
        <v>1.1784144694710195E-2</v>
      </c>
      <c r="U275" s="12">
        <f>S275-'Surv-rate CEA'!P273*Parameter!$D$58</f>
        <v>9.6893553828495543E-4</v>
      </c>
      <c r="V275" s="12">
        <f t="shared" si="118"/>
        <v>6.1322076308721097E-4</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4.9891829158265739E-2</v>
      </c>
      <c r="AB275" s="12">
        <f t="shared" si="121"/>
        <v>3.1575584070744289E-2</v>
      </c>
      <c r="AC275" s="12">
        <f>AA275-'Surv-rate CEA'!V273*UPD</f>
        <v>1.2628846336933654E-2</v>
      </c>
      <c r="AD275" s="12">
        <f t="shared" si="122"/>
        <v>7.9925552130672931E-3</v>
      </c>
      <c r="AE275" s="12">
        <f>'Surv-rate CEA'!Z273*UPFS+'Surv-rate CEA'!Y273*UPD</f>
        <v>1.8619846669107272E-2</v>
      </c>
      <c r="AF275" s="12">
        <f t="shared" si="123"/>
        <v>1.1784144694710195E-2</v>
      </c>
      <c r="AG275" s="12">
        <f>AE275-'Surv-rate CEA'!Y273*UPD</f>
        <v>9.6893553828495543E-4</v>
      </c>
      <c r="AH275" s="12">
        <f t="shared" si="124"/>
        <v>6.1322076308721097E-4</v>
      </c>
      <c r="AI275" s="12">
        <f>'Surv-rate CEA'!AC273*UPFS+'Surv-rate CEA'!AB273*UPD</f>
        <v>1.5868549684500917E-2</v>
      </c>
      <c r="AJ275" s="12">
        <f t="shared" si="125"/>
        <v>1.0042901474994918E-2</v>
      </c>
      <c r="AK275" s="12">
        <f>AI275-'Surv-rate CEA'!AB273*UPD</f>
        <v>1.2234864173604285E-3</v>
      </c>
      <c r="AL275" s="12">
        <f t="shared" si="126"/>
        <v>7.7432114401397144E-4</v>
      </c>
      <c r="AM275" s="12">
        <f>'Surv-rate CEA'!AF273*UPFS+'Surv-rate CEA'!AE273*UPD</f>
        <v>9.3435565596179423E-2</v>
      </c>
      <c r="AN275" s="12">
        <f t="shared" si="127"/>
        <v>5.9133581719781933E-2</v>
      </c>
      <c r="AO275" s="12">
        <f>AM275-'Surv-rate CEA'!AE273*UPD</f>
        <v>3.2557497125690338E-3</v>
      </c>
      <c r="AP275" s="12">
        <f t="shared" si="128"/>
        <v>2.0605016993146966E-3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7.2171537984518683E-2</v>
      </c>
      <c r="AV275" s="12">
        <f t="shared" si="131"/>
        <v>4.5675985498870787E-2</v>
      </c>
      <c r="AW275" s="12">
        <f>AU275-'Surv-rate CEA'!AK273*UPD</f>
        <v>1.3731826327745451E-2</v>
      </c>
      <c r="AX275" s="12">
        <f t="shared" si="132"/>
        <v>8.6906101454240232E-3</v>
      </c>
      <c r="AY275" s="12">
        <f>'Surv-rate CEA'!AO273*UPFS+'Surv-rate CEA'!AN273*UPD</f>
        <v>1.5868549684500917E-2</v>
      </c>
      <c r="AZ275" s="12">
        <f t="shared" si="133"/>
        <v>1.0042901474994918E-2</v>
      </c>
      <c r="BA275" s="12">
        <f>AY275-'Surv-rate CEA'!AN273*UPD</f>
        <v>1.2234864173604285E-3</v>
      </c>
      <c r="BB275" s="12">
        <f t="shared" si="134"/>
        <v>7.7432114401397144E-4</v>
      </c>
    </row>
    <row r="276" spans="1:54">
      <c r="A276" s="12">
        <v>271</v>
      </c>
      <c r="B276" s="12">
        <f t="shared" si="135"/>
        <v>15.534246575342467</v>
      </c>
      <c r="C276" s="12">
        <f>'Surv-rate CEA'!D274*Parameter!$D$57+'Surv-rate CEA'!E274*Parameter!$D$58</f>
        <v>2.997534529065626E-2</v>
      </c>
      <c r="D276" s="12">
        <f t="shared" si="109"/>
        <v>1.8938587315914582E-2</v>
      </c>
      <c r="E276" s="12">
        <f>C276-'Surv-rate CEA'!E274*Parameter!$D$58</f>
        <v>3.3400335121226005E-4</v>
      </c>
      <c r="F276" s="12">
        <f t="shared" si="110"/>
        <v>2.1102514647973833E-4</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1.8500027179198398E-2</v>
      </c>
      <c r="L276" s="12">
        <f t="shared" si="113"/>
        <v>1.1688418488018397E-2</v>
      </c>
      <c r="M276" s="12">
        <f>K276-'Surv-rate CEA'!J274*Parameter!$D$58</f>
        <v>9.5832391136716627E-4</v>
      </c>
      <c r="N276" s="12">
        <f t="shared" si="114"/>
        <v>6.0547429550422097E-4</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1.8500027179198398E-2</v>
      </c>
      <c r="T276" s="12">
        <f t="shared" si="117"/>
        <v>1.1688418488018397E-2</v>
      </c>
      <c r="U276" s="12">
        <f>S276-'Surv-rate CEA'!P274*Parameter!$D$58</f>
        <v>9.5832391136716627E-4</v>
      </c>
      <c r="V276" s="12">
        <f t="shared" si="118"/>
        <v>6.0547429550422097E-4</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4.965683380815461E-2</v>
      </c>
      <c r="AB276" s="12">
        <f t="shared" si="121"/>
        <v>3.1373459547795128E-2</v>
      </c>
      <c r="AC276" s="12">
        <f>AA276-'Surv-rate CEA'!V274*UPD</f>
        <v>1.2544187379011904E-2</v>
      </c>
      <c r="AD276" s="12">
        <f t="shared" si="122"/>
        <v>7.9254862848457102E-3</v>
      </c>
      <c r="AE276" s="12">
        <f>'Surv-rate CEA'!Z274*UPFS+'Surv-rate CEA'!Y274*UPD</f>
        <v>1.8500027179198398E-2</v>
      </c>
      <c r="AF276" s="12">
        <f t="shared" si="123"/>
        <v>1.1688418488018397E-2</v>
      </c>
      <c r="AG276" s="12">
        <f>AE276-'Surv-rate CEA'!Y274*UPD</f>
        <v>9.5832391136716627E-4</v>
      </c>
      <c r="AH276" s="12">
        <f t="shared" si="124"/>
        <v>6.0547429550422097E-4</v>
      </c>
      <c r="AI276" s="12">
        <f>'Surv-rate CEA'!AC274*UPFS+'Surv-rate CEA'!AB274*UPD</f>
        <v>1.5761811324728363E-2</v>
      </c>
      <c r="AJ276" s="12">
        <f t="shared" si="125"/>
        <v>9.9583987152063961E-3</v>
      </c>
      <c r="AK276" s="12">
        <f>AI276-'Surv-rate CEA'!AB274*UPD</f>
        <v>1.2105582775191002E-3</v>
      </c>
      <c r="AL276" s="12">
        <f t="shared" si="126"/>
        <v>7.6483734941145375E-4</v>
      </c>
      <c r="AM276" s="12">
        <f>'Surv-rate CEA'!AF274*UPFS+'Surv-rate CEA'!AE274*UPD</f>
        <v>9.3104136844466001E-2</v>
      </c>
      <c r="AN276" s="12">
        <f t="shared" si="127"/>
        <v>5.8823703547175241E-2</v>
      </c>
      <c r="AO276" s="12">
        <f>AM276-'Surv-rate CEA'!AE274*UPD</f>
        <v>3.2266147196663708E-3</v>
      </c>
      <c r="AP276" s="12">
        <f t="shared" si="128"/>
        <v>2.0385928505806034E-3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7.1879835704036915E-2</v>
      </c>
      <c r="AV276" s="12">
        <f t="shared" si="131"/>
        <v>4.5414073850846844E-2</v>
      </c>
      <c r="AW276" s="12">
        <f>AU276-'Surv-rate CEA'!AK274*UPD</f>
        <v>1.364168007551269E-2</v>
      </c>
      <c r="AX276" s="12">
        <f t="shared" si="132"/>
        <v>8.6188881809612372E-3</v>
      </c>
      <c r="AY276" s="12">
        <f>'Surv-rate CEA'!AO274*UPFS+'Surv-rate CEA'!AN274*UPD</f>
        <v>1.5761811324728363E-2</v>
      </c>
      <c r="AZ276" s="12">
        <f t="shared" si="133"/>
        <v>9.9583987152063961E-3</v>
      </c>
      <c r="BA276" s="12">
        <f>AY276-'Surv-rate CEA'!AN274*UPD</f>
        <v>1.2105582775191002E-3</v>
      </c>
      <c r="BB276" s="12">
        <f t="shared" si="134"/>
        <v>7.6483734941145375E-4</v>
      </c>
    </row>
    <row r="277" spans="1:54">
      <c r="A277" s="12">
        <v>272</v>
      </c>
      <c r="B277" s="12">
        <f t="shared" si="135"/>
        <v>15.591780821917808</v>
      </c>
      <c r="C277" s="12">
        <f>'Surv-rate CEA'!D275*Parameter!$D$57+'Surv-rate CEA'!E275*Parameter!$D$58</f>
        <v>2.9809066320959705E-2</v>
      </c>
      <c r="D277" s="12">
        <f t="shared" si="109"/>
        <v>1.8801529450744623E-2</v>
      </c>
      <c r="E277" s="12">
        <f>C277-'Surv-rate CEA'!E275*Parameter!$D$58</f>
        <v>3.2977729469977485E-4</v>
      </c>
      <c r="F277" s="12">
        <f t="shared" si="110"/>
        <v>2.0800106423075266E-4</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1.8381293649368462E-2</v>
      </c>
      <c r="L277" s="12">
        <f t="shared" si="113"/>
        <v>1.1593668522532232E-2</v>
      </c>
      <c r="M277" s="12">
        <f>K277-'Surv-rate CEA'!J275*Parameter!$D$58</f>
        <v>9.4785742653481081E-4</v>
      </c>
      <c r="N277" s="12">
        <f t="shared" si="114"/>
        <v>5.9784392869664024E-4</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1.8381293649368462E-2</v>
      </c>
      <c r="T277" s="12">
        <f t="shared" si="117"/>
        <v>1.1593668522532232E-2</v>
      </c>
      <c r="U277" s="12">
        <f>S277-'Surv-rate CEA'!P275*Parameter!$D$58</f>
        <v>9.4785742653481081E-4</v>
      </c>
      <c r="V277" s="12">
        <f t="shared" si="118"/>
        <v>5.9784392869664024E-4</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4.9423565669344041E-2</v>
      </c>
      <c r="AB277" s="12">
        <f t="shared" si="121"/>
        <v>3.1173020163989693E-2</v>
      </c>
      <c r="AC277" s="12">
        <f>AA277-'Surv-rate CEA'!V275*UPD</f>
        <v>1.2460328194092325E-2</v>
      </c>
      <c r="AD277" s="12">
        <f t="shared" si="122"/>
        <v>7.8591266490774126E-3</v>
      </c>
      <c r="AE277" s="12">
        <f>'Surv-rate CEA'!Z275*UPFS+'Surv-rate CEA'!Y275*UPD</f>
        <v>1.8381293649368462E-2</v>
      </c>
      <c r="AF277" s="12">
        <f t="shared" si="123"/>
        <v>1.1593668522532232E-2</v>
      </c>
      <c r="AG277" s="12">
        <f>AE277-'Surv-rate CEA'!Y275*UPD</f>
        <v>9.4785742653481081E-4</v>
      </c>
      <c r="AH277" s="12">
        <f t="shared" si="124"/>
        <v>5.9784392869664024E-4</v>
      </c>
      <c r="AI277" s="12">
        <f>'Surv-rate CEA'!AC275*UPFS+'Surv-rate CEA'!AB275*UPD</f>
        <v>1.5656071394473982E-2</v>
      </c>
      <c r="AJ277" s="12">
        <f t="shared" si="125"/>
        <v>9.8747838740319907E-3</v>
      </c>
      <c r="AK277" s="12">
        <f>AI277-'Surv-rate CEA'!AB275*UPD</f>
        <v>1.1978020048654774E-3</v>
      </c>
      <c r="AL277" s="12">
        <f t="shared" si="126"/>
        <v>7.5549195094394279E-4</v>
      </c>
      <c r="AM277" s="12">
        <f>'Surv-rate CEA'!AF275*UPFS+'Surv-rate CEA'!AE275*UPD</f>
        <v>9.2774760843472359E-2</v>
      </c>
      <c r="AN277" s="12">
        <f t="shared" si="127"/>
        <v>5.8516002463916708E-2</v>
      </c>
      <c r="AO277" s="12">
        <f>AM277-'Surv-rate CEA'!AE275*UPD</f>
        <v>3.1978201071040102E-3</v>
      </c>
      <c r="AP277" s="12">
        <f t="shared" si="128"/>
        <v>2.0169671963064587E-3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7.1590084559862557E-2</v>
      </c>
      <c r="AV277" s="12">
        <f t="shared" si="131"/>
        <v>4.5154151047231431E-2</v>
      </c>
      <c r="AW277" s="12">
        <f>AU277-'Surv-rate CEA'!AK275*UPD</f>
        <v>1.3552372969775718E-2</v>
      </c>
      <c r="AX277" s="12">
        <f t="shared" si="132"/>
        <v>8.5479141404557098E-3</v>
      </c>
      <c r="AY277" s="12">
        <f>'Surv-rate CEA'!AO275*UPFS+'Surv-rate CEA'!AN275*UPD</f>
        <v>1.5656071394473982E-2</v>
      </c>
      <c r="AZ277" s="12">
        <f t="shared" si="133"/>
        <v>9.8747838740319907E-3</v>
      </c>
      <c r="BA277" s="12">
        <f>AY277-'Surv-rate CEA'!AN275*UPD</f>
        <v>1.1978020048654774E-3</v>
      </c>
      <c r="BB277" s="12">
        <f t="shared" si="134"/>
        <v>7.5549195094394279E-4</v>
      </c>
    </row>
    <row r="278" spans="1:54">
      <c r="A278" s="12">
        <v>273</v>
      </c>
      <c r="B278" s="12">
        <f t="shared" si="135"/>
        <v>15.64931506849315</v>
      </c>
      <c r="C278" s="12">
        <f>'Surv-rate CEA'!D276*Parameter!$D$57+'Surv-rate CEA'!E276*Parameter!$D$58</f>
        <v>2.9644145216691231E-2</v>
      </c>
      <c r="D278" s="12">
        <f t="shared" si="109"/>
        <v>1.8665737675400987E-2</v>
      </c>
      <c r="E278" s="12">
        <f>C278-'Surv-rate CEA'!E276*Parameter!$D$58</f>
        <v>3.2561616002206237E-4</v>
      </c>
      <c r="F278" s="12">
        <f t="shared" si="110"/>
        <v>2.0502752841802449E-4</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1.8263633179379252E-2</v>
      </c>
      <c r="L278" s="12">
        <f t="shared" si="113"/>
        <v>1.1499882470353561E-2</v>
      </c>
      <c r="M278" s="12">
        <f>K278-'Surv-rate CEA'!J276*Parameter!$D$58</f>
        <v>9.3753368697371831E-4</v>
      </c>
      <c r="N278" s="12">
        <f t="shared" si="114"/>
        <v>5.903276257414107E-4</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1.8263633179379252E-2</v>
      </c>
      <c r="T278" s="12">
        <f t="shared" si="117"/>
        <v>1.1499882470353561E-2</v>
      </c>
      <c r="U278" s="12">
        <f>S278-'Surv-rate CEA'!P276*Parameter!$D$58</f>
        <v>9.3753368697371831E-4</v>
      </c>
      <c r="V278" s="12">
        <f t="shared" si="118"/>
        <v>5.903276257414107E-4</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4.9192007085085254E-2</v>
      </c>
      <c r="AB278" s="12">
        <f t="shared" si="121"/>
        <v>3.0974247807275947E-2</v>
      </c>
      <c r="AC278" s="12">
        <f>AA278-'Surv-rate CEA'!V276*UPD</f>
        <v>1.2377258898303427E-2</v>
      </c>
      <c r="AD278" s="12">
        <f t="shared" si="122"/>
        <v>7.7934670083241878E-3</v>
      </c>
      <c r="AE278" s="12">
        <f>'Surv-rate CEA'!Z276*UPFS+'Surv-rate CEA'!Y276*UPD</f>
        <v>1.8263633179379252E-2</v>
      </c>
      <c r="AF278" s="12">
        <f t="shared" si="123"/>
        <v>1.1499882470353561E-2</v>
      </c>
      <c r="AG278" s="12">
        <f>AE278-'Surv-rate CEA'!Y276*UPD</f>
        <v>9.3753368697371831E-4</v>
      </c>
      <c r="AH278" s="12">
        <f t="shared" si="124"/>
        <v>5.903276257414107E-4</v>
      </c>
      <c r="AI278" s="12">
        <f>'Surv-rate CEA'!AC276*UPFS+'Surv-rate CEA'!AB276*UPD</f>
        <v>1.5551317750617589E-2</v>
      </c>
      <c r="AJ278" s="12">
        <f t="shared" si="125"/>
        <v>9.7920454618604953E-3</v>
      </c>
      <c r="AK278" s="12">
        <f>AI278-'Surv-rate CEA'!AB276*UPD</f>
        <v>1.1852148262745665E-3</v>
      </c>
      <c r="AL278" s="12">
        <f t="shared" si="126"/>
        <v>7.4628257534579338E-4</v>
      </c>
      <c r="AM278" s="12">
        <f>'Surv-rate CEA'!AF276*UPFS+'Surv-rate CEA'!AE276*UPD</f>
        <v>9.2447418856725541E-2</v>
      </c>
      <c r="AN278" s="12">
        <f t="shared" si="127"/>
        <v>5.8210457968474447E-2</v>
      </c>
      <c r="AO278" s="12">
        <f>AM278-'Surv-rate CEA'!AE276*UPD</f>
        <v>3.1693609226473296E-3</v>
      </c>
      <c r="AP278" s="12">
        <f t="shared" si="128"/>
        <v>1.9956203543184821E-3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7.1302265831969566E-2</v>
      </c>
      <c r="AV278" s="12">
        <f t="shared" si="131"/>
        <v>4.4896197206991083E-2</v>
      </c>
      <c r="AW278" s="12">
        <f>AU278-'Surv-rate CEA'!AK276*UPD</f>
        <v>1.3463894753289157E-2</v>
      </c>
      <c r="AX278" s="12">
        <f t="shared" si="132"/>
        <v>8.4776783313219046E-3</v>
      </c>
      <c r="AY278" s="12">
        <f>'Surv-rate CEA'!AO276*UPFS+'Surv-rate CEA'!AN276*UPD</f>
        <v>1.5551317750617589E-2</v>
      </c>
      <c r="AZ278" s="12">
        <f t="shared" si="133"/>
        <v>9.7920454618604953E-3</v>
      </c>
      <c r="BA278" s="12">
        <f>AY278-'Surv-rate CEA'!AN276*UPD</f>
        <v>1.1852148262745665E-3</v>
      </c>
      <c r="BB278" s="12">
        <f t="shared" si="134"/>
        <v>7.4628257534579338E-4</v>
      </c>
    </row>
    <row r="279" spans="1:54">
      <c r="A279" s="12">
        <v>274</v>
      </c>
      <c r="B279" s="12">
        <f t="shared" si="135"/>
        <v>15.706849315068494</v>
      </c>
      <c r="C279" s="12">
        <f>'Surv-rate CEA'!D277*Parameter!$D$57+'Surv-rate CEA'!E277*Parameter!$D$58</f>
        <v>2.9480567049081662E-2</v>
      </c>
      <c r="D279" s="12">
        <f t="shared" si="109"/>
        <v>1.8531197246049656E-2</v>
      </c>
      <c r="E279" s="12">
        <f>C279-'Surv-rate CEA'!E277*Parameter!$D$58</f>
        <v>3.2151876774051333E-4</v>
      </c>
      <c r="F279" s="12">
        <f t="shared" si="110"/>
        <v>2.0210356515146745E-4</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1.8147033060120055E-2</v>
      </c>
      <c r="L279" s="12">
        <f t="shared" si="113"/>
        <v>1.1407048192383544E-2</v>
      </c>
      <c r="M279" s="12">
        <f>K279-'Surv-rate CEA'!J277*Parameter!$D$58</f>
        <v>9.2735034243459497E-4</v>
      </c>
      <c r="N279" s="12">
        <f t="shared" si="114"/>
        <v>5.8292339096586315E-4</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1.8147033060120055E-2</v>
      </c>
      <c r="T279" s="12">
        <f t="shared" si="117"/>
        <v>1.1407048192383544E-2</v>
      </c>
      <c r="U279" s="12">
        <f>S279-'Surv-rate CEA'!P277*Parameter!$D$58</f>
        <v>9.2735034243459497E-4</v>
      </c>
      <c r="V279" s="12">
        <f t="shared" si="118"/>
        <v>5.8292339096586315E-4</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4.8962140632217009E-2</v>
      </c>
      <c r="AB279" s="12">
        <f t="shared" si="121"/>
        <v>3.0777124610047134E-2</v>
      </c>
      <c r="AC279" s="12">
        <f>AA279-'Surv-rate CEA'!V277*UPD</f>
        <v>1.2294969759726847E-2</v>
      </c>
      <c r="AD279" s="12">
        <f t="shared" si="122"/>
        <v>7.7284982128188523E-3</v>
      </c>
      <c r="AE279" s="12">
        <f>'Surv-rate CEA'!Z277*UPFS+'Surv-rate CEA'!Y277*UPD</f>
        <v>1.8147033060120055E-2</v>
      </c>
      <c r="AF279" s="12">
        <f t="shared" si="123"/>
        <v>1.1407048192383544E-2</v>
      </c>
      <c r="AG279" s="12">
        <f>AE279-'Surv-rate CEA'!Y277*UPD</f>
        <v>9.2735034243459497E-4</v>
      </c>
      <c r="AH279" s="12">
        <f t="shared" si="124"/>
        <v>5.8292339096586315E-4</v>
      </c>
      <c r="AI279" s="12">
        <f>'Surv-rate CEA'!AC277*UPFS+'Surv-rate CEA'!AB277*UPD</f>
        <v>1.5447538433257472E-2</v>
      </c>
      <c r="AJ279" s="12">
        <f t="shared" si="125"/>
        <v>9.7101721685351472E-3</v>
      </c>
      <c r="AK279" s="12">
        <f>AI279-'Surv-rate CEA'!AB277*UPD</f>
        <v>1.172794021468266E-3</v>
      </c>
      <c r="AL279" s="12">
        <f t="shared" si="126"/>
        <v>7.3720689648312712E-4</v>
      </c>
      <c r="AM279" s="12">
        <f>'Surv-rate CEA'!AF277*UPFS+'Surv-rate CEA'!AE277*UPD</f>
        <v>9.212209237655325E-2</v>
      </c>
      <c r="AN279" s="12">
        <f t="shared" si="127"/>
        <v>5.7907049810356138E-2</v>
      </c>
      <c r="AO279" s="12">
        <f>AM279-'Surv-rate CEA'!AE277*UPD</f>
        <v>3.1412323007491E-3</v>
      </c>
      <c r="AP279" s="12">
        <f t="shared" si="128"/>
        <v>1.9745480222252798E-3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7.1016361036951872E-2</v>
      </c>
      <c r="AV279" s="12">
        <f t="shared" si="131"/>
        <v>4.4640192703261639E-2</v>
      </c>
      <c r="AW279" s="12">
        <f>AU279-'Surv-rate CEA'!AK277*UPD</f>
        <v>1.3376235325161724E-2</v>
      </c>
      <c r="AX279" s="12">
        <f t="shared" si="132"/>
        <v>8.408171213513704E-3</v>
      </c>
      <c r="AY279" s="12">
        <f>'Surv-rate CEA'!AO277*UPFS+'Surv-rate CEA'!AN277*UPD</f>
        <v>1.5447538433257472E-2</v>
      </c>
      <c r="AZ279" s="12">
        <f t="shared" si="133"/>
        <v>9.7101721685351472E-3</v>
      </c>
      <c r="BA279" s="12">
        <f>AY279-'Surv-rate CEA'!AN277*UPD</f>
        <v>1.172794021468266E-3</v>
      </c>
      <c r="BB279" s="12">
        <f t="shared" si="134"/>
        <v>7.3720689648312712E-4</v>
      </c>
    </row>
    <row r="280" spans="1:54">
      <c r="A280" s="12">
        <v>275</v>
      </c>
      <c r="B280" s="12">
        <f t="shared" si="135"/>
        <v>15.764383561643836</v>
      </c>
      <c r="C280" s="12">
        <f>'Surv-rate CEA'!D278*Parameter!$D$57+'Surv-rate CEA'!E278*Parameter!$D$58</f>
        <v>2.9318317097650176E-2</v>
      </c>
      <c r="D280" s="12">
        <f t="shared" si="109"/>
        <v>1.8397893630371427E-2</v>
      </c>
      <c r="E280" s="12">
        <f>C280-'Surv-rate CEA'!E278*Parameter!$D$58</f>
        <v>3.17483963234097E-4</v>
      </c>
      <c r="F280" s="12">
        <f t="shared" si="110"/>
        <v>1.9922822191584187E-4</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1.8031480770199493E-2</v>
      </c>
      <c r="L280" s="12">
        <f t="shared" si="113"/>
        <v>1.1315153734891788E-2</v>
      </c>
      <c r="M280" s="12">
        <f>K280-'Surv-rate CEA'!J278*Parameter!$D$58</f>
        <v>9.1730508819005963E-4</v>
      </c>
      <c r="N280" s="12">
        <f t="shared" si="114"/>
        <v>5.7562926899620121E-4</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1.8031480770199493E-2</v>
      </c>
      <c r="T280" s="12">
        <f t="shared" si="117"/>
        <v>1.1315153734891788E-2</v>
      </c>
      <c r="U280" s="12">
        <f>S280-'Surv-rate CEA'!P278*Parameter!$D$58</f>
        <v>9.1730508819005963E-4</v>
      </c>
      <c r="V280" s="12">
        <f t="shared" si="118"/>
        <v>5.7562926899620121E-4</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4.8733949117354167E-2</v>
      </c>
      <c r="AB280" s="12">
        <f t="shared" si="121"/>
        <v>3.058163294512143E-2</v>
      </c>
      <c r="AC280" s="12">
        <f>AA280-'Surv-rate CEA'!V278*UPD</f>
        <v>1.2213451195593118E-2</v>
      </c>
      <c r="AD280" s="12">
        <f t="shared" si="122"/>
        <v>7.6642112576872454E-3</v>
      </c>
      <c r="AE280" s="12">
        <f>'Surv-rate CEA'!Z278*UPFS+'Surv-rate CEA'!Y278*UPD</f>
        <v>1.8031480770199493E-2</v>
      </c>
      <c r="AF280" s="12">
        <f t="shared" si="123"/>
        <v>1.1315153734891788E-2</v>
      </c>
      <c r="AG280" s="12">
        <f>AE280-'Surv-rate CEA'!Y278*UPD</f>
        <v>9.1730508819005963E-4</v>
      </c>
      <c r="AH280" s="12">
        <f t="shared" si="124"/>
        <v>5.7562926899620121E-4</v>
      </c>
      <c r="AI280" s="12">
        <f>'Surv-rate CEA'!AC278*UPFS+'Surv-rate CEA'!AB278*UPD</f>
        <v>1.5344721662395484E-2</v>
      </c>
      <c r="AJ280" s="12">
        <f t="shared" si="125"/>
        <v>9.6291528600403586E-3</v>
      </c>
      <c r="AK280" s="12">
        <f>AI280-'Surv-rate CEA'!AB278*UPD</f>
        <v>1.1605369218508996E-3</v>
      </c>
      <c r="AL280" s="12">
        <f t="shared" si="126"/>
        <v>7.2826263428479052E-4</v>
      </c>
      <c r="AM280" s="12">
        <f>'Surv-rate CEA'!AF278*UPFS+'Surv-rate CEA'!AE278*UPD</f>
        <v>9.1798763120565091E-2</v>
      </c>
      <c r="AN280" s="12">
        <f t="shared" si="127"/>
        <v>5.7605757986265299E-2</v>
      </c>
      <c r="AO280" s="12">
        <f>AM280-'Surv-rate CEA'!AE278*UPD</f>
        <v>3.1134294607705199E-3</v>
      </c>
      <c r="AP280" s="12">
        <f t="shared" si="128"/>
        <v>1.9537459757371835E-3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7.0732351924293099E-2</v>
      </c>
      <c r="AV280" s="12">
        <f t="shared" si="131"/>
        <v>4.4386118159334659E-2</v>
      </c>
      <c r="AW280" s="12">
        <f>AU280-'Surv-rate CEA'!AK278*UPD</f>
        <v>1.3289384737990489E-2</v>
      </c>
      <c r="AX280" s="12">
        <f t="shared" si="132"/>
        <v>8.3393833966761543E-3</v>
      </c>
      <c r="AY280" s="12">
        <f>'Surv-rate CEA'!AO278*UPFS+'Surv-rate CEA'!AN278*UPD</f>
        <v>1.5344721662395484E-2</v>
      </c>
      <c r="AZ280" s="12">
        <f t="shared" si="133"/>
        <v>9.6291528600403586E-3</v>
      </c>
      <c r="BA280" s="12">
        <f>AY280-'Surv-rate CEA'!AN278*UPD</f>
        <v>1.1605369218508996E-3</v>
      </c>
      <c r="BB280" s="12">
        <f t="shared" si="134"/>
        <v>7.2826263428479052E-4</v>
      </c>
    </row>
    <row r="281" spans="1:54">
      <c r="A281" s="12">
        <v>276</v>
      </c>
      <c r="B281" s="12">
        <f t="shared" si="135"/>
        <v>15.821917808219178</v>
      </c>
      <c r="C281" s="12">
        <f>'Surv-rate CEA'!D279*Parameter!$D$57+'Surv-rate CEA'!E279*Parameter!$D$58</f>
        <v>2.9157380846664558E-2</v>
      </c>
      <c r="D281" s="12">
        <f t="shared" si="109"/>
        <v>1.8265812503916422E-2</v>
      </c>
      <c r="E281" s="12">
        <f>C281-'Surv-rate CEA'!E279*Parameter!$D$58</f>
        <v>3.1351061610453146E-4</v>
      </c>
      <c r="F281" s="12">
        <f t="shared" si="110"/>
        <v>1.96400567042282E-4</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1.7916963972608238E-2</v>
      </c>
      <c r="L281" s="12">
        <f t="shared" si="113"/>
        <v>1.1224187326157768E-2</v>
      </c>
      <c r="M281" s="12">
        <f>K281-'Surv-rate CEA'!J279*Parameter!$D$58</f>
        <v>9.0739566401819641E-4</v>
      </c>
      <c r="N281" s="12">
        <f t="shared" si="114"/>
        <v>5.6844334383069684E-4</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1.7916963972608238E-2</v>
      </c>
      <c r="T281" s="12">
        <f t="shared" si="117"/>
        <v>1.1224187326157768E-2</v>
      </c>
      <c r="U281" s="12">
        <f>S281-'Surv-rate CEA'!P279*Parameter!$D$58</f>
        <v>9.0739566401819641E-4</v>
      </c>
      <c r="V281" s="12">
        <f t="shared" si="118"/>
        <v>5.6844334383069684E-4</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4.8507415573150081E-2</v>
      </c>
      <c r="AB281" s="12">
        <f t="shared" si="121"/>
        <v>3.0387755421799879E-2</v>
      </c>
      <c r="AC281" s="12">
        <f>AA281-'Surv-rate CEA'!V279*UPD</f>
        <v>1.2132693769537857E-2</v>
      </c>
      <c r="AD281" s="12">
        <f t="shared" si="122"/>
        <v>7.6005972802308409E-3</v>
      </c>
      <c r="AE281" s="12">
        <f>'Surv-rate CEA'!Z279*UPFS+'Surv-rate CEA'!Y279*UPD</f>
        <v>1.7916963972608238E-2</v>
      </c>
      <c r="AF281" s="12">
        <f t="shared" si="123"/>
        <v>1.1224187326157768E-2</v>
      </c>
      <c r="AG281" s="12">
        <f>AE281-'Surv-rate CEA'!Y279*UPD</f>
        <v>9.0739566401819641E-4</v>
      </c>
      <c r="AH281" s="12">
        <f t="shared" si="124"/>
        <v>5.6844334383069684E-4</v>
      </c>
      <c r="AI281" s="12">
        <f>'Surv-rate CEA'!AC279*UPFS+'Surv-rate CEA'!AB279*UPD</f>
        <v>1.5242855834692058E-2</v>
      </c>
      <c r="AJ281" s="12">
        <f t="shared" si="125"/>
        <v>9.5489765752592836E-3</v>
      </c>
      <c r="AK281" s="12">
        <f>AI281-'Surv-rate CEA'!AB279*UPD</f>
        <v>1.1484409093738893E-3</v>
      </c>
      <c r="AL281" s="12">
        <f t="shared" si="126"/>
        <v>7.1944755370064069E-4</v>
      </c>
      <c r="AM281" s="12">
        <f>'Surv-rate CEA'!AF279*UPFS+'Surv-rate CEA'!AE279*UPD</f>
        <v>9.1477413028198423E-2</v>
      </c>
      <c r="AN281" s="12">
        <f t="shared" si="127"/>
        <v>5.7306562736328094E-2</v>
      </c>
      <c r="AO281" s="12">
        <f>AM281-'Surv-rate CEA'!AE279*UPD</f>
        <v>3.0859477052442713E-3</v>
      </c>
      <c r="AP281" s="12">
        <f t="shared" si="128"/>
        <v>1.9332100670259999E-3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7.0450220472706021E-2</v>
      </c>
      <c r="AV281" s="12">
        <f t="shared" si="131"/>
        <v>4.4133954444719216E-2</v>
      </c>
      <c r="AW281" s="12">
        <f>AU281-'Surv-rate CEA'!AK279*UPD</f>
        <v>1.3203333195056441E-2</v>
      </c>
      <c r="AX281" s="12">
        <f t="shared" si="132"/>
        <v>8.271305637358891E-3</v>
      </c>
      <c r="AY281" s="12">
        <f>'Surv-rate CEA'!AO279*UPFS+'Surv-rate CEA'!AN279*UPD</f>
        <v>1.5242855834692058E-2</v>
      </c>
      <c r="AZ281" s="12">
        <f t="shared" si="133"/>
        <v>9.5489765752592836E-3</v>
      </c>
      <c r="BA281" s="12">
        <f>AY281-'Surv-rate CEA'!AN279*UPD</f>
        <v>1.1484409093738893E-3</v>
      </c>
      <c r="BB281" s="12">
        <f t="shared" si="134"/>
        <v>7.1944755370064069E-4</v>
      </c>
    </row>
    <row r="282" spans="1:54">
      <c r="A282" s="12">
        <v>277</v>
      </c>
      <c r="B282" s="12">
        <f t="shared" si="135"/>
        <v>15.87945205479452</v>
      </c>
      <c r="C282" s="12">
        <f>'Surv-rate CEA'!D280*Parameter!$D$57+'Surv-rate CEA'!E280*Parameter!$D$58</f>
        <v>2.8997743981674338E-2</v>
      </c>
      <c r="D282" s="12">
        <f t="shared" si="109"/>
        <v>1.8134939746533463E-2</v>
      </c>
      <c r="E282" s="12">
        <f>C282-'Surv-rate CEA'!E280*Parameter!$D$58</f>
        <v>3.0959761959746535E-4</v>
      </c>
      <c r="F282" s="12">
        <f t="shared" si="110"/>
        <v>1.9361968919438805E-4</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1.7803470511452816E-2</v>
      </c>
      <c r="L282" s="12">
        <f t="shared" si="113"/>
        <v>1.1134137373184015E-2</v>
      </c>
      <c r="M282" s="12">
        <f>K282-'Surv-rate CEA'!J280*Parameter!$D$58</f>
        <v>8.9761985321183679E-4</v>
      </c>
      <c r="N282" s="12">
        <f t="shared" si="114"/>
        <v>5.6136373793686271E-4</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1.7803470511452816E-2</v>
      </c>
      <c r="T282" s="12">
        <f t="shared" si="117"/>
        <v>1.1134137373184015E-2</v>
      </c>
      <c r="U282" s="12">
        <f>S282-'Surv-rate CEA'!P280*Parameter!$D$58</f>
        <v>8.9761985321183679E-4</v>
      </c>
      <c r="V282" s="12">
        <f t="shared" si="118"/>
        <v>5.6136373793686271E-4</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4.8282523254634183E-2</v>
      </c>
      <c r="AB282" s="12">
        <f t="shared" si="121"/>
        <v>3.0195474882002672E-2</v>
      </c>
      <c r="AC282" s="12">
        <f>AA282-'Surv-rate CEA'!V280*UPD</f>
        <v>1.2052688188916916E-2</v>
      </c>
      <c r="AD282" s="12">
        <f t="shared" si="122"/>
        <v>7.5376475572684612E-3</v>
      </c>
      <c r="AE282" s="12">
        <f>'Surv-rate CEA'!Z280*UPFS+'Surv-rate CEA'!Y280*UPD</f>
        <v>1.7803470511452816E-2</v>
      </c>
      <c r="AF282" s="12">
        <f t="shared" si="123"/>
        <v>1.1134137373184015E-2</v>
      </c>
      <c r="AG282" s="12">
        <f>AE282-'Surv-rate CEA'!Y280*UPD</f>
        <v>8.9761985321183679E-4</v>
      </c>
      <c r="AH282" s="12">
        <f t="shared" si="124"/>
        <v>5.6136373793686271E-4</v>
      </c>
      <c r="AI282" s="12">
        <f>'Surv-rate CEA'!AC280*UPFS+'Surv-rate CEA'!AB280*UPD</f>
        <v>1.5141929520290871E-2</v>
      </c>
      <c r="AJ282" s="12">
        <f t="shared" si="125"/>
        <v>9.4696325228013807E-3</v>
      </c>
      <c r="AK282" s="12">
        <f>AI282-'Surv-rate CEA'!AB280*UPD</f>
        <v>1.1365034154288065E-3</v>
      </c>
      <c r="AL282" s="12">
        <f t="shared" si="126"/>
        <v>7.1075946368641754E-4</v>
      </c>
      <c r="AM282" s="12">
        <f>'Surv-rate CEA'!AF280*UPFS+'Surv-rate CEA'!AE280*UPD</f>
        <v>9.1158024257332437E-2</v>
      </c>
      <c r="AN282" s="12">
        <f t="shared" si="127"/>
        <v>5.7009444540392362E-2</v>
      </c>
      <c r="AO282" s="12">
        <f>AM282-'Surv-rate CEA'!AE280*UPD</f>
        <v>3.0587824181783907E-3</v>
      </c>
      <c r="AP282" s="12">
        <f t="shared" si="128"/>
        <v>1.9129362231240078E-3</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7.0169948886544986E-2</v>
      </c>
      <c r="AV282" s="12">
        <f t="shared" si="131"/>
        <v>4.3883682671280351E-2</v>
      </c>
      <c r="AW282" s="12">
        <f>AU282-'Surv-rate CEA'!AK280*UPD</f>
        <v>1.3118071047580171E-2</v>
      </c>
      <c r="AX282" s="12">
        <f t="shared" si="132"/>
        <v>8.2039288362899514E-3</v>
      </c>
      <c r="AY282" s="12">
        <f>'Surv-rate CEA'!AO280*UPFS+'Surv-rate CEA'!AN280*UPD</f>
        <v>1.5141929520290871E-2</v>
      </c>
      <c r="AZ282" s="12">
        <f t="shared" si="133"/>
        <v>9.4696325228013807E-3</v>
      </c>
      <c r="BA282" s="12">
        <f>AY282-'Surv-rate CEA'!AN280*UPD</f>
        <v>1.1365034154288065E-3</v>
      </c>
      <c r="BB282" s="12">
        <f t="shared" si="134"/>
        <v>7.1075946368641754E-4</v>
      </c>
    </row>
    <row r="283" spans="1:54">
      <c r="A283" s="12">
        <v>278</v>
      </c>
      <c r="B283" s="12">
        <f t="shared" si="135"/>
        <v>15.936986301369863</v>
      </c>
      <c r="C283" s="12">
        <f>'Surv-rate CEA'!D281*Parameter!$D$57+'Surv-rate CEA'!E281*Parameter!$D$58</f>
        <v>2.8839392386110645E-2</v>
      </c>
      <c r="D283" s="12">
        <f t="shared" si="109"/>
        <v>1.8005261438869817E-2</v>
      </c>
      <c r="E283" s="12">
        <f>C283-'Surv-rate CEA'!E281*Parameter!$D$58</f>
        <v>3.0574389003920621E-4</v>
      </c>
      <c r="F283" s="12">
        <f t="shared" si="110"/>
        <v>1.9088469686844855E-4</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1.7690988408755031E-2</v>
      </c>
      <c r="L283" s="12">
        <f t="shared" si="113"/>
        <v>1.1044992458476958E-2</v>
      </c>
      <c r="M283" s="12">
        <f>K283-'Surv-rate CEA'!J281*Parameter!$D$58</f>
        <v>8.8797548161287376E-4</v>
      </c>
      <c r="N283" s="12">
        <f t="shared" si="114"/>
        <v>5.5438861137193133E-4</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1.7690988408755031E-2</v>
      </c>
      <c r="T283" s="12">
        <f t="shared" si="117"/>
        <v>1.1044992458476958E-2</v>
      </c>
      <c r="U283" s="12">
        <f>S283-'Surv-rate CEA'!P281*Parameter!$D$58</f>
        <v>8.8797548161287376E-4</v>
      </c>
      <c r="V283" s="12">
        <f t="shared" si="118"/>
        <v>5.5438861137193133E-4</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4.8059255635616284E-2</v>
      </c>
      <c r="AB283" s="12">
        <f t="shared" si="121"/>
        <v>3.0004774396477776E-2</v>
      </c>
      <c r="AC283" s="12">
        <f>AA283-'Surv-rate CEA'!V281*UPD</f>
        <v>1.1973425302179208E-2</v>
      </c>
      <c r="AD283" s="12">
        <f t="shared" si="122"/>
        <v>7.4753535025357653E-3</v>
      </c>
      <c r="AE283" s="12">
        <f>'Surv-rate CEA'!Z281*UPFS+'Surv-rate CEA'!Y281*UPD</f>
        <v>1.7690988408755031E-2</v>
      </c>
      <c r="AF283" s="12">
        <f t="shared" si="123"/>
        <v>1.1044992458476958E-2</v>
      </c>
      <c r="AG283" s="12">
        <f>AE283-'Surv-rate CEA'!Y281*UPD</f>
        <v>8.8797548161287376E-4</v>
      </c>
      <c r="AH283" s="12">
        <f t="shared" si="124"/>
        <v>5.5438861137193133E-4</v>
      </c>
      <c r="AI283" s="12">
        <f>'Surv-rate CEA'!AC281*UPFS+'Surv-rate CEA'!AB281*UPD</f>
        <v>1.5041931459708354E-2</v>
      </c>
      <c r="AJ283" s="12">
        <f t="shared" si="125"/>
        <v>9.3911100778963034E-3</v>
      </c>
      <c r="AK283" s="12">
        <f>AI283-'Surv-rate CEA'!AB281*UPD</f>
        <v>1.1247219197679601E-3</v>
      </c>
      <c r="AL283" s="12">
        <f t="shared" si="126"/>
        <v>7.021962162144143E-4</v>
      </c>
      <c r="AM283" s="12">
        <f>'Surv-rate CEA'!AF281*UPFS+'Surv-rate CEA'!AE281*UPD</f>
        <v>9.0840579180958753E-2</v>
      </c>
      <c r="AN283" s="12">
        <f t="shared" si="127"/>
        <v>5.6714384114390816E-2</v>
      </c>
      <c r="AO283" s="12">
        <f>AM283-'Surv-rate CEA'!AE281*UPD</f>
        <v>3.0319290633998019E-3</v>
      </c>
      <c r="AP283" s="12">
        <f t="shared" si="128"/>
        <v>1.8929204443611156E-3</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6.989151959228028E-2</v>
      </c>
      <c r="AV283" s="12">
        <f t="shared" si="131"/>
        <v>4.3635284189446531E-2</v>
      </c>
      <c r="AW283" s="12">
        <f>AU283-'Surv-rate CEA'!AK281*UPD</f>
        <v>1.3033588792035977E-2</v>
      </c>
      <c r="AX283" s="12">
        <f t="shared" si="132"/>
        <v>8.1372440357083357E-3</v>
      </c>
      <c r="AY283" s="12">
        <f>'Surv-rate CEA'!AO281*UPFS+'Surv-rate CEA'!AN281*UPD</f>
        <v>1.5041931459708354E-2</v>
      </c>
      <c r="AZ283" s="12">
        <f t="shared" si="133"/>
        <v>9.3911100778963034E-3</v>
      </c>
      <c r="BA283" s="12">
        <f>AY283-'Surv-rate CEA'!AN281*UPD</f>
        <v>1.1247219197679601E-3</v>
      </c>
      <c r="BB283" s="12">
        <f t="shared" si="134"/>
        <v>7.021962162144143E-4</v>
      </c>
    </row>
    <row r="284" spans="1:54">
      <c r="A284" s="12">
        <v>279</v>
      </c>
      <c r="B284" s="12">
        <f t="shared" si="135"/>
        <v>15.994520547945205</v>
      </c>
      <c r="C284" s="12">
        <f>'Surv-rate CEA'!D282*Parameter!$D$57+'Surv-rate CEA'!E282*Parameter!$D$58</f>
        <v>2.8682312137955482E-2</v>
      </c>
      <c r="D284" s="12">
        <f t="shared" si="109"/>
        <v>1.7876763858942265E-2</v>
      </c>
      <c r="E284" s="12">
        <f>C284-'Surv-rate CEA'!E282*Parameter!$D$58</f>
        <v>3.019483662885479E-4</v>
      </c>
      <c r="F284" s="12">
        <f t="shared" si="110"/>
        <v>1.8819471790737375E-4</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1.7579505861318928E-2</v>
      </c>
      <c r="L284" s="12">
        <f t="shared" si="113"/>
        <v>1.0956741336895972E-2</v>
      </c>
      <c r="M284" s="12">
        <f>K284-'Surv-rate CEA'!J282*Parameter!$D$58</f>
        <v>8.7846041667087593E-4</v>
      </c>
      <c r="N284" s="12">
        <f t="shared" si="114"/>
        <v>5.4751616092595405E-4</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1.7579505861318928E-2</v>
      </c>
      <c r="T284" s="12">
        <f t="shared" si="117"/>
        <v>1.0956741336895972E-2</v>
      </c>
      <c r="U284" s="12">
        <f>S284-'Surv-rate CEA'!P282*Parameter!$D$58</f>
        <v>8.7846041667087593E-4</v>
      </c>
      <c r="V284" s="12">
        <f t="shared" si="118"/>
        <v>5.4751616092595405E-4</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4.7837596405162448E-2</v>
      </c>
      <c r="AB284" s="12">
        <f t="shared" si="121"/>
        <v>2.9815637261084247E-2</v>
      </c>
      <c r="AC284" s="12">
        <f>AA284-'Surv-rate CEA'!V282*UPD</f>
        <v>1.1894896096295723E-2</v>
      </c>
      <c r="AD284" s="12">
        <f t="shared" si="122"/>
        <v>7.4137066641409991E-3</v>
      </c>
      <c r="AE284" s="12">
        <f>'Surv-rate CEA'!Z282*UPFS+'Surv-rate CEA'!Y282*UPD</f>
        <v>1.7579505861318928E-2</v>
      </c>
      <c r="AF284" s="12">
        <f t="shared" si="123"/>
        <v>1.0956741336895972E-2</v>
      </c>
      <c r="AG284" s="12">
        <f>AE284-'Surv-rate CEA'!Y282*UPD</f>
        <v>8.7846041667087593E-4</v>
      </c>
      <c r="AH284" s="12">
        <f t="shared" si="124"/>
        <v>5.4751616092595405E-4</v>
      </c>
      <c r="AI284" s="12">
        <f>'Surv-rate CEA'!AC282*UPFS+'Surv-rate CEA'!AB282*UPD</f>
        <v>1.4942850560789502E-2</v>
      </c>
      <c r="AJ284" s="12">
        <f t="shared" si="125"/>
        <v>9.3133987793544148E-3</v>
      </c>
      <c r="AK284" s="12">
        <f>AI284-'Surv-rate CEA'!AB282*UPD</f>
        <v>1.1130939494518287E-3</v>
      </c>
      <c r="AL284" s="12">
        <f t="shared" si="126"/>
        <v>6.9375570530926369E-4</v>
      </c>
      <c r="AM284" s="12">
        <f>'Surv-rate CEA'!AF282*UPFS+'Surv-rate CEA'!AE282*UPD</f>
        <v>9.0525060383916611E-2</v>
      </c>
      <c r="AN284" s="12">
        <f t="shared" si="127"/>
        <v>5.6421362406772868E-2</v>
      </c>
      <c r="AO284" s="12">
        <f>AM284-'Surv-rate CEA'!AE282*UPD</f>
        <v>3.0053831829367078E-3</v>
      </c>
      <c r="AP284" s="12">
        <f t="shared" si="128"/>
        <v>1.8731588028392998E-3</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6.9614915235041985E-2</v>
      </c>
      <c r="AV284" s="12">
        <f t="shared" si="131"/>
        <v>4.3388740584490298E-2</v>
      </c>
      <c r="AW284" s="12">
        <f>AU284-'Surv-rate CEA'!AK282*UPD</f>
        <v>1.2949877067523222E-2</v>
      </c>
      <c r="AX284" s="12">
        <f t="shared" si="132"/>
        <v>8.0712424167539987E-3</v>
      </c>
      <c r="AY284" s="12">
        <f>'Surv-rate CEA'!AO282*UPFS+'Surv-rate CEA'!AN282*UPD</f>
        <v>1.4942850560789502E-2</v>
      </c>
      <c r="AZ284" s="12">
        <f t="shared" si="133"/>
        <v>9.3133987793544148E-3</v>
      </c>
      <c r="BA284" s="12">
        <f>AY284-'Surv-rate CEA'!AN282*UPD</f>
        <v>1.1130939494518287E-3</v>
      </c>
      <c r="BB284" s="12">
        <f t="shared" si="134"/>
        <v>6.9375570530926369E-4</v>
      </c>
    </row>
    <row r="285" spans="1:54">
      <c r="A285" s="12">
        <v>280</v>
      </c>
      <c r="B285" s="12">
        <f t="shared" si="135"/>
        <v>16.052054794520547</v>
      </c>
      <c r="C285" s="12">
        <f>'Surv-rate CEA'!D283*Parameter!$D$57+'Surv-rate CEA'!E283*Parameter!$D$58</f>
        <v>2.8526489506477869E-2</v>
      </c>
      <c r="D285" s="12">
        <f t="shared" si="109"/>
        <v>1.7749433478777315E-2</v>
      </c>
      <c r="E285" s="12">
        <f>C285-'Surv-rate CEA'!E283*Parameter!$D$58</f>
        <v>2.9821000920318697E-4</v>
      </c>
      <c r="F285" s="12">
        <f t="shared" si="110"/>
        <v>1.8554889902788692E-4</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1.7469011237662816E-2</v>
      </c>
      <c r="L285" s="12">
        <f t="shared" si="113"/>
        <v>1.0869372932568486E-2</v>
      </c>
      <c r="M285" s="12">
        <f>K285-'Surv-rate CEA'!J283*Parameter!$D$58</f>
        <v>8.6907256652531475E-4</v>
      </c>
      <c r="N285" s="12">
        <f t="shared" si="114"/>
        <v>5.4074461928687277E-4</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1.7469011237662816E-2</v>
      </c>
      <c r="T285" s="12">
        <f t="shared" si="117"/>
        <v>1.0869372932568486E-2</v>
      </c>
      <c r="U285" s="12">
        <f>S285-'Surv-rate CEA'!P283*Parameter!$D$58</f>
        <v>8.6907256652531475E-4</v>
      </c>
      <c r="V285" s="12">
        <f t="shared" si="118"/>
        <v>5.4074461928687277E-4</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4.7617529464139503E-2</v>
      </c>
      <c r="AB285" s="12">
        <f t="shared" si="121"/>
        <v>2.9628046993147767E-2</v>
      </c>
      <c r="AC285" s="12">
        <f>AA285-'Surv-rate CEA'!V283*UPD</f>
        <v>1.1817091694243026E-2</v>
      </c>
      <c r="AD285" s="12">
        <f t="shared" si="122"/>
        <v>7.3526987220754484E-3</v>
      </c>
      <c r="AE285" s="12">
        <f>'Surv-rate CEA'!Z283*UPFS+'Surv-rate CEA'!Y283*UPD</f>
        <v>1.7469011237662816E-2</v>
      </c>
      <c r="AF285" s="12">
        <f t="shared" si="123"/>
        <v>1.0869372932568486E-2</v>
      </c>
      <c r="AG285" s="12">
        <f>AE285-'Surv-rate CEA'!Y283*UPD</f>
        <v>8.6907256652531475E-4</v>
      </c>
      <c r="AH285" s="12">
        <f t="shared" si="124"/>
        <v>5.4074461928687277E-4</v>
      </c>
      <c r="AI285" s="12">
        <f>'Surv-rate CEA'!AC283*UPFS+'Surv-rate CEA'!AB283*UPD</f>
        <v>1.4844675895727577E-2</v>
      </c>
      <c r="AJ285" s="12">
        <f t="shared" si="125"/>
        <v>9.2364883265917772E-3</v>
      </c>
      <c r="AK285" s="12">
        <f>AI285-'Surv-rate CEA'!AB283*UPD</f>
        <v>1.1016170778224421E-3</v>
      </c>
      <c r="AL285" s="12">
        <f t="shared" si="126"/>
        <v>6.8543586610803704E-4</v>
      </c>
      <c r="AM285" s="12">
        <f>'Surv-rate CEA'!AF283*UPFS+'Surv-rate CEA'!AE283*UPD</f>
        <v>9.0211450659689385E-2</v>
      </c>
      <c r="AN285" s="12">
        <f t="shared" si="127"/>
        <v>5.6130360595002531E-2</v>
      </c>
      <c r="AO285" s="12">
        <f>AM285-'Surv-rate CEA'!AE283*UPD</f>
        <v>2.9791403954384094E-3</v>
      </c>
      <c r="AP285" s="12">
        <f t="shared" si="128"/>
        <v>1.8536474409430823E-3</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6.9340118675229045E-2</v>
      </c>
      <c r="AV285" s="12">
        <f t="shared" si="131"/>
        <v>4.3144033672878716E-2</v>
      </c>
      <c r="AW285" s="12">
        <f>AU285-'Surv-rate CEA'!AK283*UPD</f>
        <v>1.286692665319298E-2</v>
      </c>
      <c r="AX285" s="12">
        <f t="shared" si="132"/>
        <v>8.0059152969135707E-3</v>
      </c>
      <c r="AY285" s="12">
        <f>'Surv-rate CEA'!AO283*UPFS+'Surv-rate CEA'!AN283*UPD</f>
        <v>1.4844675895727577E-2</v>
      </c>
      <c r="AZ285" s="12">
        <f t="shared" si="133"/>
        <v>9.2364883265917772E-3</v>
      </c>
      <c r="BA285" s="12">
        <f>AY285-'Surv-rate CEA'!AN283*UPD</f>
        <v>1.1016170778224421E-3</v>
      </c>
      <c r="BB285" s="12">
        <f t="shared" si="134"/>
        <v>6.8543586610803704E-4</v>
      </c>
    </row>
    <row r="286" spans="1:54">
      <c r="A286" s="12">
        <v>281</v>
      </c>
      <c r="B286" s="12">
        <f t="shared" si="135"/>
        <v>16.109589041095891</v>
      </c>
      <c r="C286" s="12">
        <f>'Surv-rate CEA'!D284*Parameter!$D$57+'Surv-rate CEA'!E284*Parameter!$D$58</f>
        <v>2.8371910949033081E-2</v>
      </c>
      <c r="D286" s="12">
        <f t="shared" si="109"/>
        <v>1.7623256961117512E-2</v>
      </c>
      <c r="E286" s="12">
        <f>C286-'Surv-rate CEA'!E284*Parameter!$D$58</f>
        <v>2.9452780112036378E-4</v>
      </c>
      <c r="F286" s="12">
        <f t="shared" si="110"/>
        <v>1.8294640536061529E-4</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1.7359493075013152E-2</v>
      </c>
      <c r="L286" s="12">
        <f t="shared" si="113"/>
        <v>1.0782876335868484E-2</v>
      </c>
      <c r="M286" s="12">
        <f>K286-'Surv-rate CEA'!J284*Parameter!$D$58</f>
        <v>8.5980987911076293E-4</v>
      </c>
      <c r="N286" s="12">
        <f t="shared" si="114"/>
        <v>5.3407225422694919E-4</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1.7359493075013152E-2</v>
      </c>
      <c r="T286" s="12">
        <f t="shared" si="117"/>
        <v>1.0782876335868484E-2</v>
      </c>
      <c r="U286" s="12">
        <f>S286-'Surv-rate CEA'!P284*Parameter!$D$58</f>
        <v>8.5980987911076293E-4</v>
      </c>
      <c r="V286" s="12">
        <f t="shared" si="118"/>
        <v>5.3407225422694919E-4</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4.7399038921823081E-2</v>
      </c>
      <c r="AB286" s="12">
        <f t="shared" si="121"/>
        <v>2.9441987327884465E-2</v>
      </c>
      <c r="AC286" s="12">
        <f>AA286-'Surv-rate CEA'!V284*UPD</f>
        <v>1.1740003352540586E-2</v>
      </c>
      <c r="AD286" s="12">
        <f t="shared" si="122"/>
        <v>7.2923214857776404E-3</v>
      </c>
      <c r="AE286" s="12">
        <f>'Surv-rate CEA'!Z284*UPFS+'Surv-rate CEA'!Y284*UPD</f>
        <v>1.7359493075013152E-2</v>
      </c>
      <c r="AF286" s="12">
        <f t="shared" si="123"/>
        <v>1.0782876335868484E-2</v>
      </c>
      <c r="AG286" s="12">
        <f>AE286-'Surv-rate CEA'!Y284*UPD</f>
        <v>8.5980987911076293E-4</v>
      </c>
      <c r="AH286" s="12">
        <f t="shared" si="124"/>
        <v>5.3407225422694919E-4</v>
      </c>
      <c r="AI286" s="12">
        <f>'Surv-rate CEA'!AC284*UPFS+'Surv-rate CEA'!AB284*UPD</f>
        <v>1.4747396698144798E-2</v>
      </c>
      <c r="AJ286" s="12">
        <f t="shared" si="125"/>
        <v>9.1603685767172142E-3</v>
      </c>
      <c r="AK286" s="12">
        <f>AI286-'Surv-rate CEA'!AB284*UPD</f>
        <v>1.0902889235021931E-3</v>
      </c>
      <c r="AL286" s="12">
        <f t="shared" si="126"/>
        <v>6.7723467394409593E-4</v>
      </c>
      <c r="AM286" s="12">
        <f>'Surv-rate CEA'!AF284*UPFS+'Surv-rate CEA'!AE284*UPD</f>
        <v>8.9899733007256136E-2</v>
      </c>
      <c r="AN286" s="12">
        <f t="shared" si="127"/>
        <v>5.5841360082117646E-2</v>
      </c>
      <c r="AO286" s="12">
        <f>AM286-'Surv-rate CEA'!AE284*UPD</f>
        <v>2.9531963946320544E-3</v>
      </c>
      <c r="AP286" s="12">
        <f t="shared" si="128"/>
        <v>1.8343825698853814E-3</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6.9067112985178897E-2</v>
      </c>
      <c r="AV286" s="12">
        <f t="shared" si="131"/>
        <v>4.2901145498689987E-2</v>
      </c>
      <c r="AW286" s="12">
        <f>AU286-'Surv-rate CEA'!AK284*UPD</f>
        <v>1.278472846572954E-2</v>
      </c>
      <c r="AX286" s="12">
        <f t="shared" si="132"/>
        <v>7.9412541275209348E-3</v>
      </c>
      <c r="AY286" s="12">
        <f>'Surv-rate CEA'!AO284*UPFS+'Surv-rate CEA'!AN284*UPD</f>
        <v>1.4747396698144798E-2</v>
      </c>
      <c r="AZ286" s="12">
        <f t="shared" si="133"/>
        <v>9.1603685767172142E-3</v>
      </c>
      <c r="BA286" s="12">
        <f>AY286-'Surv-rate CEA'!AN284*UPD</f>
        <v>1.0902889235021931E-3</v>
      </c>
      <c r="BB286" s="12">
        <f t="shared" si="134"/>
        <v>6.7723467394409593E-4</v>
      </c>
    </row>
    <row r="287" spans="1:54">
      <c r="A287" s="12">
        <v>282</v>
      </c>
      <c r="B287" s="12">
        <f t="shared" si="135"/>
        <v>16.167123287671235</v>
      </c>
      <c r="C287" s="12">
        <f>'Surv-rate CEA'!D285*Parameter!$D$57+'Surv-rate CEA'!E285*Parameter!$D$58</f>
        <v>2.8218563107926236E-2</v>
      </c>
      <c r="D287" s="12">
        <f t="shared" si="109"/>
        <v>1.7498221156194076E-2</v>
      </c>
      <c r="E287" s="12">
        <f>C287-'Surv-rate CEA'!E285*Parameter!$D$58</f>
        <v>2.9090074535126353E-4</v>
      </c>
      <c r="F287" s="12">
        <f t="shared" si="110"/>
        <v>1.8038642000266553E-4</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1.7250940076361E-2</v>
      </c>
      <c r="L287" s="12">
        <f t="shared" si="113"/>
        <v>1.0697240800458314E-2</v>
      </c>
      <c r="M287" s="12">
        <f>K287-'Surv-rate CEA'!J285*Parameter!$D$58</f>
        <v>8.5067034128441174E-4</v>
      </c>
      <c r="N287" s="12">
        <f t="shared" si="114"/>
        <v>5.2749736780993857E-4</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1.7250940076361E-2</v>
      </c>
      <c r="T287" s="12">
        <f t="shared" si="117"/>
        <v>1.0697240800458314E-2</v>
      </c>
      <c r="U287" s="12">
        <f>S287-'Surv-rate CEA'!P285*Parameter!$D$58</f>
        <v>8.5067034128441174E-4</v>
      </c>
      <c r="V287" s="12">
        <f t="shared" si="118"/>
        <v>5.2749736780993857E-4</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4.7182109092572214E-2</v>
      </c>
      <c r="AB287" s="12">
        <f t="shared" si="121"/>
        <v>2.9257442214894444E-2</v>
      </c>
      <c r="AC287" s="12">
        <f>AA287-'Surv-rate CEA'!V285*UPD</f>
        <v>1.1663622458839923E-2</v>
      </c>
      <c r="AD287" s="12">
        <f t="shared" si="122"/>
        <v>7.2325668917495685E-3</v>
      </c>
      <c r="AE287" s="12">
        <f>'Surv-rate CEA'!Z285*UPFS+'Surv-rate CEA'!Y285*UPD</f>
        <v>1.7250940076361E-2</v>
      </c>
      <c r="AF287" s="12">
        <f t="shared" si="123"/>
        <v>1.0697240800458314E-2</v>
      </c>
      <c r="AG287" s="12">
        <f>AE287-'Surv-rate CEA'!Y285*UPD</f>
        <v>8.5067034128441174E-4</v>
      </c>
      <c r="AH287" s="12">
        <f t="shared" si="124"/>
        <v>5.2749736780993857E-4</v>
      </c>
      <c r="AI287" s="12">
        <f>'Surv-rate CEA'!AC285*UPFS+'Surv-rate CEA'!AB285*UPD</f>
        <v>1.4651002360234337E-2</v>
      </c>
      <c r="AJ287" s="12">
        <f t="shared" si="125"/>
        <v>9.0850295416810833E-3</v>
      </c>
      <c r="AK287" s="12">
        <f>AI287-'Surv-rate CEA'!AB285*UPD</f>
        <v>1.0791071494171949E-3</v>
      </c>
      <c r="AL287" s="12">
        <f t="shared" si="126"/>
        <v>6.6915014345391669E-4</v>
      </c>
      <c r="AM287" s="12">
        <f>'Surv-rate CEA'!AF285*UPFS+'Surv-rate CEA'!AE285*UPD</f>
        <v>8.9589890628002961E-2</v>
      </c>
      <c r="AN287" s="12">
        <f t="shared" si="127"/>
        <v>5.5554342493353177E-2</v>
      </c>
      <c r="AO287" s="12">
        <f>AM287-'Surv-rate CEA'!AE285*UPD</f>
        <v>2.9275469478148713E-3</v>
      </c>
      <c r="AP287" s="12">
        <f t="shared" si="128"/>
        <v>1.8153604682875082E-3</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6.8795881445900681E-2</v>
      </c>
      <c r="AV287" s="12">
        <f t="shared" si="131"/>
        <v>4.266005833009779E-2</v>
      </c>
      <c r="AW287" s="12">
        <f>AU287-'Surv-rate CEA'!AK285*UPD</f>
        <v>1.2703273556884498E-2</v>
      </c>
      <c r="AX287" s="12">
        <f t="shared" si="132"/>
        <v>7.8772504913108121E-3</v>
      </c>
      <c r="AY287" s="12">
        <f>'Surv-rate CEA'!AO285*UPFS+'Surv-rate CEA'!AN285*UPD</f>
        <v>1.4651002360234337E-2</v>
      </c>
      <c r="AZ287" s="12">
        <f t="shared" si="133"/>
        <v>9.0850295416810833E-3</v>
      </c>
      <c r="BA287" s="12">
        <f>AY287-'Surv-rate CEA'!AN285*UPD</f>
        <v>1.0791071494171949E-3</v>
      </c>
      <c r="BB287" s="12">
        <f t="shared" si="134"/>
        <v>6.6915014345391669E-4</v>
      </c>
    </row>
    <row r="288" spans="1:54">
      <c r="A288" s="12">
        <v>283</v>
      </c>
      <c r="B288" s="12">
        <f t="shared" si="135"/>
        <v>16.224657534246575</v>
      </c>
      <c r="C288" s="12">
        <f>'Surv-rate CEA'!D286*Parameter!$D$57+'Surv-rate CEA'!E286*Parameter!$D$58</f>
        <v>2.806643280733748E-2</v>
      </c>
      <c r="D288" s="12">
        <f t="shared" si="109"/>
        <v>1.7374313098563451E-2</v>
      </c>
      <c r="E288" s="12">
        <f>C288-'Surv-rate CEA'!E286*Parameter!$D$58</f>
        <v>2.8732786568880231E-4</v>
      </c>
      <c r="F288" s="12">
        <f t="shared" si="110"/>
        <v>1.7786814358232707E-4</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1.7143341107578348E-2</v>
      </c>
      <c r="L288" s="12">
        <f t="shared" si="113"/>
        <v>1.0612455740391458E-2</v>
      </c>
      <c r="M288" s="12">
        <f>K288-'Surv-rate CEA'!J286*Parameter!$D$58</f>
        <v>8.4165197797527944E-4</v>
      </c>
      <c r="N288" s="12">
        <f t="shared" si="114"/>
        <v>5.2101829561841478E-4</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1.7143341107578348E-2</v>
      </c>
      <c r="T288" s="12">
        <f t="shared" si="117"/>
        <v>1.0612455740391458E-2</v>
      </c>
      <c r="U288" s="12">
        <f>S288-'Surv-rate CEA'!P286*Parameter!$D$58</f>
        <v>8.4165197797527944E-4</v>
      </c>
      <c r="V288" s="12">
        <f t="shared" si="118"/>
        <v>5.2101829561841478E-4</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4.6966724492566628E-2</v>
      </c>
      <c r="AB288" s="12">
        <f t="shared" si="121"/>
        <v>2.907439581472172E-2</v>
      </c>
      <c r="AC288" s="12">
        <f>AA288-'Surv-rate CEA'!V286*UPD</f>
        <v>1.1587940529564772E-2</v>
      </c>
      <c r="AD288" s="12">
        <f t="shared" si="122"/>
        <v>7.173427001223919E-3</v>
      </c>
      <c r="AE288" s="12">
        <f>'Surv-rate CEA'!Z286*UPFS+'Surv-rate CEA'!Y286*UPD</f>
        <v>1.7143341107578348E-2</v>
      </c>
      <c r="AF288" s="12">
        <f t="shared" si="123"/>
        <v>1.0612455740391458E-2</v>
      </c>
      <c r="AG288" s="12">
        <f>AE288-'Surv-rate CEA'!Y286*UPD</f>
        <v>8.4165197797527944E-4</v>
      </c>
      <c r="AH288" s="12">
        <f t="shared" si="124"/>
        <v>5.2101829561841478E-4</v>
      </c>
      <c r="AI288" s="12">
        <f>'Surv-rate CEA'!AC286*UPFS+'Surv-rate CEA'!AB286*UPD</f>
        <v>1.4555482429961299E-2</v>
      </c>
      <c r="AJ288" s="12">
        <f t="shared" si="125"/>
        <v>9.010461385483684E-3</v>
      </c>
      <c r="AK288" s="12">
        <f>AI288-'Surv-rate CEA'!AB286*UPD</f>
        <v>1.0680694618446073E-3</v>
      </c>
      <c r="AL288" s="12">
        <f t="shared" si="126"/>
        <v>6.6118032770630473E-4</v>
      </c>
      <c r="AM288" s="12">
        <f>'Surv-rate CEA'!AF286*UPFS+'Surv-rate CEA'!AE286*UPD</f>
        <v>8.9281906922689599E-2</v>
      </c>
      <c r="AN288" s="12">
        <f t="shared" si="127"/>
        <v>5.5269289672824809E-2</v>
      </c>
      <c r="AO288" s="12">
        <f>AM288-'Surv-rate CEA'!AE286*UPD</f>
        <v>2.9021878943813473E-3</v>
      </c>
      <c r="AP288" s="12">
        <f t="shared" si="128"/>
        <v>1.7965774807926348E-3</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6.8526407543868711E-2</v>
      </c>
      <c r="AV288" s="12">
        <f t="shared" si="131"/>
        <v>4.2420754655920295E-2</v>
      </c>
      <c r="AW288" s="12">
        <f>AU288-'Surv-rate CEA'!AK286*UPD</f>
        <v>1.2622553111062779E-2</v>
      </c>
      <c r="AX288" s="12">
        <f t="shared" si="132"/>
        <v>7.8138961000243888E-3</v>
      </c>
      <c r="AY288" s="12">
        <f>'Surv-rate CEA'!AO286*UPFS+'Surv-rate CEA'!AN286*UPD</f>
        <v>1.4555482429961299E-2</v>
      </c>
      <c r="AZ288" s="12">
        <f t="shared" si="133"/>
        <v>9.010461385483684E-3</v>
      </c>
      <c r="BA288" s="12">
        <f>AY288-'Surv-rate CEA'!AN286*UPD</f>
        <v>1.0680694618446073E-3</v>
      </c>
      <c r="BB288" s="12">
        <f t="shared" si="134"/>
        <v>6.6118032770630473E-4</v>
      </c>
    </row>
    <row r="289" spans="1:54">
      <c r="A289" s="12">
        <v>284</v>
      </c>
      <c r="B289" s="12">
        <f t="shared" si="135"/>
        <v>16.282191780821918</v>
      </c>
      <c r="C289" s="12">
        <f>'Surv-rate CEA'!D287*Parameter!$D$57+'Surv-rate CEA'!E287*Parameter!$D$58</f>
        <v>2.791550705030748E-2</v>
      </c>
      <c r="D289" s="12">
        <f t="shared" si="109"/>
        <v>1.7251520004006479E-2</v>
      </c>
      <c r="E289" s="12">
        <f>C289-'Surv-rate CEA'!E287*Parameter!$D$58</f>
        <v>2.8380820592836808E-4</v>
      </c>
      <c r="F289" s="12">
        <f t="shared" si="110"/>
        <v>1.7539079383551811E-4</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1.7036685194593268E-2</v>
      </c>
      <c r="L289" s="12">
        <f t="shared" si="113"/>
        <v>1.0528510727275127E-2</v>
      </c>
      <c r="M289" s="12">
        <f>K289-'Surv-rate CEA'!J287*Parameter!$D$58</f>
        <v>8.3275285135448601E-4</v>
      </c>
      <c r="N289" s="12">
        <f t="shared" si="114"/>
        <v>5.1463340600066616E-4</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1.7036685194593268E-2</v>
      </c>
      <c r="T289" s="12">
        <f t="shared" si="117"/>
        <v>1.0528510727275127E-2</v>
      </c>
      <c r="U289" s="12">
        <f>S289-'Surv-rate CEA'!P287*Parameter!$D$58</f>
        <v>8.3275285135448601E-4</v>
      </c>
      <c r="V289" s="12">
        <f t="shared" si="118"/>
        <v>5.1463340600066616E-4</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4.6752869836605981E-2</v>
      </c>
      <c r="AB289" s="12">
        <f t="shared" si="121"/>
        <v>2.8892832495479789E-2</v>
      </c>
      <c r="AC289" s="12">
        <f>AA289-'Surv-rate CEA'!V287*UPD</f>
        <v>1.1512949207600917E-2</v>
      </c>
      <c r="AD289" s="12">
        <f t="shared" si="122"/>
        <v>7.1148939978810111E-3</v>
      </c>
      <c r="AE289" s="12">
        <f>'Surv-rate CEA'!Z287*UPFS+'Surv-rate CEA'!Y287*UPD</f>
        <v>1.7036685194593268E-2</v>
      </c>
      <c r="AF289" s="12">
        <f t="shared" si="123"/>
        <v>1.0528510727275127E-2</v>
      </c>
      <c r="AG289" s="12">
        <f>AE289-'Surv-rate CEA'!Y287*UPD</f>
        <v>8.3275285135448601E-4</v>
      </c>
      <c r="AH289" s="12">
        <f t="shared" si="124"/>
        <v>5.1463340600066616E-4</v>
      </c>
      <c r="AI289" s="12">
        <f>'Surv-rate CEA'!AC287*UPFS+'Surv-rate CEA'!AB287*UPD</f>
        <v>1.4460826608321348E-2</v>
      </c>
      <c r="AJ289" s="12">
        <f t="shared" si="125"/>
        <v>8.9366544214419721E-3</v>
      </c>
      <c r="AK289" s="12">
        <f>AI289-'Surv-rate CEA'!AB287*UPD</f>
        <v>1.0571736094832536E-3</v>
      </c>
      <c r="AL289" s="12">
        <f t="shared" si="126"/>
        <v>6.5332331735336313E-4</v>
      </c>
      <c r="AM289" s="12">
        <f>'Surv-rate CEA'!AF287*UPFS+'Surv-rate CEA'!AE287*UPD</f>
        <v>8.8975765488471414E-2</v>
      </c>
      <c r="AN289" s="12">
        <f t="shared" si="127"/>
        <v>5.4986183680272666E-2</v>
      </c>
      <c r="AO289" s="12">
        <f>AM289-'Surv-rate CEA'!AE287*UPD</f>
        <v>2.8771151443842263E-3</v>
      </c>
      <c r="AP289" s="12">
        <f t="shared" si="128"/>
        <v>1.7780300167117241E-3</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6.8258674967874716E-2</v>
      </c>
      <c r="AV289" s="12">
        <f t="shared" si="131"/>
        <v>4.2183217182232641E-2</v>
      </c>
      <c r="AW289" s="12">
        <f>AU289-'Surv-rate CEA'!AK287*UPD</f>
        <v>1.2542558442959137E-2</v>
      </c>
      <c r="AX289" s="12">
        <f t="shared" si="132"/>
        <v>7.751182792065622E-3</v>
      </c>
      <c r="AY289" s="12">
        <f>'Surv-rate CEA'!AO287*UPFS+'Surv-rate CEA'!AN287*UPD</f>
        <v>1.4460826608321348E-2</v>
      </c>
      <c r="AZ289" s="12">
        <f t="shared" si="133"/>
        <v>8.9366544214419721E-3</v>
      </c>
      <c r="BA289" s="12">
        <f>AY289-'Surv-rate CEA'!AN287*UPD</f>
        <v>1.0571736094832536E-3</v>
      </c>
      <c r="BB289" s="12">
        <f t="shared" si="134"/>
        <v>6.5332331735336313E-4</v>
      </c>
    </row>
    <row r="290" spans="1:54">
      <c r="A290" s="12">
        <v>285</v>
      </c>
      <c r="B290" s="12">
        <f t="shared" si="135"/>
        <v>16.339726027397262</v>
      </c>
      <c r="C290" s="12">
        <f>'Surv-rate CEA'!D288*Parameter!$D$57+'Surv-rate CEA'!E288*Parameter!$D$58</f>
        <v>2.776577301578198E-2</v>
      </c>
      <c r="D290" s="12">
        <f t="shared" si="109"/>
        <v>1.7129829266488761E-2</v>
      </c>
      <c r="E290" s="12">
        <f>C290-'Surv-rate CEA'!E288*Parameter!$D$58</f>
        <v>2.8034082940118013E-4</v>
      </c>
      <c r="F290" s="12">
        <f t="shared" si="110"/>
        <v>1.7295360519365037E-4</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1.6930961520622411E-2</v>
      </c>
      <c r="L290" s="12">
        <f t="shared" si="113"/>
        <v>1.0445395487491156E-2</v>
      </c>
      <c r="M290" s="12">
        <f>K290-'Surv-rate CEA'!J288*Parameter!$D$58</f>
        <v>8.2397106002608453E-4</v>
      </c>
      <c r="N290" s="12">
        <f t="shared" si="114"/>
        <v>5.083410993366531E-4</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1.6930961520622411E-2</v>
      </c>
      <c r="T290" s="12">
        <f t="shared" si="117"/>
        <v>1.0445395487491156E-2</v>
      </c>
      <c r="U290" s="12">
        <f>S290-'Surv-rate CEA'!P288*Parameter!$D$58</f>
        <v>8.2397106002608453E-4</v>
      </c>
      <c r="V290" s="12">
        <f t="shared" si="118"/>
        <v>5.083410993366531E-4</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4.6540530034969392E-2</v>
      </c>
      <c r="AB290" s="12">
        <f t="shared" si="121"/>
        <v>2.8712736829540959E-2</v>
      </c>
      <c r="AC290" s="12">
        <f>AA290-'Surv-rate CEA'!V288*UPD</f>
        <v>1.1438640260034293E-2</v>
      </c>
      <c r="AD290" s="12">
        <f t="shared" si="122"/>
        <v>7.0569601856141093E-3</v>
      </c>
      <c r="AE290" s="12">
        <f>'Surv-rate CEA'!Z288*UPFS+'Surv-rate CEA'!Y288*UPD</f>
        <v>1.6930961520622411E-2</v>
      </c>
      <c r="AF290" s="12">
        <f t="shared" si="123"/>
        <v>1.0445395487491156E-2</v>
      </c>
      <c r="AG290" s="12">
        <f>AE290-'Surv-rate CEA'!Y288*UPD</f>
        <v>8.2397106002608453E-4</v>
      </c>
      <c r="AH290" s="12">
        <f t="shared" si="124"/>
        <v>5.083410993366531E-4</v>
      </c>
      <c r="AI290" s="12">
        <f>'Surv-rate CEA'!AC288*UPFS+'Surv-rate CEA'!AB288*UPD</f>
        <v>1.4367024746655757E-2</v>
      </c>
      <c r="AJ290" s="12">
        <f t="shared" si="125"/>
        <v>8.8635991095132455E-3</v>
      </c>
      <c r="AK290" s="12">
        <f>AI290-'Surv-rate CEA'!AB288*UPD</f>
        <v>1.0464173825468753E-3</v>
      </c>
      <c r="AL290" s="12">
        <f t="shared" si="126"/>
        <v>6.4557723980259948E-4</v>
      </c>
      <c r="AM290" s="12">
        <f>'Surv-rate CEA'!AF288*UPFS+'Surv-rate CEA'!AE288*UPD</f>
        <v>8.8671450115974562E-2</v>
      </c>
      <c r="AN290" s="12">
        <f t="shared" si="127"/>
        <v>5.4705006787863095E-2</v>
      </c>
      <c r="AO290" s="12">
        <f>AM290-'Surv-rate CEA'!AE288*UPD</f>
        <v>2.8523246771283983E-3</v>
      </c>
      <c r="AP290" s="12">
        <f t="shared" si="128"/>
        <v>1.7597145487010342E-3</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6.7992667605938292E-2</v>
      </c>
      <c r="AV290" s="12">
        <f t="shared" si="131"/>
        <v>4.1947428829041802E-2</v>
      </c>
      <c r="AW290" s="12">
        <f>AU290-'Surv-rate CEA'!AK288*UPD</f>
        <v>1.2463280995243901E-2</v>
      </c>
      <c r="AX290" s="12">
        <f t="shared" si="132"/>
        <v>7.6891025302069883E-3</v>
      </c>
      <c r="AY290" s="12">
        <f>'Surv-rate CEA'!AO288*UPFS+'Surv-rate CEA'!AN288*UPD</f>
        <v>1.4367024746655757E-2</v>
      </c>
      <c r="AZ290" s="12">
        <f t="shared" si="133"/>
        <v>8.8635991095132455E-3</v>
      </c>
      <c r="BA290" s="12">
        <f>AY290-'Surv-rate CEA'!AN288*UPD</f>
        <v>1.0464173825468753E-3</v>
      </c>
      <c r="BB290" s="12">
        <f t="shared" si="134"/>
        <v>6.4557723980259948E-4</v>
      </c>
    </row>
    <row r="291" spans="1:54">
      <c r="A291" s="12">
        <v>286</v>
      </c>
      <c r="B291" s="12">
        <f t="shared" si="135"/>
        <v>16.397260273972602</v>
      </c>
      <c r="C291" s="12">
        <f>'Surv-rate CEA'!D289*Parameter!$D$57+'Surv-rate CEA'!E289*Parameter!$D$58</f>
        <v>2.7617218055714127E-2</v>
      </c>
      <c r="D291" s="12">
        <f t="shared" si="109"/>
        <v>1.7009228455180912E-2</v>
      </c>
      <c r="E291" s="12">
        <f>C291-'Surv-rate CEA'!E289*Parameter!$D$58</f>
        <v>2.7692481851986431E-4</v>
      </c>
      <c r="F291" s="12">
        <f t="shared" si="110"/>
        <v>1.7055582838255168E-4</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1.6826159423459598E-2</v>
      </c>
      <c r="L291" s="12">
        <f t="shared" si="113"/>
        <v>1.0363099899473885E-2</v>
      </c>
      <c r="M291" s="12">
        <f>K291-'Surv-rate CEA'!J289*Parameter!$D$58</f>
        <v>8.153047382377758E-4</v>
      </c>
      <c r="N291" s="12">
        <f t="shared" si="114"/>
        <v>5.0213980732242915E-4</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1.6826159423459598E-2</v>
      </c>
      <c r="T291" s="12">
        <f t="shared" si="117"/>
        <v>1.0363099899473885E-2</v>
      </c>
      <c r="U291" s="12">
        <f>S291-'Surv-rate CEA'!P289*Parameter!$D$58</f>
        <v>8.153047382377758E-4</v>
      </c>
      <c r="V291" s="12">
        <f t="shared" si="118"/>
        <v>5.0213980732242915E-4</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4.632969019033429E-2</v>
      </c>
      <c r="AB291" s="12">
        <f t="shared" si="121"/>
        <v>2.8534093590288415E-2</v>
      </c>
      <c r="AC291" s="12">
        <f>AA291-'Surv-rate CEA'!V289*UPD</f>
        <v>1.1365005575936594E-2</v>
      </c>
      <c r="AD291" s="12">
        <f t="shared" si="122"/>
        <v>6.9996179863421742E-3</v>
      </c>
      <c r="AE291" s="12">
        <f>'Surv-rate CEA'!Z289*UPFS+'Surv-rate CEA'!Y289*UPD</f>
        <v>1.6826159423459598E-2</v>
      </c>
      <c r="AF291" s="12">
        <f t="shared" si="123"/>
        <v>1.0363099899473885E-2</v>
      </c>
      <c r="AG291" s="12">
        <f>AE291-'Surv-rate CEA'!Y289*UPD</f>
        <v>8.153047382377758E-4</v>
      </c>
      <c r="AH291" s="12">
        <f t="shared" si="124"/>
        <v>5.0213980732242915E-4</v>
      </c>
      <c r="AI291" s="12">
        <f>'Surv-rate CEA'!AC289*UPFS+'Surv-rate CEA'!AB289*UPD</f>
        <v>1.4274066844021483E-2</v>
      </c>
      <c r="AJ291" s="12">
        <f t="shared" si="125"/>
        <v>8.7912860536744058E-3</v>
      </c>
      <c r="AK291" s="12">
        <f>AI291-'Surv-rate CEA'!AB289*UPD</f>
        <v>1.0357986118794144E-3</v>
      </c>
      <c r="AL291" s="12">
        <f t="shared" si="126"/>
        <v>6.3794025840958858E-4</v>
      </c>
      <c r="AM291" s="12">
        <f>'Surv-rate CEA'!AF289*UPFS+'Surv-rate CEA'!AE289*UPD</f>
        <v>8.8368944786424264E-2</v>
      </c>
      <c r="AN291" s="12">
        <f t="shared" si="127"/>
        <v>5.442574147704797E-2</v>
      </c>
      <c r="AO291" s="12">
        <f>AM291-'Surv-rate CEA'!AE289*UPD</f>
        <v>2.8278125397971088E-3</v>
      </c>
      <c r="AP291" s="12">
        <f t="shared" si="128"/>
        <v>1.7416276114705373E-3</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6.7728369542273695E-2</v>
      </c>
      <c r="AV291" s="12">
        <f t="shared" si="131"/>
        <v>4.171337272702217E-2</v>
      </c>
      <c r="AW291" s="12">
        <f>AU291-'Surv-rate CEA'!AK289*UPD</f>
        <v>1.2384712336296837E-2</v>
      </c>
      <c r="AX291" s="12">
        <f t="shared" si="132"/>
        <v>7.6276473993435005E-3</v>
      </c>
      <c r="AY291" s="12">
        <f>'Surv-rate CEA'!AO289*UPFS+'Surv-rate CEA'!AN289*UPD</f>
        <v>1.4274066844021483E-2</v>
      </c>
      <c r="AZ291" s="12">
        <f t="shared" si="133"/>
        <v>8.7912860536744058E-3</v>
      </c>
      <c r="BA291" s="12">
        <f>AY291-'Surv-rate CEA'!AN289*UPD</f>
        <v>1.0357986118794144E-3</v>
      </c>
      <c r="BB291" s="12">
        <f t="shared" si="134"/>
        <v>6.3794025840958858E-4</v>
      </c>
    </row>
    <row r="292" spans="1:54">
      <c r="A292" s="12">
        <v>287</v>
      </c>
      <c r="B292" s="12">
        <f t="shared" si="135"/>
        <v>16.454794520547946</v>
      </c>
      <c r="C292" s="12">
        <f>'Surv-rate CEA'!D290*Parameter!$D$57+'Surv-rate CEA'!E290*Parameter!$D$58</f>
        <v>2.7469829692223131E-2</v>
      </c>
      <c r="D292" s="12">
        <f t="shared" si="109"/>
        <v>1.6889705311537214E-2</v>
      </c>
      <c r="E292" s="12">
        <f>C292-'Surv-rate CEA'!E290*Parameter!$D$58</f>
        <v>2.7355927433589736E-4</v>
      </c>
      <c r="F292" s="12">
        <f t="shared" si="110"/>
        <v>1.6819673003212377E-4</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1.6722268392819196E-2</v>
      </c>
      <c r="L292" s="12">
        <f t="shared" si="113"/>
        <v>1.0281613991043709E-2</v>
      </c>
      <c r="M292" s="12">
        <f>K292-'Surv-rate CEA'!J290*Parameter!$D$58</f>
        <v>8.0675205511103812E-4</v>
      </c>
      <c r="N292" s="12">
        <f t="shared" si="114"/>
        <v>4.9602799227255526E-4</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1.6722268392819196E-2</v>
      </c>
      <c r="T292" s="12">
        <f t="shared" si="117"/>
        <v>1.0281613991043709E-2</v>
      </c>
      <c r="U292" s="12">
        <f>S292-'Surv-rate CEA'!P290*Parameter!$D$58</f>
        <v>8.0675205511103812E-4</v>
      </c>
      <c r="V292" s="12">
        <f t="shared" si="118"/>
        <v>4.9602799227255526E-4</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4.6120335594753342E-2</v>
      </c>
      <c r="AB292" s="12">
        <f t="shared" si="121"/>
        <v>2.8356887748929589E-2</v>
      </c>
      <c r="AC292" s="12">
        <f>AA292-'Surv-rate CEA'!V290*UPD</f>
        <v>1.1292037164196883E-2</v>
      </c>
      <c r="AD292" s="12">
        <f t="shared" si="122"/>
        <v>6.9428599378686881E-3</v>
      </c>
      <c r="AE292" s="12">
        <f>'Surv-rate CEA'!Z290*UPFS+'Surv-rate CEA'!Y290*UPD</f>
        <v>1.6722268392819196E-2</v>
      </c>
      <c r="AF292" s="12">
        <f t="shared" si="123"/>
        <v>1.0281613991043709E-2</v>
      </c>
      <c r="AG292" s="12">
        <f>AE292-'Surv-rate CEA'!Y290*UPD</f>
        <v>8.0675205511103812E-4</v>
      </c>
      <c r="AH292" s="12">
        <f t="shared" si="124"/>
        <v>4.9602799227255526E-4</v>
      </c>
      <c r="AI292" s="12">
        <f>'Surv-rate CEA'!AC290*UPFS+'Surv-rate CEA'!AB290*UPD</f>
        <v>1.4181943044615026E-2</v>
      </c>
      <c r="AJ292" s="12">
        <f t="shared" si="125"/>
        <v>8.7197059993555284E-3</v>
      </c>
      <c r="AK292" s="12">
        <f>AI292-'Surv-rate CEA'!AB290*UPD</f>
        <v>1.0253151680917252E-3</v>
      </c>
      <c r="AL292" s="12">
        <f t="shared" si="126"/>
        <v>6.3041057169062472E-4</v>
      </c>
      <c r="AM292" s="12">
        <f>'Surv-rate CEA'!AF290*UPFS+'Surv-rate CEA'!AE290*UPD</f>
        <v>8.80682336688247E-2</v>
      </c>
      <c r="AN292" s="12">
        <f t="shared" si="127"/>
        <v>5.4148370435480125E-2</v>
      </c>
      <c r="AO292" s="12">
        <f>AM292-'Surv-rate CEA'!AE290*UPD</f>
        <v>2.8035748461093385E-3</v>
      </c>
      <c r="AP292" s="12">
        <f t="shared" si="128"/>
        <v>1.7237658005222554E-3</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6.7465765054312579E-2</v>
      </c>
      <c r="AV292" s="12">
        <f t="shared" si="131"/>
        <v>4.1481032214311014E-2</v>
      </c>
      <c r="AW292" s="12">
        <f>AU292-'Surv-rate CEA'!AK290*UPD</f>
        <v>1.2306844157987981E-2</v>
      </c>
      <c r="AX292" s="12">
        <f t="shared" si="132"/>
        <v>7.5668096042938492E-3</v>
      </c>
      <c r="AY292" s="12">
        <f>'Surv-rate CEA'!AO290*UPFS+'Surv-rate CEA'!AN290*UPD</f>
        <v>1.4181943044615026E-2</v>
      </c>
      <c r="AZ292" s="12">
        <f t="shared" si="133"/>
        <v>8.7197059993555284E-3</v>
      </c>
      <c r="BA292" s="12">
        <f>AY292-'Surv-rate CEA'!AN290*UPD</f>
        <v>1.0253151680917252E-3</v>
      </c>
      <c r="BB292" s="12">
        <f t="shared" si="134"/>
        <v>6.3041057169062472E-4</v>
      </c>
    </row>
    <row r="293" spans="1:54">
      <c r="A293" s="12">
        <v>288</v>
      </c>
      <c r="B293" s="12">
        <f t="shared" si="135"/>
        <v>16.512328767123286</v>
      </c>
      <c r="C293" s="12">
        <f>'Surv-rate CEA'!D291*Parameter!$D$57+'Surv-rate CEA'!E291*Parameter!$D$58</f>
        <v>2.7323595614808124E-2</v>
      </c>
      <c r="D293" s="12">
        <f t="shared" si="109"/>
        <v>1.6771247746431461E-2</v>
      </c>
      <c r="E293" s="12">
        <f>C293-'Surv-rate CEA'!E291*Parameter!$D$58</f>
        <v>2.7024331610860097E-4</v>
      </c>
      <c r="F293" s="12">
        <f t="shared" si="110"/>
        <v>1.6587559229643383E-4</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1.6619278067732973E-2</v>
      </c>
      <c r="L293" s="12">
        <f t="shared" si="113"/>
        <v>1.0200927936794961E-2</v>
      </c>
      <c r="M293" s="12">
        <f>K293-'Surv-rate CEA'!J291*Parameter!$D$58</f>
        <v>7.9831121389011342E-4</v>
      </c>
      <c r="N293" s="12">
        <f t="shared" si="114"/>
        <v>4.9000414643999082E-4</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1.6619278067732973E-2</v>
      </c>
      <c r="T293" s="12">
        <f t="shared" si="117"/>
        <v>1.0200927936794961E-2</v>
      </c>
      <c r="U293" s="12">
        <f>S293-'Surv-rate CEA'!P291*Parameter!$D$58</f>
        <v>7.9831121389011342E-4</v>
      </c>
      <c r="V293" s="12">
        <f t="shared" si="118"/>
        <v>4.9000414643999082E-4</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4.5912451726687536E-2</v>
      </c>
      <c r="AB293" s="12">
        <f t="shared" si="121"/>
        <v>2.8181104471369147E-2</v>
      </c>
      <c r="AC293" s="12">
        <f>AA293-'Surv-rate CEA'!V291*UPD</f>
        <v>1.1219727151398254E-2</v>
      </c>
      <c r="AD293" s="12">
        <f t="shared" si="122"/>
        <v>6.886678691785538E-3</v>
      </c>
      <c r="AE293" s="12">
        <f>'Surv-rate CEA'!Z291*UPFS+'Surv-rate CEA'!Y291*UPD</f>
        <v>1.6619278067732973E-2</v>
      </c>
      <c r="AF293" s="12">
        <f t="shared" si="123"/>
        <v>1.0200927936794961E-2</v>
      </c>
      <c r="AG293" s="12">
        <f>AE293-'Surv-rate CEA'!Y291*UPD</f>
        <v>7.9831121389011342E-4</v>
      </c>
      <c r="AH293" s="12">
        <f t="shared" si="124"/>
        <v>4.9000414643999082E-4</v>
      </c>
      <c r="AI293" s="12">
        <f>'Surv-rate CEA'!AC291*UPFS+'Surv-rate CEA'!AB291*UPD</f>
        <v>1.4090643635248739E-2</v>
      </c>
      <c r="AJ293" s="12">
        <f t="shared" si="125"/>
        <v>8.6488498309263886E-3</v>
      </c>
      <c r="AK293" s="12">
        <f>AI293-'Surv-rate CEA'!AB291*UPD</f>
        <v>1.0149649607191329E-3</v>
      </c>
      <c r="AL293" s="12">
        <f t="shared" si="126"/>
        <v>6.2298641255481015E-4</v>
      </c>
      <c r="AM293" s="12">
        <f>'Surv-rate CEA'!AF291*UPFS+'Surv-rate CEA'!AE291*UPD</f>
        <v>8.7769301117188572E-2</v>
      </c>
      <c r="AN293" s="12">
        <f t="shared" si="127"/>
        <v>5.3872876553983144E-2</v>
      </c>
      <c r="AO293" s="12">
        <f>AM293-'Surv-rate CEA'!AE291*UPD</f>
        <v>2.7796077750076587E-3</v>
      </c>
      <c r="AP293" s="12">
        <f t="shared" si="128"/>
        <v>1.7061257709177942E-3</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6.720483860978041E-2</v>
      </c>
      <c r="AV293" s="12">
        <f t="shared" si="131"/>
        <v>4.1250390833361954E-2</v>
      </c>
      <c r="AW293" s="12">
        <f>AU293-'Surv-rate CEA'!AK291*UPD</f>
        <v>1.2229668273504239E-2</v>
      </c>
      <c r="AX293" s="12">
        <f t="shared" si="132"/>
        <v>7.5065814676474694E-3</v>
      </c>
      <c r="AY293" s="12">
        <f>'Surv-rate CEA'!AO291*UPFS+'Surv-rate CEA'!AN291*UPD</f>
        <v>1.4090643635248739E-2</v>
      </c>
      <c r="AZ293" s="12">
        <f t="shared" si="133"/>
        <v>8.6488498309263886E-3</v>
      </c>
      <c r="BA293" s="12">
        <f>AY293-'Surv-rate CEA'!AN291*UPD</f>
        <v>1.0149649607191329E-3</v>
      </c>
      <c r="BB293" s="12">
        <f t="shared" si="134"/>
        <v>6.2298641255481015E-4</v>
      </c>
    </row>
    <row r="294" spans="1:54">
      <c r="A294" s="12">
        <v>289</v>
      </c>
      <c r="B294" s="12">
        <f t="shared" si="135"/>
        <v>16.56986301369863</v>
      </c>
      <c r="C294" s="12">
        <f>'Surv-rate CEA'!D292*Parameter!$D$57+'Surv-rate CEA'!E292*Parameter!$D$58</f>
        <v>2.7178503677615717E-2</v>
      </c>
      <c r="D294" s="12">
        <f t="shared" si="109"/>
        <v>1.6653843837348546E-2</v>
      </c>
      <c r="E294" s="12">
        <f>C294-'Surv-rate CEA'!E292*Parameter!$D$58</f>
        <v>2.669760808853075E-4</v>
      </c>
      <c r="F294" s="12">
        <f t="shared" si="110"/>
        <v>1.6359171248390424E-4</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1.6517178233999036E-2</v>
      </c>
      <c r="L294" s="12">
        <f t="shared" si="113"/>
        <v>1.012103205553676E-2</v>
      </c>
      <c r="M294" s="12">
        <f>K294-'Surv-rate CEA'!J292*Parameter!$D$58</f>
        <v>7.8998045120931559E-4</v>
      </c>
      <c r="N294" s="12">
        <f t="shared" si="114"/>
        <v>4.8406679135296071E-4</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1.6517178233999036E-2</v>
      </c>
      <c r="T294" s="12">
        <f t="shared" si="117"/>
        <v>1.012103205553676E-2</v>
      </c>
      <c r="U294" s="12">
        <f>S294-'Surv-rate CEA'!P292*Parameter!$D$58</f>
        <v>7.8998045120931559E-4</v>
      </c>
      <c r="V294" s="12">
        <f t="shared" si="118"/>
        <v>4.8406679135296071E-4</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4.5706024248094876E-2</v>
      </c>
      <c r="AB294" s="12">
        <f t="shared" si="121"/>
        <v>2.8006729115140676E-2</v>
      </c>
      <c r="AC294" s="12">
        <f>AA294-'Surv-rate CEA'!V292*UPD</f>
        <v>1.1148067779738528E-2</v>
      </c>
      <c r="AD294" s="12">
        <f t="shared" si="122"/>
        <v>6.8310670114209012E-3</v>
      </c>
      <c r="AE294" s="12">
        <f>'Surv-rate CEA'!Z292*UPFS+'Surv-rate CEA'!Y292*UPD</f>
        <v>1.6517178233999036E-2</v>
      </c>
      <c r="AF294" s="12">
        <f t="shared" si="123"/>
        <v>1.012103205553676E-2</v>
      </c>
      <c r="AG294" s="12">
        <f>AE294-'Surv-rate CEA'!Y292*UPD</f>
        <v>7.8998045120931559E-4</v>
      </c>
      <c r="AH294" s="12">
        <f t="shared" si="124"/>
        <v>4.8406679135296071E-4</v>
      </c>
      <c r="AI294" s="12">
        <f>'Surv-rate CEA'!AC292*UPFS+'Surv-rate CEA'!AB292*UPD</f>
        <v>1.4000159042878317E-2</v>
      </c>
      <c r="AJ294" s="12">
        <f t="shared" si="125"/>
        <v>8.5787085692346932E-3</v>
      </c>
      <c r="AK294" s="12">
        <f>AI294-'Surv-rate CEA'!AB292*UPD</f>
        <v>1.0047459373992689E-3</v>
      </c>
      <c r="AL294" s="12">
        <f t="shared" si="126"/>
        <v>6.1566604755504048E-4</v>
      </c>
      <c r="AM294" s="12">
        <f>'Surv-rate CEA'!AF292*UPFS+'Surv-rate CEA'!AE292*UPD</f>
        <v>8.7472131667816783E-2</v>
      </c>
      <c r="AN294" s="12">
        <f t="shared" si="127"/>
        <v>5.3599242923575353E-2</v>
      </c>
      <c r="AO294" s="12">
        <f>AM294-'Surv-rate CEA'!AE292*UPD</f>
        <v>2.755907569375951E-3</v>
      </c>
      <c r="AP294" s="12">
        <f t="shared" si="128"/>
        <v>1.6887042360744209E-3</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6.6945574863826282E-2</v>
      </c>
      <c r="AV294" s="12">
        <f t="shared" si="131"/>
        <v>4.1021432327855649E-2</v>
      </c>
      <c r="AW294" s="12">
        <f>AU294-'Surv-rate CEA'!AK292*UPD</f>
        <v>1.2153176615220876E-2</v>
      </c>
      <c r="AX294" s="12">
        <f t="shared" si="132"/>
        <v>7.4469554276565776E-3</v>
      </c>
      <c r="AY294" s="12">
        <f>'Surv-rate CEA'!AO292*UPFS+'Surv-rate CEA'!AN292*UPD</f>
        <v>1.4000159042878317E-2</v>
      </c>
      <c r="AZ294" s="12">
        <f t="shared" si="133"/>
        <v>8.5787085692346932E-3</v>
      </c>
      <c r="BA294" s="12">
        <f>AY294-'Surv-rate CEA'!AN292*UPD</f>
        <v>1.0047459373992689E-3</v>
      </c>
      <c r="BB294" s="12">
        <f t="shared" si="134"/>
        <v>6.1566604755504048E-4</v>
      </c>
    </row>
    <row r="295" spans="1:54">
      <c r="A295" s="12">
        <v>290</v>
      </c>
      <c r="B295" s="12">
        <f t="shared" si="135"/>
        <v>16.627397260273973</v>
      </c>
      <c r="C295" s="12">
        <f>'Surv-rate CEA'!D293*Parameter!$D$57+'Surv-rate CEA'!E293*Parameter!$D$58</f>
        <v>2.7034541896760581E-2</v>
      </c>
      <c r="D295" s="12">
        <f t="shared" si="109"/>
        <v>1.6537481825630831E-2</v>
      </c>
      <c r="E295" s="12">
        <f>C295-'Surv-rate CEA'!E293*Parameter!$D$58</f>
        <v>2.637567230924058E-4</v>
      </c>
      <c r="F295" s="12">
        <f t="shared" si="110"/>
        <v>1.6134440269732355E-4</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1.6415958821682133E-2</v>
      </c>
      <c r="L295" s="12">
        <f t="shared" si="113"/>
        <v>1.0041916807785907E-2</v>
      </c>
      <c r="M295" s="12">
        <f>K295-'Surv-rate CEA'!J293*Parameter!$D$58</f>
        <v>7.8175803637819258E-4</v>
      </c>
      <c r="N295" s="12">
        <f t="shared" si="114"/>
        <v>4.7821447716834962E-4</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1.6415958821682133E-2</v>
      </c>
      <c r="T295" s="12">
        <f t="shared" si="117"/>
        <v>1.0041916807785907E-2</v>
      </c>
      <c r="U295" s="12">
        <f>S295-'Surv-rate CEA'!P293*Parameter!$D$58</f>
        <v>7.8175803637819258E-4</v>
      </c>
      <c r="V295" s="12">
        <f t="shared" si="118"/>
        <v>4.7821447716834962E-4</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4.550103900157336E-2</v>
      </c>
      <c r="AB295" s="12">
        <f t="shared" si="121"/>
        <v>2.7833747226395728E-2</v>
      </c>
      <c r="AC295" s="12">
        <f>AA295-'Surv-rate CEA'!V293*UPD</f>
        <v>1.1077051404993848E-2</v>
      </c>
      <c r="AD295" s="12">
        <f t="shared" si="122"/>
        <v>6.7760177698300327E-3</v>
      </c>
      <c r="AE295" s="12">
        <f>'Surv-rate CEA'!Z293*UPFS+'Surv-rate CEA'!Y293*UPD</f>
        <v>1.6415958821682133E-2</v>
      </c>
      <c r="AF295" s="12">
        <f t="shared" si="123"/>
        <v>1.0041916807785907E-2</v>
      </c>
      <c r="AG295" s="12">
        <f>AE295-'Surv-rate CEA'!Y293*UPD</f>
        <v>7.8175803637819258E-4</v>
      </c>
      <c r="AH295" s="12">
        <f t="shared" si="124"/>
        <v>4.7821447716834962E-4</v>
      </c>
      <c r="AI295" s="12">
        <f>'Surv-rate CEA'!AC293*UPFS+'Surv-rate CEA'!AB293*UPD</f>
        <v>1.3910479832180599E-2</v>
      </c>
      <c r="AJ295" s="12">
        <f t="shared" si="125"/>
        <v>8.5092733691949831E-3</v>
      </c>
      <c r="AK295" s="12">
        <f>AI295-'Surv-rate CEA'!AB293*UPD</f>
        <v>9.9465608306965533E-4</v>
      </c>
      <c r="AL295" s="12">
        <f t="shared" si="126"/>
        <v>6.0844777615738296E-4</v>
      </c>
      <c r="AM295" s="12">
        <f>'Surv-rate CEA'!AF293*UPFS+'Surv-rate CEA'!AE293*UPD</f>
        <v>8.7176710036626359E-2</v>
      </c>
      <c r="AN295" s="12">
        <f t="shared" si="127"/>
        <v>5.3327452832546314E-2</v>
      </c>
      <c r="AO295" s="12">
        <f>AM295-'Surv-rate CEA'!AE293*UPD</f>
        <v>2.7324705347859524E-3</v>
      </c>
      <c r="AP295" s="12">
        <f t="shared" si="128"/>
        <v>1.6714979665887781E-3</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6.6687958656204749E-2</v>
      </c>
      <c r="AV295" s="12">
        <f t="shared" si="131"/>
        <v>4.0794140639666451E-2</v>
      </c>
      <c r="AW295" s="12">
        <f>AU295-'Surv-rate CEA'!AK293*UPD</f>
        <v>1.2077361232616587E-2</v>
      </c>
      <c r="AX295" s="12">
        <f t="shared" si="132"/>
        <v>7.3879240361719514E-3</v>
      </c>
      <c r="AY295" s="12">
        <f>'Surv-rate CEA'!AO293*UPFS+'Surv-rate CEA'!AN293*UPD</f>
        <v>1.3910479832180599E-2</v>
      </c>
      <c r="AZ295" s="12">
        <f t="shared" si="133"/>
        <v>8.5092733691949831E-3</v>
      </c>
      <c r="BA295" s="12">
        <f>AY295-'Surv-rate CEA'!AN293*UPD</f>
        <v>9.9465608306965533E-4</v>
      </c>
      <c r="BB295" s="12">
        <f t="shared" si="134"/>
        <v>6.0844777615738296E-4</v>
      </c>
    </row>
    <row r="296" spans="1:54">
      <c r="A296" s="12">
        <v>291</v>
      </c>
      <c r="B296" s="12">
        <f t="shared" si="135"/>
        <v>16.684931506849313</v>
      </c>
      <c r="C296" s="12">
        <f>'Surv-rate CEA'!D294*Parameter!$D$57+'Surv-rate CEA'!E294*Parameter!$D$58</f>
        <v>2.6891698447697253E-2</v>
      </c>
      <c r="D296" s="12">
        <f t="shared" si="109"/>
        <v>1.6422150113777761E-2</v>
      </c>
      <c r="E296" s="12">
        <f>C296-'Surv-rate CEA'!E294*Parameter!$D$58</f>
        <v>2.6058441413695163E-4</v>
      </c>
      <c r="F296" s="12">
        <f t="shared" si="110"/>
        <v>1.5913298948338811E-4</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1.631560990266355E-2</v>
      </c>
      <c r="L296" s="12">
        <f t="shared" si="113"/>
        <v>9.9635727933102478E-3</v>
      </c>
      <c r="M296" s="12">
        <f>K296-'Surv-rate CEA'!J294*Parameter!$D$58</f>
        <v>7.7364227068403221E-4</v>
      </c>
      <c r="N296" s="12">
        <f t="shared" si="114"/>
        <v>4.7244578204114836E-4</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1.631560990266355E-2</v>
      </c>
      <c r="T296" s="12">
        <f t="shared" si="117"/>
        <v>9.9635727933102478E-3</v>
      </c>
      <c r="U296" s="12">
        <f>S296-'Surv-rate CEA'!P294*Parameter!$D$58</f>
        <v>7.7364227068403221E-4</v>
      </c>
      <c r="V296" s="12">
        <f t="shared" si="118"/>
        <v>4.7244578204114836E-4</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4.5297482007556789E-2</v>
      </c>
      <c r="AB296" s="12">
        <f t="shared" si="121"/>
        <v>2.766214453694886E-2</v>
      </c>
      <c r="AC296" s="12">
        <f>AA296-'Surv-rate CEA'!V294*UPD</f>
        <v>1.1006670494524196E-2</v>
      </c>
      <c r="AD296" s="12">
        <f t="shared" si="122"/>
        <v>6.7215239478279516E-3</v>
      </c>
      <c r="AE296" s="12">
        <f>'Surv-rate CEA'!Z294*UPFS+'Surv-rate CEA'!Y294*UPD</f>
        <v>1.631560990266355E-2</v>
      </c>
      <c r="AF296" s="12">
        <f t="shared" si="123"/>
        <v>9.9635727933102478E-3</v>
      </c>
      <c r="AG296" s="12">
        <f>AE296-'Surv-rate CEA'!Y294*UPD</f>
        <v>7.7364227068403221E-4</v>
      </c>
      <c r="AH296" s="12">
        <f t="shared" si="124"/>
        <v>4.7244578204114836E-4</v>
      </c>
      <c r="AI296" s="12">
        <f>'Surv-rate CEA'!AC294*UPFS+'Surv-rate CEA'!AB294*UPD</f>
        <v>1.3821596703179994E-2</v>
      </c>
      <c r="AJ296" s="12">
        <f t="shared" si="125"/>
        <v>8.4405355174267203E-3</v>
      </c>
      <c r="AK296" s="12">
        <f>AI296-'Surv-rate CEA'!AB294*UPD</f>
        <v>9.8469341918446147E-4</v>
      </c>
      <c r="AL296" s="12">
        <f t="shared" si="126"/>
        <v>6.0132993002831418E-4</v>
      </c>
      <c r="AM296" s="12">
        <f>'Surv-rate CEA'!AF294*UPFS+'Surv-rate CEA'!AE294*UPD</f>
        <v>8.688302111652528E-2</v>
      </c>
      <c r="AN296" s="12">
        <f t="shared" si="127"/>
        <v>5.3057489763584612E-2</v>
      </c>
      <c r="AO296" s="12">
        <f>AM296-'Surv-rate CEA'!AE294*UPD</f>
        <v>2.7092930382720398E-3</v>
      </c>
      <c r="AP296" s="12">
        <f t="shared" si="128"/>
        <v>1.6545037890876087E-3</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6.6431975008508309E-2</v>
      </c>
      <c r="AV296" s="12">
        <f t="shared" si="131"/>
        <v>4.0568499905883598E-2</v>
      </c>
      <c r="AW296" s="12">
        <f>AU296-'Surv-rate CEA'!AK294*UPD</f>
        <v>1.2002214290231267E-2</v>
      </c>
      <c r="AX296" s="12">
        <f t="shared" si="132"/>
        <v>7.3294799566214971E-3</v>
      </c>
      <c r="AY296" s="12">
        <f>'Surv-rate CEA'!AO294*UPFS+'Surv-rate CEA'!AN294*UPD</f>
        <v>1.3821596703179994E-2</v>
      </c>
      <c r="AZ296" s="12">
        <f t="shared" si="133"/>
        <v>8.4405355174267203E-3</v>
      </c>
      <c r="BA296" s="12">
        <f>AY296-'Surv-rate CEA'!AN294*UPD</f>
        <v>9.8469341918446147E-4</v>
      </c>
      <c r="BB296" s="12">
        <f t="shared" si="134"/>
        <v>6.0132993002831418E-4</v>
      </c>
    </row>
    <row r="297" spans="1:54">
      <c r="A297" s="12">
        <v>292</v>
      </c>
      <c r="B297" s="12">
        <f t="shared" si="135"/>
        <v>16.742465753424657</v>
      </c>
      <c r="C297" s="12">
        <f>'Surv-rate CEA'!D295*Parameter!$D$57+'Surv-rate CEA'!E295*Parameter!$D$58</f>
        <v>2.6749961662642447E-2</v>
      </c>
      <c r="D297" s="12">
        <f t="shared" si="109"/>
        <v>1.6307837262797706E-2</v>
      </c>
      <c r="E297" s="12">
        <f>C297-'Surv-rate CEA'!E295*Parameter!$D$58</f>
        <v>2.5745834201853016E-4</v>
      </c>
      <c r="F297" s="12">
        <f t="shared" si="110"/>
        <v>1.5695681349149089E-4</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1.6216121688239854E-2</v>
      </c>
      <c r="L297" s="12">
        <f t="shared" si="113"/>
        <v>9.8859907487215716E-3</v>
      </c>
      <c r="M297" s="12">
        <f>K297-'Surv-rate CEA'!J295*Parameter!$D$58</f>
        <v>7.6563148671124001E-4</v>
      </c>
      <c r="N297" s="12">
        <f t="shared" si="114"/>
        <v>4.6675931150950962E-4</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1.6216121688239854E-2</v>
      </c>
      <c r="T297" s="12">
        <f t="shared" si="117"/>
        <v>9.8859907487215716E-3</v>
      </c>
      <c r="U297" s="12">
        <f>S297-'Surv-rate CEA'!P295*Parameter!$D$58</f>
        <v>7.6563148671124001E-4</v>
      </c>
      <c r="V297" s="12">
        <f t="shared" si="118"/>
        <v>4.6675931150950962E-4</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4.5095339461562453E-2</v>
      </c>
      <c r="AB297" s="12">
        <f t="shared" si="121"/>
        <v>2.7491906961377457E-2</v>
      </c>
      <c r="AC297" s="12">
        <f>AA297-'Surv-rate CEA'!V295*UPD</f>
        <v>1.0936917625319821E-2</v>
      </c>
      <c r="AD297" s="12">
        <f t="shared" si="122"/>
        <v>6.6675786320630134E-3</v>
      </c>
      <c r="AE297" s="12">
        <f>'Surv-rate CEA'!Z295*UPFS+'Surv-rate CEA'!Y295*UPD</f>
        <v>1.6216121688239854E-2</v>
      </c>
      <c r="AF297" s="12">
        <f t="shared" si="123"/>
        <v>9.8859907487215716E-3</v>
      </c>
      <c r="AG297" s="12">
        <f>AE297-'Surv-rate CEA'!Y295*UPD</f>
        <v>7.6563148671124001E-4</v>
      </c>
      <c r="AH297" s="12">
        <f t="shared" si="124"/>
        <v>4.6675931150950962E-4</v>
      </c>
      <c r="AI297" s="12">
        <f>'Surv-rate CEA'!AC295*UPFS+'Surv-rate CEA'!AB295*UPD</f>
        <v>1.3733500488922887E-2</v>
      </c>
      <c r="AJ297" s="12">
        <f t="shared" si="125"/>
        <v>8.3724864299406752E-3</v>
      </c>
      <c r="AK297" s="12">
        <f>AI297-'Surv-rate CEA'!AB295*UPD</f>
        <v>9.7485600294998885E-4</v>
      </c>
      <c r="AL297" s="12">
        <f t="shared" si="126"/>
        <v>5.9431087233937458E-4</v>
      </c>
      <c r="AM297" s="12">
        <f>'Surv-rate CEA'!AF295*UPFS+'Surv-rate CEA'!AE295*UPD</f>
        <v>8.6591049974834119E-2</v>
      </c>
      <c r="AN297" s="12">
        <f t="shared" si="127"/>
        <v>5.2789337390956287E-2</v>
      </c>
      <c r="AO297" s="12">
        <f>AM297-'Surv-rate CEA'!AE295*UPD</f>
        <v>2.6863715071335503E-3</v>
      </c>
      <c r="AP297" s="12">
        <f t="shared" si="128"/>
        <v>1.6377185851048043E-3</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6.617760912144996E-2</v>
      </c>
      <c r="AV297" s="12">
        <f t="shared" si="131"/>
        <v>4.0344494455886067E-2</v>
      </c>
      <c r="AW297" s="12">
        <f>AU297-'Surv-rate CEA'!AK295*UPD</f>
        <v>1.1927728065665492E-2</v>
      </c>
      <c r="AX297" s="12">
        <f t="shared" si="132"/>
        <v>7.2716159620306109E-3</v>
      </c>
      <c r="AY297" s="12">
        <f>'Surv-rate CEA'!AO295*UPFS+'Surv-rate CEA'!AN295*UPD</f>
        <v>1.3733500488922887E-2</v>
      </c>
      <c r="AZ297" s="12">
        <f t="shared" si="133"/>
        <v>8.3724864299406752E-3</v>
      </c>
      <c r="BA297" s="12">
        <f>AY297-'Surv-rate CEA'!AN295*UPD</f>
        <v>9.7485600294998885E-4</v>
      </c>
      <c r="BB297" s="12">
        <f t="shared" si="134"/>
        <v>5.9431087233937458E-4</v>
      </c>
    </row>
    <row r="298" spans="1:54">
      <c r="A298" s="12">
        <v>293</v>
      </c>
      <c r="B298" s="12">
        <f t="shared" si="135"/>
        <v>16.8</v>
      </c>
      <c r="C298" s="12">
        <f>'Surv-rate CEA'!D296*Parameter!$D$57+'Surv-rate CEA'!E296*Parameter!$D$58</f>
        <v>2.6609320028046588E-2</v>
      </c>
      <c r="D298" s="12">
        <f t="shared" si="109"/>
        <v>1.6194531989610836E-2</v>
      </c>
      <c r="E298" s="12">
        <f>C298-'Surv-rate CEA'!E296*Parameter!$D$58</f>
        <v>2.5437771095107586E-4</v>
      </c>
      <c r="F298" s="12">
        <f t="shared" si="110"/>
        <v>1.5481522914148645E-4</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1.6117484526769255E-2</v>
      </c>
      <c r="L298" s="12">
        <f t="shared" si="113"/>
        <v>9.8091615451168564E-3</v>
      </c>
      <c r="M298" s="12">
        <f>K298-'Surv-rate CEA'!J296*Parameter!$D$58</f>
        <v>7.5772404767715518E-4</v>
      </c>
      <c r="N298" s="12">
        <f t="shared" si="114"/>
        <v>4.6115369789499728E-4</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1.6117484526769255E-2</v>
      </c>
      <c r="T298" s="12">
        <f t="shared" si="117"/>
        <v>9.8091615451168564E-3</v>
      </c>
      <c r="U298" s="12">
        <f>S298-'Surv-rate CEA'!P296*Parameter!$D$58</f>
        <v>7.5772404767715518E-4</v>
      </c>
      <c r="V298" s="12">
        <f t="shared" si="118"/>
        <v>4.6115369789499728E-4</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4.4894597731489572E-2</v>
      </c>
      <c r="AB298" s="12">
        <f t="shared" si="121"/>
        <v>2.7323020594175292E-2</v>
      </c>
      <c r="AC298" s="12">
        <f>AA298-'Surv-rate CEA'!V296*UPD</f>
        <v>1.0867785482087645E-2</v>
      </c>
      <c r="AD298" s="12">
        <f t="shared" si="122"/>
        <v>6.6141750131304211E-3</v>
      </c>
      <c r="AE298" s="12">
        <f>'Surv-rate CEA'!Z296*UPFS+'Surv-rate CEA'!Y296*UPD</f>
        <v>1.6117484526769255E-2</v>
      </c>
      <c r="AF298" s="12">
        <f t="shared" si="123"/>
        <v>9.8091615451168564E-3</v>
      </c>
      <c r="AG298" s="12">
        <f>AE298-'Surv-rate CEA'!Y296*UPD</f>
        <v>7.5772404767715518E-4</v>
      </c>
      <c r="AH298" s="12">
        <f t="shared" si="124"/>
        <v>4.6115369789499728E-4</v>
      </c>
      <c r="AI298" s="12">
        <f>'Surv-rate CEA'!AC296*UPFS+'Surv-rate CEA'!AB296*UPD</f>
        <v>1.3646182153198613E-2</v>
      </c>
      <c r="AJ298" s="12">
        <f t="shared" si="125"/>
        <v>8.3051176498723459E-3</v>
      </c>
      <c r="AK298" s="12">
        <f>AI298-'Surv-rate CEA'!AB296*UPD</f>
        <v>9.6514192657830462E-4</v>
      </c>
      <c r="AL298" s="12">
        <f t="shared" si="126"/>
        <v>5.8738899708871671E-4</v>
      </c>
      <c r="AM298" s="12">
        <f>'Surv-rate CEA'!AF296*UPFS+'Surv-rate CEA'!AE296*UPD</f>
        <v>8.6300781850752781E-2</v>
      </c>
      <c r="AN298" s="12">
        <f t="shared" si="127"/>
        <v>5.2522979577732609E-2</v>
      </c>
      <c r="AO298" s="12">
        <f>AM298-'Surv-rate CEA'!AE296*UPD</f>
        <v>2.6637024277638283E-3</v>
      </c>
      <c r="AP298" s="12">
        <f t="shared" si="128"/>
        <v>1.6211392899840335E-3</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6.5924846372194174E-2</v>
      </c>
      <c r="AV298" s="12">
        <f t="shared" si="131"/>
        <v>4.0122108808469746E-2</v>
      </c>
      <c r="AW298" s="12">
        <f>AU298-'Surv-rate CEA'!AK296*UPD</f>
        <v>1.1853894947620632E-2</v>
      </c>
      <c r="AX298" s="12">
        <f t="shared" si="132"/>
        <v>7.2143249330832732E-3</v>
      </c>
      <c r="AY298" s="12">
        <f>'Surv-rate CEA'!AO296*UPFS+'Surv-rate CEA'!AN296*UPD</f>
        <v>1.3646182153198613E-2</v>
      </c>
      <c r="AZ298" s="12">
        <f t="shared" si="133"/>
        <v>8.3051176498723459E-3</v>
      </c>
      <c r="BA298" s="12">
        <f>AY298-'Surv-rate CEA'!AN296*UPD</f>
        <v>9.6514192657830462E-4</v>
      </c>
      <c r="BB298" s="12">
        <f t="shared" si="134"/>
        <v>5.8738899708871671E-4</v>
      </c>
    </row>
    <row r="299" spans="1:54">
      <c r="A299" s="12">
        <v>294</v>
      </c>
      <c r="B299" s="12">
        <f t="shared" si="135"/>
        <v>16.857534246575341</v>
      </c>
      <c r="C299" s="12">
        <f>'Surv-rate CEA'!D297*Parameter!$D$57+'Surv-rate CEA'!E297*Parameter!$D$58</f>
        <v>2.6469762182113509E-2</v>
      </c>
      <c r="D299" s="12">
        <f t="shared" si="109"/>
        <v>1.6082223164501887E-2</v>
      </c>
      <c r="E299" s="12">
        <f>C299-'Surv-rate CEA'!E297*Parameter!$D$58</f>
        <v>2.5134174099438258E-4</v>
      </c>
      <c r="F299" s="12">
        <f t="shared" si="110"/>
        <v>1.5270760430018132E-4</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1.6019688901364456E-2</v>
      </c>
      <c r="L299" s="12">
        <f t="shared" si="113"/>
        <v>9.7330761857667095E-3</v>
      </c>
      <c r="M299" s="12">
        <f>K299-'Surv-rate CEA'!J297*Parameter!$D$58</f>
        <v>7.4991834678382607E-4</v>
      </c>
      <c r="N299" s="12">
        <f t="shared" si="114"/>
        <v>4.5562759971758972E-4</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1.6019688901364456E-2</v>
      </c>
      <c r="T299" s="12">
        <f t="shared" si="117"/>
        <v>9.7330761857667095E-3</v>
      </c>
      <c r="U299" s="12">
        <f>S299-'Surv-rate CEA'!P297*Parameter!$D$58</f>
        <v>7.4991834678382607E-4</v>
      </c>
      <c r="V299" s="12">
        <f t="shared" si="118"/>
        <v>4.5562759971758972E-4</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4.4695243354967537E-2</v>
      </c>
      <c r="AB299" s="12">
        <f t="shared" si="121"/>
        <v>2.7155471706958673E-2</v>
      </c>
      <c r="AC299" s="12">
        <f>AA299-'Surv-rate CEA'!V297*UPD</f>
        <v>1.0799266855376709E-2</v>
      </c>
      <c r="AD299" s="12">
        <f t="shared" si="122"/>
        <v>6.5613063837247285E-3</v>
      </c>
      <c r="AE299" s="12">
        <f>'Surv-rate CEA'!Z297*UPFS+'Surv-rate CEA'!Y297*UPD</f>
        <v>1.6019688901364456E-2</v>
      </c>
      <c r="AF299" s="12">
        <f t="shared" si="123"/>
        <v>9.7330761857667095E-3</v>
      </c>
      <c r="AG299" s="12">
        <f>AE299-'Surv-rate CEA'!Y297*UPD</f>
        <v>7.4991834678382607E-4</v>
      </c>
      <c r="AH299" s="12">
        <f t="shared" si="124"/>
        <v>4.5562759971758972E-4</v>
      </c>
      <c r="AI299" s="12">
        <f>'Surv-rate CEA'!AC297*UPFS+'Surv-rate CEA'!AB297*UPD</f>
        <v>1.3559632788306086E-2</v>
      </c>
      <c r="AJ299" s="12">
        <f t="shared" si="125"/>
        <v>8.2384208452613867E-3</v>
      </c>
      <c r="AK299" s="12">
        <f>AI299-'Surv-rate CEA'!AB297*UPD</f>
        <v>9.555493165586109E-4</v>
      </c>
      <c r="AL299" s="12">
        <f t="shared" si="126"/>
        <v>5.805627284391346E-4</v>
      </c>
      <c r="AM299" s="12">
        <f>'Surv-rate CEA'!AF297*UPFS+'Surv-rate CEA'!AE297*UPD</f>
        <v>8.6012202152871711E-2</v>
      </c>
      <c r="AN299" s="12">
        <f t="shared" si="127"/>
        <v>5.2258400373066144E-2</v>
      </c>
      <c r="AO299" s="12">
        <f>AM299-'Surv-rate CEA'!AE297*UPD</f>
        <v>2.64128234450553E-3</v>
      </c>
      <c r="AP299" s="12">
        <f t="shared" si="128"/>
        <v>1.6047628918064202E-3</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6.5673672311735834E-2</v>
      </c>
      <c r="AV299" s="12">
        <f t="shared" si="131"/>
        <v>3.9901327669026022E-2</v>
      </c>
      <c r="AW299" s="12">
        <f>AU299-'Surv-rate CEA'!AK297*UPD</f>
        <v>1.178070743397875E-2</v>
      </c>
      <c r="AX299" s="12">
        <f t="shared" si="132"/>
        <v>7.1575998562230002E-3</v>
      </c>
      <c r="AY299" s="12">
        <f>'Surv-rate CEA'!AO297*UPFS+'Surv-rate CEA'!AN297*UPD</f>
        <v>1.3559632788306086E-2</v>
      </c>
      <c r="AZ299" s="12">
        <f t="shared" si="133"/>
        <v>8.2384208452613867E-3</v>
      </c>
      <c r="BA299" s="12">
        <f>AY299-'Surv-rate CEA'!AN297*UPD</f>
        <v>9.555493165586109E-4</v>
      </c>
      <c r="BB299" s="12">
        <f t="shared" si="134"/>
        <v>5.805627284391346E-4</v>
      </c>
    </row>
    <row r="300" spans="1:54">
      <c r="A300" s="12">
        <v>295</v>
      </c>
      <c r="B300" s="12">
        <f t="shared" si="135"/>
        <v>16.915068493150685</v>
      </c>
      <c r="C300" s="12">
        <f>'Surv-rate CEA'!D298*Parameter!$D$57+'Surv-rate CEA'!E298*Parameter!$D$58</f>
        <v>2.6331276912367359E-2</v>
      </c>
      <c r="D300" s="12">
        <f t="shared" si="109"/>
        <v>1.5970899808621753E-2</v>
      </c>
      <c r="E300" s="12">
        <f>C300-'Surv-rate CEA'!E298*Parameter!$D$58</f>
        <v>2.4834966769501574E-4</v>
      </c>
      <c r="F300" s="12">
        <f t="shared" si="110"/>
        <v>1.5063331996628947E-4</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1.5922725427631051E-2</v>
      </c>
      <c r="L300" s="12">
        <f t="shared" si="113"/>
        <v>9.6577258038499803E-3</v>
      </c>
      <c r="M300" s="12">
        <f>K300-'Surv-rate CEA'!J298*Parameter!$D$58</f>
        <v>7.422128065853531E-4</v>
      </c>
      <c r="N300" s="12">
        <f t="shared" si="114"/>
        <v>4.5017970112505622E-4</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1.5922725427631051E-2</v>
      </c>
      <c r="T300" s="12">
        <f t="shared" si="117"/>
        <v>9.6577258038499803E-3</v>
      </c>
      <c r="U300" s="12">
        <f>S300-'Surv-rate CEA'!P298*Parameter!$D$58</f>
        <v>7.422128065853531E-4</v>
      </c>
      <c r="V300" s="12">
        <f t="shared" si="118"/>
        <v>4.5017970112505622E-4</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4.4497263036752485E-2</v>
      </c>
      <c r="AB300" s="12">
        <f t="shared" si="121"/>
        <v>2.6989246745723769E-2</v>
      </c>
      <c r="AC300" s="12">
        <f>AA300-'Surv-rate CEA'!V298*UPD</f>
        <v>1.073135463974171E-2</v>
      </c>
      <c r="AD300" s="12">
        <f t="shared" si="122"/>
        <v>6.5089661368303913E-3</v>
      </c>
      <c r="AE300" s="12">
        <f>'Surv-rate CEA'!Z298*UPFS+'Surv-rate CEA'!Y298*UPD</f>
        <v>1.5922725427631051E-2</v>
      </c>
      <c r="AF300" s="12">
        <f t="shared" si="123"/>
        <v>9.6577258038499803E-3</v>
      </c>
      <c r="AG300" s="12">
        <f>AE300-'Surv-rate CEA'!Y298*UPD</f>
        <v>7.422128065853531E-4</v>
      </c>
      <c r="AH300" s="12">
        <f t="shared" si="124"/>
        <v>4.5017970112505622E-4</v>
      </c>
      <c r="AI300" s="12">
        <f>'Surv-rate CEA'!AC298*UPFS+'Surv-rate CEA'!AB298*UPD</f>
        <v>1.3473843612864978E-2</v>
      </c>
      <c r="AJ300" s="12">
        <f t="shared" si="125"/>
        <v>8.1723878068759321E-3</v>
      </c>
      <c r="AK300" s="12">
        <f>AI300-'Surv-rate CEA'!AB298*UPD</f>
        <v>9.4607633294581731E-4</v>
      </c>
      <c r="AL300" s="12">
        <f t="shared" si="126"/>
        <v>5.7383052007208793E-4</v>
      </c>
      <c r="AM300" s="12">
        <f>'Surv-rate CEA'!AF298*UPFS+'Surv-rate CEA'!AE298*UPD</f>
        <v>8.5725296456726968E-2</v>
      </c>
      <c r="AN300" s="12">
        <f t="shared" si="127"/>
        <v>5.1995584009514401E-2</v>
      </c>
      <c r="AO300" s="12">
        <f>AM300-'Surv-rate CEA'!AE298*UPD</f>
        <v>2.6191078585312416E-3</v>
      </c>
      <c r="AP300" s="12">
        <f t="shared" si="128"/>
        <v>1.5885864303424541E-3</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6.5424072662326027E-2</v>
      </c>
      <c r="AV300" s="12">
        <f t="shared" si="131"/>
        <v>3.9682135926770619E-2</v>
      </c>
      <c r="AW300" s="12">
        <f>AU300-'Surv-rate CEA'!AK298*UPD</f>
        <v>1.1708158129921306E-2</v>
      </c>
      <c r="AX300" s="12">
        <f t="shared" si="132"/>
        <v>7.1014338217926468E-3</v>
      </c>
      <c r="AY300" s="12">
        <f>'Surv-rate CEA'!AO298*UPFS+'Surv-rate CEA'!AN298*UPD</f>
        <v>1.3473843612864978E-2</v>
      </c>
      <c r="AZ300" s="12">
        <f t="shared" si="133"/>
        <v>8.1723878068759321E-3</v>
      </c>
      <c r="BA300" s="12">
        <f>AY300-'Surv-rate CEA'!AN298*UPD</f>
        <v>9.4607633294581731E-4</v>
      </c>
      <c r="BB300" s="12">
        <f t="shared" si="134"/>
        <v>5.7383052007208793E-4</v>
      </c>
    </row>
    <row r="301" spans="1:54">
      <c r="A301" s="12">
        <v>296</v>
      </c>
      <c r="B301" s="12">
        <f t="shared" si="135"/>
        <v>16.972602739726028</v>
      </c>
      <c r="C301" s="12">
        <f>'Surv-rate CEA'!D299*Parameter!$D$57+'Surv-rate CEA'!E299*Parameter!$D$58</f>
        <v>2.6193853153265362E-2</v>
      </c>
      <c r="D301" s="12">
        <f t="shared" si="109"/>
        <v>1.5860551091536709E-2</v>
      </c>
      <c r="E301" s="12">
        <f>C301-'Surv-rate CEA'!E299*Parameter!$D$58</f>
        <v>2.4540074173634574E-4</v>
      </c>
      <c r="F301" s="12">
        <f t="shared" si="110"/>
        <v>1.4859176996359969E-4</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1.582658485145029E-2</v>
      </c>
      <c r="L301" s="12">
        <f t="shared" si="113"/>
        <v>9.583101660233441E-3</v>
      </c>
      <c r="M301" s="12">
        <f>K301-'Surv-rate CEA'!J299*Parameter!$D$58</f>
        <v>7.3460587837036358E-4</v>
      </c>
      <c r="N301" s="12">
        <f t="shared" si="114"/>
        <v>4.4480871133630419E-4</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1.582658485145029E-2</v>
      </c>
      <c r="T301" s="12">
        <f t="shared" si="117"/>
        <v>9.583101660233441E-3</v>
      </c>
      <c r="U301" s="12">
        <f>S301-'Surv-rate CEA'!P299*Parameter!$D$58</f>
        <v>7.3460587837036358E-4</v>
      </c>
      <c r="V301" s="12">
        <f t="shared" si="118"/>
        <v>4.4480871133630419E-4</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4.4300643646171603E-2</v>
      </c>
      <c r="AB301" s="12">
        <f t="shared" si="121"/>
        <v>2.6824332328154427E-2</v>
      </c>
      <c r="AC301" s="12">
        <f>AA301-'Surv-rate CEA'!V299*UPD</f>
        <v>1.0664041831943805E-2</v>
      </c>
      <c r="AD301" s="12">
        <f t="shared" si="122"/>
        <v>6.4571477639495172E-3</v>
      </c>
      <c r="AE301" s="12">
        <f>'Surv-rate CEA'!Z299*UPFS+'Surv-rate CEA'!Y299*UPD</f>
        <v>1.582658485145029E-2</v>
      </c>
      <c r="AF301" s="12">
        <f t="shared" si="123"/>
        <v>9.583101660233441E-3</v>
      </c>
      <c r="AG301" s="12">
        <f>AE301-'Surv-rate CEA'!Y299*UPD</f>
        <v>7.3460587837036358E-4</v>
      </c>
      <c r="AH301" s="12">
        <f t="shared" si="124"/>
        <v>4.4480871133630419E-4</v>
      </c>
      <c r="AI301" s="12">
        <f>'Surv-rate CEA'!AC299*UPFS+'Surv-rate CEA'!AB299*UPD</f>
        <v>1.3388805969670379E-2</v>
      </c>
      <c r="AJ301" s="12">
        <f t="shared" si="125"/>
        <v>8.1070104460807986E-3</v>
      </c>
      <c r="AK301" s="12">
        <f>AI301-'Surv-rate CEA'!AB299*UPD</f>
        <v>9.3672116866591604E-4</v>
      </c>
      <c r="AL301" s="12">
        <f t="shared" si="126"/>
        <v>5.6719085455732786E-4</v>
      </c>
      <c r="AM301" s="12">
        <f>'Surv-rate CEA'!AF299*UPFS+'Surv-rate CEA'!AE299*UPD</f>
        <v>8.5440050502397363E-2</v>
      </c>
      <c r="AN301" s="12">
        <f t="shared" si="127"/>
        <v>5.1734514900409687E-2</v>
      </c>
      <c r="AO301" s="12">
        <f>AM301-'Surv-rate CEA'!AE299*UPD</f>
        <v>2.5971756267489793E-3</v>
      </c>
      <c r="AP301" s="12">
        <f t="shared" si="128"/>
        <v>1.5726069960276512E-3</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6.5176033314943052E-2</v>
      </c>
      <c r="AV301" s="12">
        <f t="shared" si="131"/>
        <v>3.9464518652021496E-2</v>
      </c>
      <c r="AW301" s="12">
        <f>AU301-'Surv-rate CEA'!AK299*UPD</f>
        <v>1.1636239746085797E-2</v>
      </c>
      <c r="AX301" s="12">
        <f t="shared" si="132"/>
        <v>7.0458200222122255E-3</v>
      </c>
      <c r="AY301" s="12">
        <f>'Surv-rate CEA'!AO299*UPFS+'Surv-rate CEA'!AN299*UPD</f>
        <v>1.3388805969670379E-2</v>
      </c>
      <c r="AZ301" s="12">
        <f t="shared" si="133"/>
        <v>8.1070104460807986E-3</v>
      </c>
      <c r="BA301" s="12">
        <f>AY301-'Surv-rate CEA'!AN299*UPD</f>
        <v>9.3672116866591604E-4</v>
      </c>
      <c r="BB301" s="12">
        <f t="shared" si="134"/>
        <v>5.6719085455732786E-4</v>
      </c>
    </row>
    <row r="302" spans="1:54">
      <c r="A302" s="12">
        <v>297</v>
      </c>
      <c r="B302" s="12">
        <f t="shared" si="135"/>
        <v>17.030136986301368</v>
      </c>
      <c r="C302" s="12">
        <f>'Surv-rate CEA'!D300*Parameter!$D$57+'Surv-rate CEA'!E300*Parameter!$D$58</f>
        <v>2.6057479983855974E-2</v>
      </c>
      <c r="D302" s="12">
        <f t="shared" si="109"/>
        <v>1.5751166328824475E-2</v>
      </c>
      <c r="E302" s="12">
        <f>C302-'Surv-rate CEA'!E300*Parameter!$D$58</f>
        <v>2.4249422859748751E-4</v>
      </c>
      <c r="F302" s="12">
        <f t="shared" si="110"/>
        <v>1.4658236064214345E-4</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1.5731258046805429E-2</v>
      </c>
      <c r="L302" s="12">
        <f t="shared" si="113"/>
        <v>9.509195141295607E-3</v>
      </c>
      <c r="M302" s="12">
        <f>K302-'Surv-rate CEA'!J300*Parameter!$D$58</f>
        <v>7.270960415591797E-4</v>
      </c>
      <c r="N302" s="12">
        <f t="shared" si="114"/>
        <v>4.3951336409829453E-4</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1.5731258046805429E-2</v>
      </c>
      <c r="T302" s="12">
        <f t="shared" si="117"/>
        <v>9.509195141295607E-3</v>
      </c>
      <c r="U302" s="12">
        <f>S302-'Surv-rate CEA'!P300*Parameter!$D$58</f>
        <v>7.270960415591797E-4</v>
      </c>
      <c r="V302" s="12">
        <f t="shared" si="118"/>
        <v>4.3951336409829453E-4</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4.4105372214614115E-2</v>
      </c>
      <c r="AB302" s="12">
        <f t="shared" si="121"/>
        <v>2.6660715240979238E-2</v>
      </c>
      <c r="AC302" s="12">
        <f>AA302-'Surv-rate CEA'!V300*UPD</f>
        <v>1.0597321529187652E-2</v>
      </c>
      <c r="AD302" s="12">
        <f t="shared" si="122"/>
        <v>6.4058448533658423E-3</v>
      </c>
      <c r="AE302" s="12">
        <f>'Surv-rate CEA'!Z300*UPFS+'Surv-rate CEA'!Y300*UPD</f>
        <v>1.5731258046805429E-2</v>
      </c>
      <c r="AF302" s="12">
        <f t="shared" si="123"/>
        <v>9.509195141295607E-3</v>
      </c>
      <c r="AG302" s="12">
        <f>AE302-'Surv-rate CEA'!Y300*UPD</f>
        <v>7.270960415591797E-4</v>
      </c>
      <c r="AH302" s="12">
        <f t="shared" si="124"/>
        <v>4.3951336409829453E-4</v>
      </c>
      <c r="AI302" s="12">
        <f>'Surv-rate CEA'!AC300*UPFS+'Surv-rate CEA'!AB300*UPD</f>
        <v>1.3304511323590161E-2</v>
      </c>
      <c r="AJ302" s="12">
        <f t="shared" si="125"/>
        <v>8.0422807927486503E-3</v>
      </c>
      <c r="AK302" s="12">
        <f>AI302-'Surv-rate CEA'!AB300*UPD</f>
        <v>9.2748204883765992E-4</v>
      </c>
      <c r="AL302" s="12">
        <f t="shared" si="126"/>
        <v>5.6064224273766729E-4</v>
      </c>
      <c r="AM302" s="12">
        <f>'Surv-rate CEA'!AF300*UPFS+'Surv-rate CEA'!AE300*UPD</f>
        <v>8.5156450192144018E-2</v>
      </c>
      <c r="AN302" s="12">
        <f t="shared" si="127"/>
        <v>5.1475177637274744E-2</v>
      </c>
      <c r="AO302" s="12">
        <f>AM302-'Surv-rate CEA'!AE300*UPD</f>
        <v>2.5754823607319205E-3</v>
      </c>
      <c r="AP302" s="12">
        <f t="shared" si="128"/>
        <v>1.5568217289613335E-3</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6.4929540326809088E-2</v>
      </c>
      <c r="AV302" s="12">
        <f t="shared" si="131"/>
        <v>3.9248461093525332E-2</v>
      </c>
      <c r="AW302" s="12">
        <f>AU302-'Surv-rate CEA'!AK300*UPD</f>
        <v>1.1564945096759323E-2</v>
      </c>
      <c r="AX302" s="12">
        <f t="shared" si="132"/>
        <v>6.9907517501937274E-3</v>
      </c>
      <c r="AY302" s="12">
        <f>'Surv-rate CEA'!AO300*UPFS+'Surv-rate CEA'!AN300*UPD</f>
        <v>1.3304511323590161E-2</v>
      </c>
      <c r="AZ302" s="12">
        <f t="shared" si="133"/>
        <v>8.0422807927486503E-3</v>
      </c>
      <c r="BA302" s="12">
        <f>AY302-'Surv-rate CEA'!AN300*UPD</f>
        <v>9.2748204883765992E-4</v>
      </c>
      <c r="BB302" s="12">
        <f t="shared" si="134"/>
        <v>5.6064224273766729E-4</v>
      </c>
    </row>
    <row r="303" spans="1:54">
      <c r="A303" s="12">
        <v>298</v>
      </c>
      <c r="B303" s="12">
        <f t="shared" si="135"/>
        <v>17.087671232876712</v>
      </c>
      <c r="C303" s="12">
        <f>'Surv-rate CEA'!D301*Parameter!$D$57+'Surv-rate CEA'!E301*Parameter!$D$58</f>
        <v>2.5922146625480671E-2</v>
      </c>
      <c r="D303" s="12">
        <f t="shared" si="109"/>
        <v>1.5642734979715633E-2</v>
      </c>
      <c r="E303" s="12">
        <f>C303-'Surv-rate CEA'!E301*Parameter!$D$58</f>
        <v>2.3962940822084763E-4</v>
      </c>
      <c r="F303" s="12">
        <f t="shared" si="110"/>
        <v>1.4460451058710509E-4</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1.5636736013650246E-2</v>
      </c>
      <c r="L303" s="12">
        <f t="shared" si="113"/>
        <v>9.4359977567934263E-3</v>
      </c>
      <c r="M303" s="12">
        <f>K303-'Surv-rate CEA'!J301*Parameter!$D$58</f>
        <v>7.1968180311536914E-4</v>
      </c>
      <c r="N303" s="12">
        <f t="shared" si="114"/>
        <v>4.3429241715620657E-4</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1.5636736013650246E-2</v>
      </c>
      <c r="T303" s="12">
        <f t="shared" si="117"/>
        <v>9.4359977567934263E-3</v>
      </c>
      <c r="U303" s="12">
        <f>S303-'Surv-rate CEA'!P301*Parameter!$D$58</f>
        <v>7.1968180311536914E-4</v>
      </c>
      <c r="V303" s="12">
        <f t="shared" si="118"/>
        <v>4.3429241715620657E-4</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4.3911435933067337E-2</v>
      </c>
      <c r="AB303" s="12">
        <f t="shared" si="121"/>
        <v>2.6498382437376455E-2</v>
      </c>
      <c r="AC303" s="12">
        <f>AA303-'Surv-rate CEA'!V301*UPD</f>
        <v>1.0531186927394291E-2</v>
      </c>
      <c r="AD303" s="12">
        <f t="shared" si="122"/>
        <v>6.3550510884443382E-3</v>
      </c>
      <c r="AE303" s="12">
        <f>'Surv-rate CEA'!Z301*UPFS+'Surv-rate CEA'!Y301*UPD</f>
        <v>1.5636736013650246E-2</v>
      </c>
      <c r="AF303" s="12">
        <f t="shared" si="123"/>
        <v>9.4359977567934263E-3</v>
      </c>
      <c r="AG303" s="12">
        <f>AE303-'Surv-rate CEA'!Y301*UPD</f>
        <v>7.1968180311536914E-4</v>
      </c>
      <c r="AH303" s="12">
        <f t="shared" si="124"/>
        <v>4.3429241715620657E-4</v>
      </c>
      <c r="AI303" s="12">
        <f>'Surv-rate CEA'!AC301*UPFS+'Surv-rate CEA'!AB301*UPD</f>
        <v>1.3220951259503632E-2</v>
      </c>
      <c r="AJ303" s="12">
        <f t="shared" si="125"/>
        <v>7.9781909932128553E-3</v>
      </c>
      <c r="AK303" s="12">
        <f>AI303-'Surv-rate CEA'!AB301*UPD</f>
        <v>9.1835723011017903E-4</v>
      </c>
      <c r="AL303" s="12">
        <f t="shared" si="126"/>
        <v>5.5418322312853114E-4</v>
      </c>
      <c r="AM303" s="12">
        <f>'Surv-rate CEA'!AF301*UPFS+'Surv-rate CEA'!AE301*UPD</f>
        <v>8.4874481588089981E-2</v>
      </c>
      <c r="AN303" s="12">
        <f t="shared" si="127"/>
        <v>5.1217556987282364E-2</v>
      </c>
      <c r="AO303" s="12">
        <f>AM303-'Surv-rate CEA'!AE301*UPD</f>
        <v>2.5540248256717274E-3</v>
      </c>
      <c r="AP303" s="12">
        <f t="shared" si="128"/>
        <v>1.5412278179279231E-3</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6.4684579918949645E-2</v>
      </c>
      <c r="AV303" s="12">
        <f t="shared" si="131"/>
        <v>3.9033948675830488E-2</v>
      </c>
      <c r="AW303" s="12">
        <f>AU303-'Surv-rate CEA'!AK301*UPD</f>
        <v>1.1494267098108676E-2</v>
      </c>
      <c r="AX303" s="12">
        <f t="shared" si="132"/>
        <v>6.9362223969923649E-3</v>
      </c>
      <c r="AY303" s="12">
        <f>'Surv-rate CEA'!AO301*UPFS+'Surv-rate CEA'!AN301*UPD</f>
        <v>1.3220951259503632E-2</v>
      </c>
      <c r="AZ303" s="12">
        <f t="shared" si="133"/>
        <v>7.9781909932128553E-3</v>
      </c>
      <c r="BA303" s="12">
        <f>AY303-'Surv-rate CEA'!AN301*UPD</f>
        <v>9.1835723011017903E-4</v>
      </c>
      <c r="BB303" s="12">
        <f t="shared" si="134"/>
        <v>5.5418322312853114E-4</v>
      </c>
    </row>
    <row r="304" spans="1:54">
      <c r="A304" s="12">
        <v>299</v>
      </c>
      <c r="B304" s="12">
        <f t="shared" si="135"/>
        <v>17.145205479452056</v>
      </c>
      <c r="C304" s="12">
        <f>'Surv-rate CEA'!D302*Parameter!$D$57+'Surv-rate CEA'!E302*Parameter!$D$58</f>
        <v>2.5787842439519416E-2</v>
      </c>
      <c r="D304" s="12">
        <f t="shared" si="109"/>
        <v>1.5535246644780079E-2</v>
      </c>
      <c r="E304" s="12">
        <f>C304-'Surv-rate CEA'!E302*Parameter!$D$58</f>
        <v>2.3680557468806762E-4</v>
      </c>
      <c r="F304" s="12">
        <f t="shared" si="110"/>
        <v>1.4265765033527093E-4</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1.554300987581954E-2</v>
      </c>
      <c r="L304" s="12">
        <f t="shared" si="113"/>
        <v>9.3635011377713809E-3</v>
      </c>
      <c r="M304" s="12">
        <f>K304-'Surv-rate CEA'!J302*Parameter!$D$58</f>
        <v>7.1236169697122369E-4</v>
      </c>
      <c r="N304" s="12">
        <f t="shared" si="114"/>
        <v>4.291446517364516E-4</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1.554300987581954E-2</v>
      </c>
      <c r="T304" s="12">
        <f t="shared" si="117"/>
        <v>9.3635011377713809E-3</v>
      </c>
      <c r="U304" s="12">
        <f>S304-'Surv-rate CEA'!P302*Parameter!$D$58</f>
        <v>7.1236169697122369E-4</v>
      </c>
      <c r="V304" s="12">
        <f t="shared" si="118"/>
        <v>4.291446517364516E-4</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4.3718822149698015E-2</v>
      </c>
      <c r="AB304" s="12">
        <f t="shared" si="121"/>
        <v>2.6337321034426577E-2</v>
      </c>
      <c r="AC304" s="12">
        <f>AA304-'Surv-rate CEA'!V302*UPD</f>
        <v>1.0465631319508284E-2</v>
      </c>
      <c r="AD304" s="12">
        <f t="shared" si="122"/>
        <v>6.3047602459652052E-3</v>
      </c>
      <c r="AE304" s="12">
        <f>'Surv-rate CEA'!Z302*UPFS+'Surv-rate CEA'!Y302*UPD</f>
        <v>1.554300987581954E-2</v>
      </c>
      <c r="AF304" s="12">
        <f t="shared" si="123"/>
        <v>9.3635011377713809E-3</v>
      </c>
      <c r="AG304" s="12">
        <f>AE304-'Surv-rate CEA'!Y302*UPD</f>
        <v>7.1236169697122369E-4</v>
      </c>
      <c r="AH304" s="12">
        <f t="shared" si="124"/>
        <v>4.291446517364516E-4</v>
      </c>
      <c r="AI304" s="12">
        <f>'Surv-rate CEA'!AC302*UPFS+'Surv-rate CEA'!AB302*UPD</f>
        <v>1.3138117480281219E-2</v>
      </c>
      <c r="AJ304" s="12">
        <f t="shared" si="125"/>
        <v>7.9147333082615571E-3</v>
      </c>
      <c r="AK304" s="12">
        <f>AI304-'Surv-rate CEA'!AB302*UPD</f>
        <v>9.0934500001603989E-4</v>
      </c>
      <c r="AL304" s="12">
        <f t="shared" si="126"/>
        <v>5.4781236133184601E-4</v>
      </c>
      <c r="AM304" s="12">
        <f>'Surv-rate CEA'!AF302*UPFS+'Surv-rate CEA'!AE302*UPD</f>
        <v>8.4594130909941043E-2</v>
      </c>
      <c r="AN304" s="12">
        <f t="shared" si="127"/>
        <v>5.0961637890759491E-2</v>
      </c>
      <c r="AO304" s="12">
        <f>AM304-'Surv-rate CEA'!AE302*UPD</f>
        <v>2.5327998393547962E-3</v>
      </c>
      <c r="AP304" s="12">
        <f t="shared" si="128"/>
        <v>1.5258224994401434E-3</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6.4441138473797177E-2</v>
      </c>
      <c r="AV304" s="12">
        <f t="shared" si="131"/>
        <v>3.8820966996707104E-2</v>
      </c>
      <c r="AW304" s="12">
        <f>AU304-'Surv-rate CEA'!AK302*UPD</f>
        <v>1.1424198766445362E-2</v>
      </c>
      <c r="AX304" s="12">
        <f t="shared" si="132"/>
        <v>6.8822254506929782E-3</v>
      </c>
      <c r="AY304" s="12">
        <f>'Surv-rate CEA'!AO302*UPFS+'Surv-rate CEA'!AN302*UPD</f>
        <v>1.3138117480281219E-2</v>
      </c>
      <c r="AZ304" s="12">
        <f t="shared" si="133"/>
        <v>7.9147333082615571E-3</v>
      </c>
      <c r="BA304" s="12">
        <f>AY304-'Surv-rate CEA'!AN302*UPD</f>
        <v>9.0934500001603989E-4</v>
      </c>
      <c r="BB304" s="12">
        <f t="shared" si="134"/>
        <v>5.4781236133184601E-4</v>
      </c>
    </row>
    <row r="305" spans="1:54">
      <c r="A305" s="12">
        <v>300</v>
      </c>
      <c r="B305" s="12">
        <f t="shared" si="135"/>
        <v>17.202739726027396</v>
      </c>
      <c r="C305" s="12">
        <f>'Surv-rate CEA'!D303*Parameter!$D$57+'Surv-rate CEA'!E303*Parameter!$D$58</f>
        <v>2.5654556925177839E-2</v>
      </c>
      <c r="D305" s="12">
        <f t="shared" si="109"/>
        <v>1.5428691063656824E-2</v>
      </c>
      <c r="E305" s="12">
        <f>C305-'Surv-rate CEA'!E303*Parameter!$D$58</f>
        <v>2.3402203590412035E-4</v>
      </c>
      <c r="F305" s="12">
        <f t="shared" si="110"/>
        <v>1.4074122209879674E-4</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1.5450070878979795E-2</v>
      </c>
      <c r="L305" s="12">
        <f t="shared" si="113"/>
        <v>9.2916970345114491E-3</v>
      </c>
      <c r="M305" s="12">
        <f>K305-'Surv-rate CEA'!J303*Parameter!$D$58</f>
        <v>7.0513428346679653E-4</v>
      </c>
      <c r="N305" s="12">
        <f t="shared" si="114"/>
        <v>4.2406887204218612E-4</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1.5450070878979795E-2</v>
      </c>
      <c r="T305" s="12">
        <f t="shared" si="117"/>
        <v>9.2916970345114491E-3</v>
      </c>
      <c r="U305" s="12">
        <f>S305-'Surv-rate CEA'!P303*Parameter!$D$58</f>
        <v>7.0513428346679653E-4</v>
      </c>
      <c r="V305" s="12">
        <f t="shared" si="118"/>
        <v>4.2406887204218612E-4</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4.3527518367476786E-2</v>
      </c>
      <c r="AB305" s="12">
        <f t="shared" si="121"/>
        <v>2.6177518310610697E-2</v>
      </c>
      <c r="AC305" s="12">
        <f>AA305-'Surv-rate CEA'!V303*UPD</f>
        <v>1.0400648093839109E-2</v>
      </c>
      <c r="AD305" s="12">
        <f t="shared" si="122"/>
        <v>6.2549661944918764E-3</v>
      </c>
      <c r="AE305" s="12">
        <f>'Surv-rate CEA'!Z303*UPFS+'Surv-rate CEA'!Y303*UPD</f>
        <v>1.5450070878979795E-2</v>
      </c>
      <c r="AF305" s="12">
        <f t="shared" si="123"/>
        <v>9.2916970345114491E-3</v>
      </c>
      <c r="AG305" s="12">
        <f>AE305-'Surv-rate CEA'!Y303*UPD</f>
        <v>7.0513428346679653E-4</v>
      </c>
      <c r="AH305" s="12">
        <f t="shared" si="124"/>
        <v>4.2406887204218612E-4</v>
      </c>
      <c r="AI305" s="12">
        <f>'Surv-rate CEA'!AC303*UPFS+'Surv-rate CEA'!AB303*UPD</f>
        <v>1.3056001804803513E-2</v>
      </c>
      <c r="AJ305" s="12">
        <f t="shared" si="125"/>
        <v>7.8519001111714958E-3</v>
      </c>
      <c r="AK305" s="12">
        <f>AI305-'Surv-rate CEA'!AB303*UPD</f>
        <v>9.0044367633940713E-4</v>
      </c>
      <c r="AL305" s="12">
        <f t="shared" si="126"/>
        <v>5.4152824946392261E-4</v>
      </c>
      <c r="AM305" s="12">
        <f>'Surv-rate CEA'!AF303*UPFS+'Surv-rate CEA'!AE303*UPD</f>
        <v>8.4315384532744828E-2</v>
      </c>
      <c r="AN305" s="12">
        <f t="shared" si="127"/>
        <v>5.0707405458733375E-2</v>
      </c>
      <c r="AO305" s="12">
        <f>AM305-'Surv-rate CEA'!AE303*UPD</f>
        <v>2.5118042711610444E-3</v>
      </c>
      <c r="AP305" s="12">
        <f t="shared" si="128"/>
        <v>1.5106030568036717E-3</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6.4199202532835883E-2</v>
      </c>
      <c r="AV305" s="12">
        <f t="shared" si="131"/>
        <v>3.8609501824611737E-2</v>
      </c>
      <c r="AW305" s="12">
        <f>AU305-'Surv-rate CEA'!AK303*UPD</f>
        <v>1.1354733216525387E-2</v>
      </c>
      <c r="AX305" s="12">
        <f t="shared" si="132"/>
        <v>6.828754494531116E-3</v>
      </c>
      <c r="AY305" s="12">
        <f>'Surv-rate CEA'!AO303*UPFS+'Surv-rate CEA'!AN303*UPD</f>
        <v>1.3056001804803513E-2</v>
      </c>
      <c r="AZ305" s="12">
        <f t="shared" si="133"/>
        <v>7.8519001111714958E-3</v>
      </c>
      <c r="BA305" s="12">
        <f>AY305-'Surv-rate CEA'!AN303*UPD</f>
        <v>9.0044367633940713E-4</v>
      </c>
      <c r="BB305" s="12">
        <f t="shared" si="134"/>
        <v>5.4152824946392261E-4</v>
      </c>
    </row>
    <row r="306" spans="1:54">
      <c r="A306" s="12">
        <v>301</v>
      </c>
      <c r="B306" s="12">
        <f t="shared" si="135"/>
        <v>17.260273972602739</v>
      </c>
      <c r="C306" s="12">
        <f>'Surv-rate CEA'!D304*Parameter!$D$57+'Surv-rate CEA'!E304*Parameter!$D$58</f>
        <v>2.5522279717315983E-2</v>
      </c>
      <c r="D306" s="12">
        <f t="shared" si="109"/>
        <v>1.5323058112826695E-2</v>
      </c>
      <c r="E306" s="12">
        <f>C306-'Surv-rate CEA'!E304*Parameter!$D$58</f>
        <v>2.3127811328932033E-4</v>
      </c>
      <c r="F306" s="12">
        <f t="shared" si="110"/>
        <v>1.3885467949607832E-4</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1.5357910388619757E-2</v>
      </c>
      <c r="L306" s="12">
        <f t="shared" si="113"/>
        <v>9.2205773145234357E-3</v>
      </c>
      <c r="M306" s="12">
        <f>K306-'Surv-rate CEA'!J304*Parameter!$D$58</f>
        <v>6.9799814880222057E-4</v>
      </c>
      <c r="N306" s="12">
        <f t="shared" si="114"/>
        <v>4.1906390476103813E-4</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1.5357910388619757E-2</v>
      </c>
      <c r="T306" s="12">
        <f t="shared" si="117"/>
        <v>9.2205773145234357E-3</v>
      </c>
      <c r="U306" s="12">
        <f>S306-'Surv-rate CEA'!P304*Parameter!$D$58</f>
        <v>6.9799814880222057E-4</v>
      </c>
      <c r="V306" s="12">
        <f t="shared" si="118"/>
        <v>4.1906390476103813E-4</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4.333751224184574E-2</v>
      </c>
      <c r="AB306" s="12">
        <f t="shared" si="121"/>
        <v>2.6018961703354292E-2</v>
      </c>
      <c r="AC306" s="12">
        <f>AA306-'Surv-rate CEA'!V304*UPD</f>
        <v>1.03362307324356E-2</v>
      </c>
      <c r="AD306" s="12">
        <f t="shared" si="122"/>
        <v>6.2056628927720271E-3</v>
      </c>
      <c r="AE306" s="12">
        <f>'Surv-rate CEA'!Z304*UPFS+'Surv-rate CEA'!Y304*UPD</f>
        <v>1.5357910388619757E-2</v>
      </c>
      <c r="AF306" s="12">
        <f t="shared" si="123"/>
        <v>9.2205773145234357E-3</v>
      </c>
      <c r="AG306" s="12">
        <f>AE306-'Surv-rate CEA'!Y304*UPD</f>
        <v>6.9799814880222057E-4</v>
      </c>
      <c r="AH306" s="12">
        <f t="shared" si="124"/>
        <v>4.1906390476103813E-4</v>
      </c>
      <c r="AI306" s="12">
        <f>'Surv-rate CEA'!AC304*UPFS+'Surv-rate CEA'!AB304*UPD</f>
        <v>1.2974596166019378E-2</v>
      </c>
      <c r="AJ306" s="12">
        <f t="shared" si="125"/>
        <v>7.7896838857810704E-3</v>
      </c>
      <c r="AK306" s="12">
        <f>AI306-'Surv-rate CEA'!AB304*UPD</f>
        <v>8.9165160649889129E-4</v>
      </c>
      <c r="AL306" s="12">
        <f t="shared" si="126"/>
        <v>5.353295055969485E-4</v>
      </c>
      <c r="AM306" s="12">
        <f>'Surv-rate CEA'!AF304*UPFS+'Surv-rate CEA'!AE304*UPD</f>
        <v>8.4038228984688906E-2</v>
      </c>
      <c r="AN306" s="12">
        <f t="shared" si="127"/>
        <v>5.0454844970519996E-2</v>
      </c>
      <c r="AO306" s="12">
        <f>AM306-'Surv-rate CEA'!AE304*UPD</f>
        <v>2.4910350410845272E-3</v>
      </c>
      <c r="AP306" s="12">
        <f t="shared" si="128"/>
        <v>1.4955668192026214E-3</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6.395875879428807E-2</v>
      </c>
      <c r="AV306" s="12">
        <f t="shared" si="131"/>
        <v>3.8399539096196637E-2</v>
      </c>
      <c r="AW306" s="12">
        <f>AU306-'Surv-rate CEA'!AK304*UPD</f>
        <v>1.1285863659882905E-2</v>
      </c>
      <c r="AX306" s="12">
        <f t="shared" si="132"/>
        <v>6.775803205247964E-3</v>
      </c>
      <c r="AY306" s="12">
        <f>'Surv-rate CEA'!AO304*UPFS+'Surv-rate CEA'!AN304*UPD</f>
        <v>1.2974596166019378E-2</v>
      </c>
      <c r="AZ306" s="12">
        <f t="shared" si="133"/>
        <v>7.7896838857810704E-3</v>
      </c>
      <c r="BA306" s="12">
        <f>AY306-'Surv-rate CEA'!AN304*UPD</f>
        <v>8.9165160649889129E-4</v>
      </c>
      <c r="BB306" s="12">
        <f t="shared" si="134"/>
        <v>5.353295055969485E-4</v>
      </c>
    </row>
    <row r="307" spans="1:54">
      <c r="A307" s="12">
        <v>302</v>
      </c>
      <c r="B307" s="12">
        <f t="shared" si="135"/>
        <v>17.317808219178083</v>
      </c>
      <c r="C307" s="12">
        <f>'Surv-rate CEA'!D305*Parameter!$D$57+'Surv-rate CEA'!E305*Parameter!$D$58</f>
        <v>3.1042257744924952E-2</v>
      </c>
      <c r="D307" s="12">
        <f t="shared" si="109"/>
        <v>1.8605472556095064E-2</v>
      </c>
      <c r="E307" s="12">
        <f>C307-'Surv-rate CEA'!E305*Parameter!$D$58</f>
        <v>2.5699944228005887E-3</v>
      </c>
      <c r="F307" s="12">
        <f t="shared" si="110"/>
        <v>1.540350611596577E-3</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7.5318947534317778E-3</v>
      </c>
      <c r="L307" s="12">
        <f t="shared" si="113"/>
        <v>4.51431278877522E-3</v>
      </c>
      <c r="M307" s="12">
        <f>K307-'Surv-rate CEA'!J305*Parameter!$D$58</f>
        <v>3.2037450569021159E-3</v>
      </c>
      <c r="N307" s="12">
        <f t="shared" si="114"/>
        <v>1.9201950844784355E-3</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7.5318947534317778E-3</v>
      </c>
      <c r="T307" s="12">
        <f t="shared" si="117"/>
        <v>4.51431278877522E-3</v>
      </c>
      <c r="U307" s="12">
        <f>S307-'Surv-rate CEA'!P305*Parameter!$D$58</f>
        <v>3.2037450569021159E-3</v>
      </c>
      <c r="V307" s="12">
        <f t="shared" si="118"/>
        <v>1.9201950844784355E-3</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4.770313669142523E-2</v>
      </c>
      <c r="AB307" s="12">
        <f t="shared" si="121"/>
        <v>2.8591328886091283E-2</v>
      </c>
      <c r="AC307" s="12">
        <f>AA307-'Surv-rate CEA'!V305*UPD</f>
        <v>4.8770864915496856E-3</v>
      </c>
      <c r="AD307" s="12">
        <f t="shared" si="122"/>
        <v>2.9231281956952587E-3</v>
      </c>
      <c r="AE307" s="12">
        <f>'Surv-rate CEA'!Z305*UPFS+'Surv-rate CEA'!Y305*UPD</f>
        <v>7.5318947534317778E-3</v>
      </c>
      <c r="AF307" s="12">
        <f t="shared" si="123"/>
        <v>4.51431278877522E-3</v>
      </c>
      <c r="AG307" s="12">
        <f>AE307-'Surv-rate CEA'!Y305*UPD</f>
        <v>3.2037450569021159E-3</v>
      </c>
      <c r="AH307" s="12">
        <f t="shared" si="124"/>
        <v>1.9201950844784355E-3</v>
      </c>
      <c r="AI307" s="12">
        <f>'Surv-rate CEA'!AC305*UPFS+'Surv-rate CEA'!AB305*UPD</f>
        <v>1.4349438784392377E-3</v>
      </c>
      <c r="AJ307" s="12">
        <f t="shared" si="125"/>
        <v>8.6004726747694864E-4</v>
      </c>
      <c r="AK307" s="12">
        <f>AI307-'Surv-rate CEA'!AB305*UPD</f>
        <v>2.452629407293655E-9</v>
      </c>
      <c r="AL307" s="12">
        <f t="shared" si="126"/>
        <v>1.4700067727881087E-9</v>
      </c>
      <c r="AM307" s="12">
        <f>'Surv-rate CEA'!AF305*UPFS+'Surv-rate CEA'!AE305*UPD</f>
        <v>3.4899166794829233E-2</v>
      </c>
      <c r="AN307" s="12">
        <f t="shared" si="127"/>
        <v>2.0917147694836564E-2</v>
      </c>
      <c r="AO307" s="12">
        <f>AM307-'Surv-rate CEA'!AE305*UPD</f>
        <v>2.5412339142534685E-3</v>
      </c>
      <c r="AP307" s="12">
        <f t="shared" si="128"/>
        <v>1.5231127271337348E-3</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3.1664290767075547E-2</v>
      </c>
      <c r="AV307" s="12">
        <f t="shared" si="131"/>
        <v>1.8978293966757435E-2</v>
      </c>
      <c r="AW307" s="12">
        <f>AU307-'Surv-rate CEA'!AK305*UPD</f>
        <v>3.6635110376576074E-7</v>
      </c>
      <c r="AX307" s="12">
        <f t="shared" si="132"/>
        <v>2.1957601998596109E-7</v>
      </c>
      <c r="AY307" s="12">
        <f>'Surv-rate CEA'!AO305*UPFS+'Surv-rate CEA'!AN305*UPD</f>
        <v>1.4349438784392377E-3</v>
      </c>
      <c r="AZ307" s="12">
        <f t="shared" si="133"/>
        <v>8.6004726747694864E-4</v>
      </c>
      <c r="BA307" s="12">
        <f>AY307-'Surv-rate CEA'!AN305*UPD</f>
        <v>2.452629407293655E-9</v>
      </c>
      <c r="BB307" s="12">
        <f t="shared" si="134"/>
        <v>1.4700067727881087E-9</v>
      </c>
    </row>
    <row r="308" spans="1:54">
      <c r="A308" s="12">
        <v>303</v>
      </c>
      <c r="B308" s="12">
        <f t="shared" si="135"/>
        <v>17.375342465753423</v>
      </c>
      <c r="C308" s="12">
        <f>'Surv-rate CEA'!D306*Parameter!$D$57+'Surv-rate CEA'!E306*Parameter!$D$58</f>
        <v>3.0892132481644217E-2</v>
      </c>
      <c r="D308" s="12">
        <f t="shared" si="109"/>
        <v>1.8484032058818642E-2</v>
      </c>
      <c r="E308" s="12">
        <f>C308-'Surv-rate CEA'!E306*Parameter!$D$58</f>
        <v>2.5489970497870641E-3</v>
      </c>
      <c r="F308" s="12">
        <f t="shared" si="110"/>
        <v>1.5251696597537872E-3</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7.4785605239674549E-3</v>
      </c>
      <c r="L308" s="12">
        <f t="shared" si="113"/>
        <v>4.4747300161608189E-3</v>
      </c>
      <c r="M308" s="12">
        <f>K308-'Surv-rate CEA'!J306*Parameter!$D$58</f>
        <v>3.1785921195328515E-3</v>
      </c>
      <c r="N308" s="12">
        <f t="shared" si="114"/>
        <v>1.9018822567287662E-3</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7.4785605239674549E-3</v>
      </c>
      <c r="T308" s="12">
        <f t="shared" si="117"/>
        <v>4.4747300161608189E-3</v>
      </c>
      <c r="U308" s="12">
        <f>S308-'Surv-rate CEA'!P306*Parameter!$D$58</f>
        <v>3.1785921195328515E-3</v>
      </c>
      <c r="V308" s="12">
        <f t="shared" si="118"/>
        <v>1.9018822567287662E-3</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4.7504296781830997E-2</v>
      </c>
      <c r="AB308" s="12">
        <f t="shared" si="121"/>
        <v>2.842377246597463E-2</v>
      </c>
      <c r="AC308" s="12">
        <f>AA308-'Surv-rate CEA'!V306*UPD</f>
        <v>4.8417644035728055E-3</v>
      </c>
      <c r="AD308" s="12">
        <f t="shared" si="122"/>
        <v>2.8970265652610368E-3</v>
      </c>
      <c r="AE308" s="12">
        <f>'Surv-rate CEA'!Z306*UPFS+'Surv-rate CEA'!Y306*UPD</f>
        <v>7.4785605239674549E-3</v>
      </c>
      <c r="AF308" s="12">
        <f t="shared" si="123"/>
        <v>4.4747300161608189E-3</v>
      </c>
      <c r="AG308" s="12">
        <f>AE308-'Surv-rate CEA'!Y306*UPD</f>
        <v>3.1785921195328515E-3</v>
      </c>
      <c r="AH308" s="12">
        <f t="shared" si="124"/>
        <v>1.9018822567287662E-3</v>
      </c>
      <c r="AI308" s="12">
        <f>'Surv-rate CEA'!AC306*UPFS+'Surv-rate CEA'!AB306*UPD</f>
        <v>1.421158574884805E-3</v>
      </c>
      <c r="AJ308" s="12">
        <f t="shared" si="125"/>
        <v>8.5033756327583922E-4</v>
      </c>
      <c r="AK308" s="12">
        <f>AI308-'Surv-rate CEA'!AB306*UPD</f>
        <v>2.3838729989577451E-9</v>
      </c>
      <c r="AL308" s="12">
        <f t="shared" si="126"/>
        <v>1.4263691560648726E-9</v>
      </c>
      <c r="AM308" s="12">
        <f>'Surv-rate CEA'!AF306*UPFS+'Surv-rate CEA'!AE306*UPD</f>
        <v>3.473684576559672E-2</v>
      </c>
      <c r="AN308" s="12">
        <f t="shared" si="127"/>
        <v>2.078448197563065E-2</v>
      </c>
      <c r="AO308" s="12">
        <f>AM308-'Surv-rate CEA'!AE306*UPD</f>
        <v>2.5204301246649144E-3</v>
      </c>
      <c r="AP308" s="12">
        <f t="shared" si="128"/>
        <v>1.5080768947886803E-3</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3.1512864958637893E-2</v>
      </c>
      <c r="AV308" s="12">
        <f t="shared" si="131"/>
        <v>1.8855441802432763E-2</v>
      </c>
      <c r="AW308" s="12">
        <f>AU308-'Surv-rate CEA'!AK306*UPD</f>
        <v>3.5869208217520487E-7</v>
      </c>
      <c r="AX308" s="12">
        <f t="shared" si="132"/>
        <v>2.1462020953426959E-7</v>
      </c>
      <c r="AY308" s="12">
        <f>'Surv-rate CEA'!AO306*UPFS+'Surv-rate CEA'!AN306*UPD</f>
        <v>1.421158574884805E-3</v>
      </c>
      <c r="AZ308" s="12">
        <f t="shared" si="133"/>
        <v>8.5033756327583922E-4</v>
      </c>
      <c r="BA308" s="12">
        <f>AY308-'Surv-rate CEA'!AN306*UPD</f>
        <v>2.3838729989577451E-9</v>
      </c>
      <c r="BB308" s="12">
        <f t="shared" si="134"/>
        <v>1.4263691560648726E-9</v>
      </c>
    </row>
    <row r="309" spans="1:54">
      <c r="A309" s="12">
        <v>304</v>
      </c>
      <c r="B309" s="12">
        <f t="shared" si="135"/>
        <v>17.432876712328767</v>
      </c>
      <c r="C309" s="12">
        <f>'Surv-rate CEA'!D307*Parameter!$D$57+'Surv-rate CEA'!E307*Parameter!$D$58</f>
        <v>3.074309102850898E-2</v>
      </c>
      <c r="D309" s="12">
        <f t="shared" si="109"/>
        <v>1.8363597931601926E-2</v>
      </c>
      <c r="E309" s="12">
        <f>C309-'Surv-rate CEA'!E307*Parameter!$D$58</f>
        <v>2.5282230584337054E-3</v>
      </c>
      <c r="F309" s="12">
        <f t="shared" si="110"/>
        <v>1.5101692826992607E-3</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7.4257302849420328E-3</v>
      </c>
      <c r="L309" s="12">
        <f t="shared" si="113"/>
        <v>4.4355697732131657E-3</v>
      </c>
      <c r="M309" s="12">
        <f>K309-'Surv-rate CEA'!J307*Parameter!$D$58</f>
        <v>3.1536987767344024E-3</v>
      </c>
      <c r="N309" s="12">
        <f t="shared" si="114"/>
        <v>1.8837811812621806E-3</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7.4257302849420328E-3</v>
      </c>
      <c r="T309" s="12">
        <f t="shared" si="117"/>
        <v>4.4355697732131657E-3</v>
      </c>
      <c r="U309" s="12">
        <f>S309-'Surv-rate CEA'!P307*Parameter!$D$58</f>
        <v>3.1536987767344024E-3</v>
      </c>
      <c r="V309" s="12">
        <f t="shared" si="118"/>
        <v>1.8837811812621806E-3</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4.730676055942129E-2</v>
      </c>
      <c r="AB309" s="12">
        <f t="shared" si="121"/>
        <v>2.8257481642108933E-2</v>
      </c>
      <c r="AC309" s="12">
        <f>AA309-'Surv-rate CEA'!V307*UPD</f>
        <v>4.806785443910104E-3</v>
      </c>
      <c r="AD309" s="12">
        <f t="shared" si="122"/>
        <v>2.871210157546831E-3</v>
      </c>
      <c r="AE309" s="12">
        <f>'Surv-rate CEA'!Z307*UPFS+'Surv-rate CEA'!Y307*UPD</f>
        <v>7.4257302849420328E-3</v>
      </c>
      <c r="AF309" s="12">
        <f t="shared" si="123"/>
        <v>4.4355697732131657E-3</v>
      </c>
      <c r="AG309" s="12">
        <f>AE309-'Surv-rate CEA'!Y307*UPD</f>
        <v>3.1536987767344024E-3</v>
      </c>
      <c r="AH309" s="12">
        <f t="shared" si="124"/>
        <v>1.8837811812621806E-3</v>
      </c>
      <c r="AI309" s="12">
        <f>'Surv-rate CEA'!AC307*UPFS+'Surv-rate CEA'!AB307*UPD</f>
        <v>1.407538163705403E-3</v>
      </c>
      <c r="AJ309" s="12">
        <f t="shared" si="125"/>
        <v>8.4075686754146457E-4</v>
      </c>
      <c r="AK309" s="12">
        <f>AI309-'Surv-rate CEA'!AB307*UPD</f>
        <v>2.3172087319691531E-9</v>
      </c>
      <c r="AL309" s="12">
        <f t="shared" si="126"/>
        <v>1.3841252799862793E-9</v>
      </c>
      <c r="AM309" s="12">
        <f>'Surv-rate CEA'!AF307*UPFS+'Surv-rate CEA'!AE307*UPD</f>
        <v>3.4575666704460772E-2</v>
      </c>
      <c r="AN309" s="12">
        <f t="shared" si="127"/>
        <v>2.065288883895899E-2</v>
      </c>
      <c r="AO309" s="12">
        <f>AM309-'Surv-rate CEA'!AE307*UPD</f>
        <v>2.4998479949102786E-3</v>
      </c>
      <c r="AP309" s="12">
        <f t="shared" si="128"/>
        <v>1.4932201653400248E-3</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3.1362522462610655E-2</v>
      </c>
      <c r="AV309" s="12">
        <f t="shared" si="131"/>
        <v>1.8733599431824864E-2</v>
      </c>
      <c r="AW309" s="12">
        <f>AU309-'Surv-rate CEA'!AK307*UPD</f>
        <v>3.5121172407837076E-7</v>
      </c>
      <c r="AX309" s="12">
        <f t="shared" si="132"/>
        <v>2.0978732697564772E-7</v>
      </c>
      <c r="AY309" s="12">
        <f>'Surv-rate CEA'!AO307*UPFS+'Surv-rate CEA'!AN307*UPD</f>
        <v>1.407538163705403E-3</v>
      </c>
      <c r="AZ309" s="12">
        <f t="shared" si="133"/>
        <v>8.4075686754146457E-4</v>
      </c>
      <c r="BA309" s="12">
        <f>AY309-'Surv-rate CEA'!AN307*UPD</f>
        <v>2.3172087319691531E-9</v>
      </c>
      <c r="BB309" s="12">
        <f t="shared" si="134"/>
        <v>1.3841252799862793E-9</v>
      </c>
    </row>
    <row r="310" spans="1:54">
      <c r="A310" s="12">
        <v>305</v>
      </c>
      <c r="B310" s="12">
        <f t="shared" si="135"/>
        <v>17.490410958904111</v>
      </c>
      <c r="C310" s="12">
        <f>'Surv-rate CEA'!D308*Parameter!$D$57+'Surv-rate CEA'!E308*Parameter!$D$58</f>
        <v>3.0595122770910366E-2</v>
      </c>
      <c r="D310" s="12">
        <f t="shared" si="109"/>
        <v>1.8244159675404027E-2</v>
      </c>
      <c r="E310" s="12">
        <f>C310-'Surv-rate CEA'!E308*Parameter!$D$58</f>
        <v>2.5076694947938696E-3</v>
      </c>
      <c r="F310" s="12">
        <f t="shared" si="110"/>
        <v>1.4953469224074565E-3</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7.3733980090341074E-3</v>
      </c>
      <c r="L310" s="12">
        <f t="shared" si="113"/>
        <v>4.3968266326104262E-3</v>
      </c>
      <c r="M310" s="12">
        <f>K310-'Surv-rate CEA'!J308*Parameter!$D$58</f>
        <v>3.1290616768484669E-3</v>
      </c>
      <c r="N310" s="12">
        <f t="shared" si="114"/>
        <v>1.8658889292279268E-3</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7.3733980090341074E-3</v>
      </c>
      <c r="T310" s="12">
        <f t="shared" si="117"/>
        <v>4.3968266326104262E-3</v>
      </c>
      <c r="U310" s="12">
        <f>S310-'Surv-rate CEA'!P308*Parameter!$D$58</f>
        <v>3.1290616768484669E-3</v>
      </c>
      <c r="V310" s="12">
        <f t="shared" si="118"/>
        <v>1.8658889292279268E-3</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4.7110516086756329E-2</v>
      </c>
      <c r="AB310" s="12">
        <f t="shared" si="121"/>
        <v>2.8092444155663643E-2</v>
      </c>
      <c r="AC310" s="12">
        <f>AA310-'Surv-rate CEA'!V308*UPD</f>
        <v>4.7721453867513308E-3</v>
      </c>
      <c r="AD310" s="12">
        <f t="shared" si="122"/>
        <v>2.8456752104591529E-3</v>
      </c>
      <c r="AE310" s="12">
        <f>'Surv-rate CEA'!Z308*UPFS+'Surv-rate CEA'!Y308*UPD</f>
        <v>7.3733980090341074E-3</v>
      </c>
      <c r="AF310" s="12">
        <f t="shared" si="123"/>
        <v>4.3968266326104262E-3</v>
      </c>
      <c r="AG310" s="12">
        <f>AE310-'Surv-rate CEA'!Y308*UPD</f>
        <v>3.1290616768484669E-3</v>
      </c>
      <c r="AH310" s="12">
        <f t="shared" si="124"/>
        <v>1.8658889292279268E-3</v>
      </c>
      <c r="AI310" s="12">
        <f>'Surv-rate CEA'!AC308*UPFS+'Surv-rate CEA'!AB308*UPD</f>
        <v>1.3940802664550926E-3</v>
      </c>
      <c r="AJ310" s="12">
        <f t="shared" si="125"/>
        <v>8.31303184235587E-4</v>
      </c>
      <c r="AK310" s="12">
        <f>AI310-'Surv-rate CEA'!AB308*UPD</f>
        <v>2.25256787116275E-9</v>
      </c>
      <c r="AL310" s="12">
        <f t="shared" si="126"/>
        <v>1.3432274231712556E-9</v>
      </c>
      <c r="AM310" s="12">
        <f>'Surv-rate CEA'!AF308*UPFS+'Surv-rate CEA'!AE308*UPD</f>
        <v>3.4415618629957789E-2</v>
      </c>
      <c r="AN310" s="12">
        <f t="shared" si="127"/>
        <v>2.0522357315387124E-2</v>
      </c>
      <c r="AO310" s="12">
        <f>AM310-'Surv-rate CEA'!AE308*UPD</f>
        <v>2.4794845902728069E-3</v>
      </c>
      <c r="AP310" s="12">
        <f t="shared" si="128"/>
        <v>1.4785399985598688E-3</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3.1213252752783405E-2</v>
      </c>
      <c r="AV310" s="12">
        <f t="shared" si="131"/>
        <v>1.8612756401551786E-2</v>
      </c>
      <c r="AW310" s="12">
        <f>AU310-'Surv-rate CEA'!AK308*UPD</f>
        <v>3.4390542115111944E-7</v>
      </c>
      <c r="AX310" s="12">
        <f t="shared" si="132"/>
        <v>2.050740395355962E-7</v>
      </c>
      <c r="AY310" s="12">
        <f>'Surv-rate CEA'!AO308*UPFS+'Surv-rate CEA'!AN308*UPD</f>
        <v>1.3940802664550926E-3</v>
      </c>
      <c r="AZ310" s="12">
        <f t="shared" si="133"/>
        <v>8.31303184235587E-4</v>
      </c>
      <c r="BA310" s="12">
        <f>AY310-'Surv-rate CEA'!AN308*UPD</f>
        <v>2.25256787116275E-9</v>
      </c>
      <c r="BB310" s="12">
        <f t="shared" si="134"/>
        <v>1.3432274231712556E-9</v>
      </c>
    </row>
    <row r="311" spans="1:54">
      <c r="A311" s="12">
        <v>306</v>
      </c>
      <c r="B311" s="12">
        <f t="shared" si="135"/>
        <v>17.547945205479451</v>
      </c>
      <c r="C311" s="12">
        <f>'Surv-rate CEA'!D309*Parameter!$D$57+'Surv-rate CEA'!E309*Parameter!$D$58</f>
        <v>3.0448217226751943E-2</v>
      </c>
      <c r="D311" s="12">
        <f t="shared" si="109"/>
        <v>1.812570692622207E-2</v>
      </c>
      <c r="E311" s="12">
        <f>C311-'Surv-rate CEA'!E309*Parameter!$D$58</f>
        <v>2.487333451854784E-3</v>
      </c>
      <c r="F311" s="12">
        <f t="shared" si="110"/>
        <v>1.4807000633356132E-3</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7.3215577567095885E-3</v>
      </c>
      <c r="L311" s="12">
        <f t="shared" si="113"/>
        <v>4.3584952495979859E-3</v>
      </c>
      <c r="M311" s="12">
        <f>K311-'Surv-rate CEA'!J309*Parameter!$D$58</f>
        <v>3.1046775204457795E-3</v>
      </c>
      <c r="N311" s="12">
        <f t="shared" si="114"/>
        <v>1.8482026194488331E-3</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7.3215577567095885E-3</v>
      </c>
      <c r="T311" s="12">
        <f t="shared" si="117"/>
        <v>4.3584952495979859E-3</v>
      </c>
      <c r="U311" s="12">
        <f>S311-'Surv-rate CEA'!P309*Parameter!$D$58</f>
        <v>3.1046775204457795E-3</v>
      </c>
      <c r="V311" s="12">
        <f t="shared" si="118"/>
        <v>1.8482026194488331E-3</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4.6915551568192257E-2</v>
      </c>
      <c r="AB311" s="12">
        <f t="shared" si="121"/>
        <v>2.7928647896664556E-2</v>
      </c>
      <c r="AC311" s="12">
        <f>AA311-'Surv-rate CEA'!V309*UPD</f>
        <v>4.7378400696818299E-3</v>
      </c>
      <c r="AD311" s="12">
        <f t="shared" si="122"/>
        <v>2.8204180207605963E-3</v>
      </c>
      <c r="AE311" s="12">
        <f>'Surv-rate CEA'!Z309*UPFS+'Surv-rate CEA'!Y309*UPD</f>
        <v>7.3215577567095885E-3</v>
      </c>
      <c r="AF311" s="12">
        <f t="shared" si="123"/>
        <v>4.3584952495979859E-3</v>
      </c>
      <c r="AG311" s="12">
        <f>AE311-'Surv-rate CEA'!Y309*UPD</f>
        <v>3.1046775204457795E-3</v>
      </c>
      <c r="AH311" s="12">
        <f t="shared" si="124"/>
        <v>1.8482026194488331E-3</v>
      </c>
      <c r="AI311" s="12">
        <f>'Surv-rate CEA'!AC309*UPFS+'Surv-rate CEA'!AB309*UPD</f>
        <v>1.3807825450422742E-3</v>
      </c>
      <c r="AJ311" s="12">
        <f t="shared" si="125"/>
        <v>8.2197455285788854E-4</v>
      </c>
      <c r="AK311" s="12">
        <f>AI311-'Surv-rate CEA'!AB309*UPD</f>
        <v>2.1898841082515497E-9</v>
      </c>
      <c r="AL311" s="12">
        <f t="shared" si="126"/>
        <v>1.3036296100017353E-9</v>
      </c>
      <c r="AM311" s="12">
        <f>'Surv-rate CEA'!AF309*UPFS+'Surv-rate CEA'!AE309*UPD</f>
        <v>3.4256690695860369E-2</v>
      </c>
      <c r="AN311" s="12">
        <f t="shared" si="127"/>
        <v>2.0392876574391171E-2</v>
      </c>
      <c r="AO311" s="12">
        <f>AM311-'Surv-rate CEA'!AE309*UPD</f>
        <v>2.4593370227099162E-3</v>
      </c>
      <c r="AP311" s="12">
        <f t="shared" si="128"/>
        <v>1.464033896450323E-3</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3.1065045433415473E-2</v>
      </c>
      <c r="AV311" s="12">
        <f t="shared" si="131"/>
        <v>1.8492902391708539E-2</v>
      </c>
      <c r="AW311" s="12">
        <f>AU311-'Surv-rate CEA'!AK309*UPD</f>
        <v>3.3676869549276178E-7</v>
      </c>
      <c r="AX311" s="12">
        <f t="shared" si="132"/>
        <v>2.0047711269823611E-7</v>
      </c>
      <c r="AY311" s="12">
        <f>'Surv-rate CEA'!AO309*UPFS+'Surv-rate CEA'!AN309*UPD</f>
        <v>1.3807825450422742E-3</v>
      </c>
      <c r="AZ311" s="12">
        <f t="shared" si="133"/>
        <v>8.2197455285788854E-4</v>
      </c>
      <c r="BA311" s="12">
        <f>AY311-'Surv-rate CEA'!AN309*UPD</f>
        <v>2.1898841082515497E-9</v>
      </c>
      <c r="BB311" s="12">
        <f t="shared" si="134"/>
        <v>1.3036296100017353E-9</v>
      </c>
    </row>
    <row r="312" spans="1:54">
      <c r="A312" s="12">
        <v>307</v>
      </c>
      <c r="B312" s="12">
        <f t="shared" si="135"/>
        <v>17.605479452054794</v>
      </c>
      <c r="C312" s="12">
        <f>'Surv-rate CEA'!D310*Parameter!$D$57+'Surv-rate CEA'!E310*Parameter!$D$58</f>
        <v>3.0302364044429465E-2</v>
      </c>
      <c r="D312" s="12">
        <f t="shared" si="109"/>
        <v>1.8008229453001883E-2</v>
      </c>
      <c r="E312" s="12">
        <f>C312-'Surv-rate CEA'!E310*Parameter!$D$58</f>
        <v>2.4672120686641749E-3</v>
      </c>
      <c r="F312" s="12">
        <f t="shared" si="110"/>
        <v>1.466226231609397E-3</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7.2702036747085592E-3</v>
      </c>
      <c r="L312" s="12">
        <f t="shared" si="113"/>
        <v>4.3205703605252903E-3</v>
      </c>
      <c r="M312" s="12">
        <f>K312-'Surv-rate CEA'!J310*Parameter!$D$58</f>
        <v>3.0805430593697433E-3</v>
      </c>
      <c r="N312" s="12">
        <f t="shared" si="114"/>
        <v>1.8307194175228329E-3</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7.2702036747085592E-3</v>
      </c>
      <c r="T312" s="12">
        <f t="shared" si="117"/>
        <v>4.3205703605252903E-3</v>
      </c>
      <c r="U312" s="12">
        <f>S312-'Surv-rate CEA'!P310*Parameter!$D$58</f>
        <v>3.0805430593697433E-3</v>
      </c>
      <c r="V312" s="12">
        <f t="shared" si="118"/>
        <v>1.8307194175228329E-3</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4.6721855347800954E-2</v>
      </c>
      <c r="AB312" s="12">
        <f t="shared" si="121"/>
        <v>2.776608090179138E-2</v>
      </c>
      <c r="AC312" s="12">
        <f>AA312-'Surv-rate CEA'!V310*UPD</f>
        <v>4.7038653925575435E-3</v>
      </c>
      <c r="AD312" s="12">
        <f t="shared" si="122"/>
        <v>2.7954349429969009E-3</v>
      </c>
      <c r="AE312" s="12">
        <f>'Surv-rate CEA'!Z310*UPFS+'Surv-rate CEA'!Y310*UPD</f>
        <v>7.2702036747085592E-3</v>
      </c>
      <c r="AF312" s="12">
        <f t="shared" si="123"/>
        <v>4.3205703605252903E-3</v>
      </c>
      <c r="AG312" s="12">
        <f>AE312-'Surv-rate CEA'!Y310*UPD</f>
        <v>3.0805430593697433E-3</v>
      </c>
      <c r="AH312" s="12">
        <f t="shared" si="124"/>
        <v>1.8307194175228329E-3</v>
      </c>
      <c r="AI312" s="12">
        <f>'Surv-rate CEA'!AC310*UPFS+'Surv-rate CEA'!AB310*UPD</f>
        <v>1.3676427009400517E-3</v>
      </c>
      <c r="AJ312" s="12">
        <f t="shared" si="125"/>
        <v>8.127690477264676E-4</v>
      </c>
      <c r="AK312" s="12">
        <f>AI312-'Surv-rate CEA'!AB310*UPD</f>
        <v>2.1290934698863645E-9</v>
      </c>
      <c r="AL312" s="12">
        <f t="shared" si="126"/>
        <v>1.2652875424632073E-9</v>
      </c>
      <c r="AM312" s="12">
        <f>'Surv-rate CEA'!AF310*UPFS+'Surv-rate CEA'!AE310*UPD</f>
        <v>3.4098872189137333E-2</v>
      </c>
      <c r="AN312" s="12">
        <f t="shared" si="127"/>
        <v>2.0264435922234703E-2</v>
      </c>
      <c r="AO312" s="12">
        <f>AM312-'Surv-rate CEA'!AE310*UPD</f>
        <v>2.4394024499838907E-3</v>
      </c>
      <c r="AP312" s="12">
        <f t="shared" si="128"/>
        <v>1.4496994024332716E-3</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3.0917890237260087E-2</v>
      </c>
      <c r="AV312" s="12">
        <f t="shared" si="131"/>
        <v>1.8374027213816001E-2</v>
      </c>
      <c r="AW312" s="12">
        <f>AU312-'Surv-rate CEA'!AK310*UPD</f>
        <v>3.2979719557027498E-7</v>
      </c>
      <c r="AX312" s="12">
        <f t="shared" si="132"/>
        <v>1.9599340705161374E-7</v>
      </c>
      <c r="AY312" s="12">
        <f>'Surv-rate CEA'!AO310*UPFS+'Surv-rate CEA'!AN310*UPD</f>
        <v>1.3676427009400517E-3</v>
      </c>
      <c r="AZ312" s="12">
        <f t="shared" si="133"/>
        <v>8.127690477264676E-4</v>
      </c>
      <c r="BA312" s="12">
        <f>AY312-'Surv-rate CEA'!AN310*UPD</f>
        <v>2.1290934698863645E-9</v>
      </c>
      <c r="BB312" s="12">
        <f t="shared" si="134"/>
        <v>1.2652875424632073E-9</v>
      </c>
    </row>
    <row r="313" spans="1:54">
      <c r="A313" s="12">
        <v>308</v>
      </c>
      <c r="B313" s="12">
        <f t="shared" si="135"/>
        <v>17.663013698630138</v>
      </c>
      <c r="C313" s="12">
        <f>'Surv-rate CEA'!D311*Parameter!$D$57+'Surv-rate CEA'!E311*Parameter!$D$58</f>
        <v>3.0157553000847263E-2</v>
      </c>
      <c r="D313" s="12">
        <f t="shared" si="109"/>
        <v>1.7891717155586767E-2</v>
      </c>
      <c r="E313" s="12">
        <f>C313-'Surv-rate CEA'!E311*Parameter!$D$58</f>
        <v>2.4473025294755903E-3</v>
      </c>
      <c r="F313" s="12">
        <f t="shared" si="110"/>
        <v>1.4519229942263269E-3</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7.2193299945623006E-3</v>
      </c>
      <c r="L313" s="12">
        <f t="shared" si="113"/>
        <v>4.2830467814123901E-3</v>
      </c>
      <c r="M313" s="12">
        <f>K313-'Surv-rate CEA'!J311*Parameter!$D$58</f>
        <v>3.0566550958002524E-3</v>
      </c>
      <c r="N313" s="12">
        <f t="shared" si="114"/>
        <v>1.8134365349438209E-3</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7.2193299945623006E-3</v>
      </c>
      <c r="T313" s="12">
        <f t="shared" si="117"/>
        <v>4.2830467814123901E-3</v>
      </c>
      <c r="U313" s="12">
        <f>S313-'Surv-rate CEA'!P311*Parameter!$D$58</f>
        <v>3.0566550958002524E-3</v>
      </c>
      <c r="V313" s="12">
        <f t="shared" si="118"/>
        <v>1.8134365349438209E-3</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4.6529415907326122E-2</v>
      </c>
      <c r="AB313" s="12">
        <f t="shared" si="121"/>
        <v>2.7604731352213824E-2</v>
      </c>
      <c r="AC313" s="12">
        <f>AA313-'Surv-rate CEA'!V311*UPD</f>
        <v>4.6702173164031024E-3</v>
      </c>
      <c r="AD313" s="12">
        <f t="shared" si="122"/>
        <v>2.7707223884464449E-3</v>
      </c>
      <c r="AE313" s="12">
        <f>'Surv-rate CEA'!Z311*UPFS+'Surv-rate CEA'!Y311*UPD</f>
        <v>7.2193299945623006E-3</v>
      </c>
      <c r="AF313" s="12">
        <f t="shared" si="123"/>
        <v>4.2830467814123901E-3</v>
      </c>
      <c r="AG313" s="12">
        <f>AE313-'Surv-rate CEA'!Y311*UPD</f>
        <v>3.0566550958002524E-3</v>
      </c>
      <c r="AH313" s="12">
        <f t="shared" si="124"/>
        <v>1.8134365349438209E-3</v>
      </c>
      <c r="AI313" s="12">
        <f>'Surv-rate CEA'!AC311*UPFS+'Surv-rate CEA'!AB311*UPD</f>
        <v>1.3546584744141212E-3</v>
      </c>
      <c r="AJ313" s="12">
        <f t="shared" si="125"/>
        <v>8.0368477727470785E-4</v>
      </c>
      <c r="AK313" s="12">
        <f>AI313-'Surv-rate CEA'!AB311*UPD</f>
        <v>2.0701342294017488E-9</v>
      </c>
      <c r="AL313" s="12">
        <f t="shared" si="126"/>
        <v>1.2281585347960456E-9</v>
      </c>
      <c r="AM313" s="12">
        <f>'Surv-rate CEA'!AF311*UPFS+'Surv-rate CEA'!AE311*UPD</f>
        <v>3.3942152527950208E-2</v>
      </c>
      <c r="AN313" s="12">
        <f t="shared" si="127"/>
        <v>2.0137024799883736E-2</v>
      </c>
      <c r="AO313" s="12">
        <f>AM313-'Surv-rate CEA'!AE311*UPD</f>
        <v>2.4196780748113045E-3</v>
      </c>
      <c r="AP313" s="12">
        <f t="shared" si="128"/>
        <v>1.4355341005579034E-3</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3.0771777023623999E-2</v>
      </c>
      <c r="AV313" s="12">
        <f t="shared" si="131"/>
        <v>1.8256120808806883E-2</v>
      </c>
      <c r="AW313" s="12">
        <f>AU313-'Surv-rate CEA'!AK311*UPD</f>
        <v>3.2298669234293031E-7</v>
      </c>
      <c r="AX313" s="12">
        <f t="shared" si="132"/>
        <v>1.9161987526825797E-7</v>
      </c>
      <c r="AY313" s="12">
        <f>'Surv-rate CEA'!AO311*UPFS+'Surv-rate CEA'!AN311*UPD</f>
        <v>1.3546584744141212E-3</v>
      </c>
      <c r="AZ313" s="12">
        <f t="shared" si="133"/>
        <v>8.0368477727470785E-4</v>
      </c>
      <c r="BA313" s="12">
        <f>AY313-'Surv-rate CEA'!AN311*UPD</f>
        <v>2.0701342294017488E-9</v>
      </c>
      <c r="BB313" s="12">
        <f t="shared" si="134"/>
        <v>1.2281585347960456E-9</v>
      </c>
    </row>
    <row r="314" spans="1:54">
      <c r="A314" s="12">
        <v>309</v>
      </c>
      <c r="B314" s="12">
        <f t="shared" si="135"/>
        <v>17.720547945205478</v>
      </c>
      <c r="C314" s="12">
        <f>'Surv-rate CEA'!D312*Parameter!$D$57+'Surv-rate CEA'!E312*Parameter!$D$58</f>
        <v>3.001377399946982E-2</v>
      </c>
      <c r="D314" s="12">
        <f t="shared" si="109"/>
        <v>1.7776160062703182E-2</v>
      </c>
      <c r="E314" s="12">
        <f>C314-'Surv-rate CEA'!E312*Parameter!$D$58</f>
        <v>2.4276020629119335E-3</v>
      </c>
      <c r="F314" s="12">
        <f t="shared" si="110"/>
        <v>1.437787958276532E-3</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7.1689310311397712E-3</v>
      </c>
      <c r="L314" s="12">
        <f t="shared" si="113"/>
        <v>4.2459194065455228E-3</v>
      </c>
      <c r="M314" s="12">
        <f>K314-'Surv-rate CEA'!J312*Parameter!$D$58</f>
        <v>3.0330104813372028E-3</v>
      </c>
      <c r="N314" s="12">
        <f t="shared" si="114"/>
        <v>1.796351228241371E-3</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7.1689310311397712E-3</v>
      </c>
      <c r="T314" s="12">
        <f t="shared" si="117"/>
        <v>4.2459194065455228E-3</v>
      </c>
      <c r="U314" s="12">
        <f>S314-'Surv-rate CEA'!P312*Parameter!$D$58</f>
        <v>3.0330104813372028E-3</v>
      </c>
      <c r="V314" s="12">
        <f t="shared" si="118"/>
        <v>1.796351228241371E-3</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4.6338221864174717E-2</v>
      </c>
      <c r="AB314" s="12">
        <f t="shared" si="121"/>
        <v>2.744458757146544E-2</v>
      </c>
      <c r="AC314" s="12">
        <f>AA314-'Surv-rate CEA'!V312*UPD</f>
        <v>4.6368918623325567E-3</v>
      </c>
      <c r="AD314" s="12">
        <f t="shared" si="122"/>
        <v>2.7462768240916788E-3</v>
      </c>
      <c r="AE314" s="12">
        <f>'Surv-rate CEA'!Z312*UPFS+'Surv-rate CEA'!Y312*UPD</f>
        <v>7.1689310311397712E-3</v>
      </c>
      <c r="AF314" s="12">
        <f t="shared" si="123"/>
        <v>4.2459194065455228E-3</v>
      </c>
      <c r="AG314" s="12">
        <f>AE314-'Surv-rate CEA'!Y312*UPD</f>
        <v>3.0330104813372028E-3</v>
      </c>
      <c r="AH314" s="12">
        <f t="shared" si="124"/>
        <v>1.796351228241371E-3</v>
      </c>
      <c r="AI314" s="12">
        <f>'Surv-rate CEA'!AC312*UPFS+'Surv-rate CEA'!AB312*UPD</f>
        <v>1.3418276437677415E-3</v>
      </c>
      <c r="AJ314" s="12">
        <f t="shared" si="125"/>
        <v>7.9471988336410413E-4</v>
      </c>
      <c r="AK314" s="12">
        <f>AI314-'Surv-rate CEA'!AB312*UPD</f>
        <v>2.012946823549272E-9</v>
      </c>
      <c r="AL314" s="12">
        <f t="shared" si="126"/>
        <v>1.1922014516986062E-9</v>
      </c>
      <c r="AM314" s="12">
        <f>'Surv-rate CEA'!AF312*UPFS+'Surv-rate CEA'!AE312*UPD</f>
        <v>3.3786521259684989E-2</v>
      </c>
      <c r="AN314" s="12">
        <f t="shared" si="127"/>
        <v>2.0010632780958954E-2</v>
      </c>
      <c r="AO314" s="12">
        <f>AM314-'Surv-rate CEA'!AE312*UPD</f>
        <v>2.4001611440305007E-3</v>
      </c>
      <c r="AP314" s="12">
        <f t="shared" si="128"/>
        <v>1.421535614725447E-3</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3.0626695776461453E-2</v>
      </c>
      <c r="AV314" s="12">
        <f t="shared" si="131"/>
        <v>1.8139173245047803E-2</v>
      </c>
      <c r="AW314" s="12">
        <f>AU314-'Surv-rate CEA'!AK312*UPD</f>
        <v>3.1633307550141265E-7</v>
      </c>
      <c r="AX314" s="12">
        <f t="shared" si="132"/>
        <v>1.8735355918051536E-7</v>
      </c>
      <c r="AY314" s="12">
        <f>'Surv-rate CEA'!AO312*UPFS+'Surv-rate CEA'!AN312*UPD</f>
        <v>1.3418276437677415E-3</v>
      </c>
      <c r="AZ314" s="12">
        <f t="shared" si="133"/>
        <v>7.9471988336410413E-4</v>
      </c>
      <c r="BA314" s="12">
        <f>AY314-'Surv-rate CEA'!AN312*UPD</f>
        <v>2.012946823549272E-9</v>
      </c>
      <c r="BB314" s="12">
        <f t="shared" si="134"/>
        <v>1.1922014516986062E-9</v>
      </c>
    </row>
    <row r="315" spans="1:54">
      <c r="A315" s="12">
        <v>310</v>
      </c>
      <c r="B315" s="12">
        <f t="shared" si="135"/>
        <v>17.778082191780822</v>
      </c>
      <c r="C315" s="12">
        <f>'Surv-rate CEA'!D313*Parameter!$D$57+'Surv-rate CEA'!E313*Parameter!$D$58</f>
        <v>2.9871017068408879E-2</v>
      </c>
      <c r="D315" s="12">
        <f t="shared" si="109"/>
        <v>1.7661548329983179E-2</v>
      </c>
      <c r="E315" s="12">
        <f>C315-'Surv-rate CEA'!E313*Parameter!$D$58</f>
        <v>2.40810794114674E-3</v>
      </c>
      <c r="F315" s="12">
        <f t="shared" si="110"/>
        <v>1.4238187701803922E-3</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7.1190011812230034E-3</v>
      </c>
      <c r="L315" s="12">
        <f t="shared" si="113"/>
        <v>4.2091832071011141E-3</v>
      </c>
      <c r="M315" s="12">
        <f>K315-'Surv-rate CEA'!J313*Parameter!$D$58</f>
        <v>3.009606116103172E-3</v>
      </c>
      <c r="N315" s="12">
        <f t="shared" si="114"/>
        <v>1.7794607981388186E-3</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7.1190011812230034E-3</v>
      </c>
      <c r="T315" s="12">
        <f t="shared" si="117"/>
        <v>4.2091832071011141E-3</v>
      </c>
      <c r="U315" s="12">
        <f>S315-'Surv-rate CEA'!P313*Parameter!$D$58</f>
        <v>3.009606116103172E-3</v>
      </c>
      <c r="V315" s="12">
        <f t="shared" si="118"/>
        <v>1.7794607981388186E-3</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4.6148261969443952E-2</v>
      </c>
      <c r="AB315" s="12">
        <f t="shared" si="121"/>
        <v>2.728563802335485E-2</v>
      </c>
      <c r="AC315" s="12">
        <f>AA315-'Surv-rate CEA'!V313*UPD</f>
        <v>4.6038851104919995E-3</v>
      </c>
      <c r="AD315" s="12">
        <f t="shared" si="122"/>
        <v>2.7220947716118582E-3</v>
      </c>
      <c r="AE315" s="12">
        <f>'Surv-rate CEA'!Z313*UPFS+'Surv-rate CEA'!Y313*UPD</f>
        <v>7.1190011812230034E-3</v>
      </c>
      <c r="AF315" s="12">
        <f t="shared" si="123"/>
        <v>4.2091832071011141E-3</v>
      </c>
      <c r="AG315" s="12">
        <f>AE315-'Surv-rate CEA'!Y313*UPD</f>
        <v>3.009606116103172E-3</v>
      </c>
      <c r="AH315" s="12">
        <f t="shared" si="124"/>
        <v>1.7794607981388186E-3</v>
      </c>
      <c r="AI315" s="12">
        <f>'Surv-rate CEA'!AC313*UPFS+'Surv-rate CEA'!AB313*UPD</f>
        <v>1.32914802460342E-3</v>
      </c>
      <c r="AJ315" s="12">
        <f t="shared" si="125"/>
        <v>7.8587254061267188E-4</v>
      </c>
      <c r="AK315" s="12">
        <f>AI315-'Surv-rate CEA'!AB313*UPD</f>
        <v>1.9574737698813127E-9</v>
      </c>
      <c r="AL315" s="12">
        <f t="shared" si="126"/>
        <v>1.1573766474793387E-9</v>
      </c>
      <c r="AM315" s="12">
        <f>'Surv-rate CEA'!AF313*UPFS+'Surv-rate CEA'!AE313*UPD</f>
        <v>3.3631968059019662E-2</v>
      </c>
      <c r="AN315" s="12">
        <f t="shared" si="127"/>
        <v>1.9885249569725018E-2</v>
      </c>
      <c r="AO315" s="12">
        <f>AM315-'Surv-rate CEA'!AE313*UPD</f>
        <v>2.3808489477867636E-3</v>
      </c>
      <c r="AP315" s="12">
        <f t="shared" si="128"/>
        <v>1.4077016079307321E-3</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3.0482636602502715E-2</v>
      </c>
      <c r="AV315" s="12">
        <f t="shared" si="131"/>
        <v>1.8023174716397194E-2</v>
      </c>
      <c r="AW315" s="12">
        <f>AU315-'Surv-rate CEA'!AK313*UPD</f>
        <v>3.0983234984224839E-7</v>
      </c>
      <c r="AX315" s="12">
        <f t="shared" si="132"/>
        <v>1.8319158696201052E-7</v>
      </c>
      <c r="AY315" s="12">
        <f>'Surv-rate CEA'!AO313*UPFS+'Surv-rate CEA'!AN313*UPD</f>
        <v>1.32914802460342E-3</v>
      </c>
      <c r="AZ315" s="12">
        <f t="shared" si="133"/>
        <v>7.8587254061267188E-4</v>
      </c>
      <c r="BA315" s="12">
        <f>AY315-'Surv-rate CEA'!AN313*UPD</f>
        <v>1.9574737698813127E-9</v>
      </c>
      <c r="BB315" s="12">
        <f t="shared" si="134"/>
        <v>1.1573766474793387E-9</v>
      </c>
    </row>
    <row r="316" spans="1:54">
      <c r="A316" s="12">
        <v>311</v>
      </c>
      <c r="B316" s="12">
        <f t="shared" si="135"/>
        <v>17.835616438356166</v>
      </c>
      <c r="C316" s="12">
        <f>'Surv-rate CEA'!D314*Parameter!$D$57+'Surv-rate CEA'!E314*Parameter!$D$58</f>
        <v>2.9729272358544438E-2</v>
      </c>
      <c r="D316" s="12">
        <f t="shared" si="109"/>
        <v>1.754787223802232E-2</v>
      </c>
      <c r="E316" s="12">
        <f>C316-'Surv-rate CEA'!E314*Parameter!$D$58</f>
        <v>2.3888174791028387E-3</v>
      </c>
      <c r="F316" s="12">
        <f t="shared" si="110"/>
        <v>1.4100131149427002E-3</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7.0695349221106714E-3</v>
      </c>
      <c r="L316" s="12">
        <f t="shared" si="113"/>
        <v>4.1728332297975203E-3</v>
      </c>
      <c r="M316" s="12">
        <f>K316-'Surv-rate CEA'!J314*Parameter!$D$58</f>
        <v>2.9864389478648995E-3</v>
      </c>
      <c r="N316" s="12">
        <f t="shared" si="114"/>
        <v>1.7627625887293281E-3</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7.0695349221106714E-3</v>
      </c>
      <c r="T316" s="12">
        <f t="shared" si="117"/>
        <v>4.1728332297975203E-3</v>
      </c>
      <c r="U316" s="12">
        <f>S316-'Surv-rate CEA'!P314*Parameter!$D$58</f>
        <v>2.9864389478648995E-3</v>
      </c>
      <c r="V316" s="12">
        <f t="shared" si="118"/>
        <v>1.7627625887293281E-3</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4.595952510598196E-2</v>
      </c>
      <c r="AB316" s="12">
        <f t="shared" si="121"/>
        <v>2.7127871309913114E-2</v>
      </c>
      <c r="AC316" s="12">
        <f>AA316-'Surv-rate CEA'!V314*UPD</f>
        <v>4.5711931990238888E-3</v>
      </c>
      <c r="AD316" s="12">
        <f t="shared" si="122"/>
        <v>2.6981728063967688E-3</v>
      </c>
      <c r="AE316" s="12">
        <f>'Surv-rate CEA'!Z314*UPFS+'Surv-rate CEA'!Y314*UPD</f>
        <v>7.0695349221106714E-3</v>
      </c>
      <c r="AF316" s="12">
        <f t="shared" si="123"/>
        <v>4.1728332297975203E-3</v>
      </c>
      <c r="AG316" s="12">
        <f>AE316-'Surv-rate CEA'!Y314*UPD</f>
        <v>2.9864389478648995E-3</v>
      </c>
      <c r="AH316" s="12">
        <f t="shared" si="124"/>
        <v>1.7627625887293281E-3</v>
      </c>
      <c r="AI316" s="12">
        <f>'Surv-rate CEA'!AC314*UPFS+'Surv-rate CEA'!AB314*UPD</f>
        <v>1.3166174691008432E-3</v>
      </c>
      <c r="AJ316" s="12">
        <f t="shared" si="125"/>
        <v>7.7714095573851681E-4</v>
      </c>
      <c r="AK316" s="12">
        <f>AI316-'Surv-rate CEA'!AB314*UPD</f>
        <v>1.9036595902063858E-9</v>
      </c>
      <c r="AL316" s="12">
        <f t="shared" si="126"/>
        <v>1.1236459093499023E-9</v>
      </c>
      <c r="AM316" s="12">
        <f>'Surv-rate CEA'!AF314*UPFS+'Surv-rate CEA'!AE314*UPD</f>
        <v>3.347848272602541E-2</v>
      </c>
      <c r="AN316" s="12">
        <f t="shared" si="127"/>
        <v>1.9760864999115443E-2</v>
      </c>
      <c r="AO316" s="12">
        <f>AM316-'Surv-rate CEA'!AE314*UPD</f>
        <v>2.3617388187348355E-3</v>
      </c>
      <c r="AP316" s="12">
        <f t="shared" si="128"/>
        <v>1.3940297815202142E-3</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3.0339589729415358E-2</v>
      </c>
      <c r="AV316" s="12">
        <f t="shared" si="131"/>
        <v>1.7908115540297777E-2</v>
      </c>
      <c r="AW316" s="12">
        <f>AU316-'Surv-rate CEA'!AK314*UPD</f>
        <v>3.0348063175325568E-7</v>
      </c>
      <c r="AX316" s="12">
        <f t="shared" si="132"/>
        <v>1.7913117039979804E-7</v>
      </c>
      <c r="AY316" s="12">
        <f>'Surv-rate CEA'!AO314*UPFS+'Surv-rate CEA'!AN314*UPD</f>
        <v>1.3166174691008432E-3</v>
      </c>
      <c r="AZ316" s="12">
        <f t="shared" si="133"/>
        <v>7.7714095573851681E-4</v>
      </c>
      <c r="BA316" s="12">
        <f>AY316-'Surv-rate CEA'!AN314*UPD</f>
        <v>1.9036595902063858E-9</v>
      </c>
      <c r="BB316" s="12">
        <f t="shared" si="134"/>
        <v>1.1236459093499023E-9</v>
      </c>
    </row>
    <row r="317" spans="1:54">
      <c r="A317" s="12">
        <v>312</v>
      </c>
      <c r="B317" s="12">
        <f t="shared" si="135"/>
        <v>17.893150684931506</v>
      </c>
      <c r="C317" s="12">
        <f>'Surv-rate CEA'!D315*Parameter!$D$57+'Surv-rate CEA'!E315*Parameter!$D$58</f>
        <v>2.9588530141679347E-2</v>
      </c>
      <c r="D317" s="12">
        <f t="shared" si="109"/>
        <v>1.7435122190472531E-2</v>
      </c>
      <c r="E317" s="12">
        <f>C317-'Surv-rate CEA'!E315*Parameter!$D$58</f>
        <v>2.369728033667886E-3</v>
      </c>
      <c r="F317" s="12">
        <f t="shared" si="110"/>
        <v>1.3963687154228746E-3</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7.0205268102491586E-3</v>
      </c>
      <c r="L317" s="12">
        <f t="shared" si="113"/>
        <v>4.1368645955738312E-3</v>
      </c>
      <c r="M317" s="12">
        <f>K317-'Surv-rate CEA'!J315*Parameter!$D$58</f>
        <v>2.9635059711730178E-3</v>
      </c>
      <c r="N317" s="12">
        <f t="shared" si="114"/>
        <v>1.7462539866694429E-3</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7.0205268102491586E-3</v>
      </c>
      <c r="T317" s="12">
        <f t="shared" si="117"/>
        <v>4.1368645955738312E-3</v>
      </c>
      <c r="U317" s="12">
        <f>S317-'Surv-rate CEA'!P315*Parameter!$D$58</f>
        <v>2.9635059711730178E-3</v>
      </c>
      <c r="V317" s="12">
        <f t="shared" si="118"/>
        <v>1.7462539866694429E-3</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4.5772000286482359E-2</v>
      </c>
      <c r="AB317" s="12">
        <f t="shared" si="121"/>
        <v>2.697127616937681E-2</v>
      </c>
      <c r="AC317" s="12">
        <f>AA317-'Surv-rate CEA'!V315*UPD</f>
        <v>4.5388123230521646E-3</v>
      </c>
      <c r="AD317" s="12">
        <f t="shared" si="122"/>
        <v>2.6745075565806917E-3</v>
      </c>
      <c r="AE317" s="12">
        <f>'Surv-rate CEA'!Z315*UPFS+'Surv-rate CEA'!Y315*UPD</f>
        <v>7.0205268102491586E-3</v>
      </c>
      <c r="AF317" s="12">
        <f t="shared" si="123"/>
        <v>4.1368645955738312E-3</v>
      </c>
      <c r="AG317" s="12">
        <f>AE317-'Surv-rate CEA'!Y315*UPD</f>
        <v>2.9635059711730178E-3</v>
      </c>
      <c r="AH317" s="12">
        <f t="shared" si="124"/>
        <v>1.7462539866694429E-3</v>
      </c>
      <c r="AI317" s="12">
        <f>'Surv-rate CEA'!AC315*UPFS+'Surv-rate CEA'!AB315*UPD</f>
        <v>1.3042338653106648E-3</v>
      </c>
      <c r="AJ317" s="12">
        <f t="shared" si="125"/>
        <v>7.685233669181891E-4</v>
      </c>
      <c r="AK317" s="12">
        <f>AI317-'Surv-rate CEA'!AB315*UPD</f>
        <v>1.8514507349118303E-9</v>
      </c>
      <c r="AL317" s="12">
        <f t="shared" si="126"/>
        <v>1.0909724017468821E-9</v>
      </c>
      <c r="AM317" s="12">
        <f>'Surv-rate CEA'!AF315*UPFS+'Surv-rate CEA'!AE315*UPD</f>
        <v>3.3326055184301678E-2</v>
      </c>
      <c r="AN317" s="12">
        <f t="shared" si="127"/>
        <v>1.9637469028792799E-2</v>
      </c>
      <c r="AO317" s="12">
        <f>AM317-'Surv-rate CEA'!AE315*UPD</f>
        <v>2.3428281312582108E-3</v>
      </c>
      <c r="AP317" s="12">
        <f t="shared" si="128"/>
        <v>1.3805178744659655E-3</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3.0197545503998446E-2</v>
      </c>
      <c r="AV317" s="12">
        <f t="shared" si="131"/>
        <v>1.7793986155903219E-2</v>
      </c>
      <c r="AW317" s="12">
        <f>AU317-'Surv-rate CEA'!AK315*UPD</f>
        <v>2.9727414582042533E-7</v>
      </c>
      <c r="AX317" s="12">
        <f t="shared" si="132"/>
        <v>1.7516960226241553E-7</v>
      </c>
      <c r="AY317" s="12">
        <f>'Surv-rate CEA'!AO315*UPFS+'Surv-rate CEA'!AN315*UPD</f>
        <v>1.3042338653106648E-3</v>
      </c>
      <c r="AZ317" s="12">
        <f t="shared" si="133"/>
        <v>7.685233669181891E-4</v>
      </c>
      <c r="BA317" s="12">
        <f>AY317-'Surv-rate CEA'!AN315*UPD</f>
        <v>1.8514507349118303E-9</v>
      </c>
      <c r="BB317" s="12">
        <f t="shared" si="134"/>
        <v>1.0909724017468821E-9</v>
      </c>
    </row>
    <row r="318" spans="1:54">
      <c r="A318" s="12">
        <v>313</v>
      </c>
      <c r="B318" s="12">
        <f t="shared" si="135"/>
        <v>17.950684931506849</v>
      </c>
      <c r="C318" s="12">
        <f>'Surv-rate CEA'!D316*Parameter!$D$57+'Surv-rate CEA'!E316*Parameter!$D$58</f>
        <v>2.9448780808726829E-2</v>
      </c>
      <c r="D318" s="12">
        <f t="shared" si="109"/>
        <v>1.7323288712169257E-2</v>
      </c>
      <c r="E318" s="12">
        <f>C318-'Surv-rate CEA'!E316*Parameter!$D$58</f>
        <v>2.3508370029264869E-3</v>
      </c>
      <c r="F318" s="12">
        <f t="shared" si="110"/>
        <v>1.3828833316209149E-3</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6.9719714798906433E-3</v>
      </c>
      <c r="L318" s="12">
        <f t="shared" si="113"/>
        <v>4.101272498295225E-3</v>
      </c>
      <c r="M318" s="12">
        <f>K318-'Surv-rate CEA'!J316*Parameter!$D$58</f>
        <v>2.9408042265197075E-3</v>
      </c>
      <c r="N318" s="12">
        <f t="shared" si="114"/>
        <v>1.7299324203897657E-3</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6.9719714798906433E-3</v>
      </c>
      <c r="T318" s="12">
        <f t="shared" si="117"/>
        <v>4.101272498295225E-3</v>
      </c>
      <c r="U318" s="12">
        <f>S318-'Surv-rate CEA'!P316*Parameter!$D$58</f>
        <v>2.9408042265197075E-3</v>
      </c>
      <c r="V318" s="12">
        <f t="shared" si="118"/>
        <v>1.7299324203897657E-3</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4.558567665161159E-2</v>
      </c>
      <c r="AB318" s="12">
        <f t="shared" si="121"/>
        <v>2.681584147420607E-2</v>
      </c>
      <c r="AC318" s="12">
        <f>AA318-'Surv-rate CEA'!V316*UPD</f>
        <v>4.5067387336881204E-3</v>
      </c>
      <c r="AD318" s="12">
        <f t="shared" si="122"/>
        <v>2.6510957020964253E-3</v>
      </c>
      <c r="AE318" s="12">
        <f>'Surv-rate CEA'!Z316*UPFS+'Surv-rate CEA'!Y316*UPD</f>
        <v>6.9719714798906433E-3</v>
      </c>
      <c r="AF318" s="12">
        <f t="shared" si="123"/>
        <v>4.101272498295225E-3</v>
      </c>
      <c r="AG318" s="12">
        <f>AE318-'Surv-rate CEA'!Y316*UPD</f>
        <v>2.9408042265197075E-3</v>
      </c>
      <c r="AH318" s="12">
        <f t="shared" si="124"/>
        <v>1.7299324203897657E-3</v>
      </c>
      <c r="AI318" s="12">
        <f>'Surv-rate CEA'!AC316*UPFS+'Surv-rate CEA'!AB316*UPD</f>
        <v>1.2919951364637973E-3</v>
      </c>
      <c r="AJ318" s="12">
        <f t="shared" si="125"/>
        <v>7.6001804315947534E-4</v>
      </c>
      <c r="AK318" s="12">
        <f>AI318-'Surv-rate CEA'!AB316*UPD</f>
        <v>1.800795512056988E-9</v>
      </c>
      <c r="AL318" s="12">
        <f t="shared" si="126"/>
        <v>1.0593206139690974E-9</v>
      </c>
      <c r="AM318" s="12">
        <f>'Surv-rate CEA'!AF316*UPFS+'Surv-rate CEA'!AE316*UPD</f>
        <v>3.3174675479144204E-2</v>
      </c>
      <c r="AN318" s="12">
        <f t="shared" si="127"/>
        <v>1.9515051743243389E-2</v>
      </c>
      <c r="AO318" s="12">
        <f>AM318-'Surv-rate CEA'!AE316*UPD</f>
        <v>2.324114300704911E-3</v>
      </c>
      <c r="AP318" s="12">
        <f t="shared" si="128"/>
        <v>1.3671636626553154E-3</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3.005649439040867E-2</v>
      </c>
      <c r="AV318" s="12">
        <f t="shared" si="131"/>
        <v>1.7680777122238214E-2</v>
      </c>
      <c r="AW318" s="12">
        <f>AU318-'Surv-rate CEA'!AK316*UPD</f>
        <v>2.9120922153541562E-7</v>
      </c>
      <c r="AX318" s="12">
        <f t="shared" si="132"/>
        <v>1.7130425375060412E-7</v>
      </c>
      <c r="AY318" s="12">
        <f>'Surv-rate CEA'!AO316*UPFS+'Surv-rate CEA'!AN316*UPD</f>
        <v>1.2919951364637973E-3</v>
      </c>
      <c r="AZ318" s="12">
        <f t="shared" si="133"/>
        <v>7.6001804315947534E-4</v>
      </c>
      <c r="BA318" s="12">
        <f>AY318-'Surv-rate CEA'!AN316*UPD</f>
        <v>1.800795512056988E-9</v>
      </c>
      <c r="BB318" s="12">
        <f t="shared" si="134"/>
        <v>1.0593206139690974E-9</v>
      </c>
    </row>
    <row r="319" spans="1:54">
      <c r="A319" s="12">
        <v>314</v>
      </c>
      <c r="B319" s="12">
        <f t="shared" si="135"/>
        <v>18.008219178082193</v>
      </c>
      <c r="C319" s="12">
        <f>'Surv-rate CEA'!D317*Parameter!$D$57+'Surv-rate CEA'!E317*Parameter!$D$58</f>
        <v>2.9310014867930133E-2</v>
      </c>
      <c r="D319" s="12">
        <f t="shared" si="109"/>
        <v>1.7212362447292049E-2</v>
      </c>
      <c r="E319" s="12">
        <f>C319-'Surv-rate CEA'!E317*Parameter!$D$58</f>
        <v>2.3321418254083799E-3</v>
      </c>
      <c r="F319" s="12">
        <f t="shared" si="110"/>
        <v>1.3695547599786367E-3</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6.9238636417774668E-3</v>
      </c>
      <c r="L319" s="12">
        <f t="shared" si="113"/>
        <v>4.0660522034841745E-3</v>
      </c>
      <c r="M319" s="12">
        <f>K319-'Surv-rate CEA'!J317*Parameter!$D$58</f>
        <v>2.9183307995137584E-3</v>
      </c>
      <c r="N319" s="12">
        <f t="shared" si="114"/>
        <v>1.7137953593223041E-3</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6.9238636417774668E-3</v>
      </c>
      <c r="T319" s="12">
        <f t="shared" si="117"/>
        <v>4.0660522034841745E-3</v>
      </c>
      <c r="U319" s="12">
        <f>S319-'Surv-rate CEA'!P317*Parameter!$D$58</f>
        <v>2.9183307995137584E-3</v>
      </c>
      <c r="V319" s="12">
        <f t="shared" si="118"/>
        <v>1.7137953593223041E-3</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4.5400543468168533E-2</v>
      </c>
      <c r="AB319" s="12">
        <f t="shared" si="121"/>
        <v>2.6661556229136782E-2</v>
      </c>
      <c r="AC319" s="12">
        <f>AA319-'Surv-rate CEA'!V317*UPD</f>
        <v>4.4749687370561758E-3</v>
      </c>
      <c r="AD319" s="12">
        <f t="shared" si="122"/>
        <v>2.6279339737486501E-3</v>
      </c>
      <c r="AE319" s="12">
        <f>'Surv-rate CEA'!Z317*UPFS+'Surv-rate CEA'!Y317*UPD</f>
        <v>6.9238636417774668E-3</v>
      </c>
      <c r="AF319" s="12">
        <f t="shared" si="123"/>
        <v>4.0660522034841745E-3</v>
      </c>
      <c r="AG319" s="12">
        <f>AE319-'Surv-rate CEA'!Y317*UPD</f>
        <v>2.9183307995137584E-3</v>
      </c>
      <c r="AH319" s="12">
        <f t="shared" si="124"/>
        <v>1.7137953593223041E-3</v>
      </c>
      <c r="AI319" s="12">
        <f>'Surv-rate CEA'!AC317*UPFS+'Surv-rate CEA'!AB317*UPD</f>
        <v>1.279899240295773E-3</v>
      </c>
      <c r="AJ319" s="12">
        <f t="shared" si="125"/>
        <v>7.5162328368823326E-4</v>
      </c>
      <c r="AK319" s="12">
        <f>AI319-'Surv-rate CEA'!AB317*UPD</f>
        <v>1.7516440177674231E-9</v>
      </c>
      <c r="AL319" s="12">
        <f t="shared" si="126"/>
        <v>1.0286563090567597E-9</v>
      </c>
      <c r="AM319" s="12">
        <f>'Surv-rate CEA'!AF317*UPFS+'Surv-rate CEA'!AE317*UPD</f>
        <v>3.3024333775745186E-2</v>
      </c>
      <c r="AN319" s="12">
        <f t="shared" si="127"/>
        <v>1.9393603349905673E-2</v>
      </c>
      <c r="AO319" s="12">
        <f>AM319-'Surv-rate CEA'!AE317*UPD</f>
        <v>2.3055947826393537E-3</v>
      </c>
      <c r="AP319" s="12">
        <f t="shared" si="128"/>
        <v>1.3539649581957587E-3</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2.9916426968417596E-2</v>
      </c>
      <c r="AV319" s="12">
        <f t="shared" si="131"/>
        <v>1.75684791163912E-2</v>
      </c>
      <c r="AW319" s="12">
        <f>AU319-'Surv-rate CEA'!AK317*UPD</f>
        <v>2.852822901314167E-7</v>
      </c>
      <c r="AX319" s="12">
        <f t="shared" si="132"/>
        <v>1.6753257204615817E-7</v>
      </c>
      <c r="AY319" s="12">
        <f>'Surv-rate CEA'!AO317*UPFS+'Surv-rate CEA'!AN317*UPD</f>
        <v>1.279899240295773E-3</v>
      </c>
      <c r="AZ319" s="12">
        <f t="shared" si="133"/>
        <v>7.5162328368823326E-4</v>
      </c>
      <c r="BA319" s="12">
        <f>AY319-'Surv-rate CEA'!AN317*UPD</f>
        <v>1.7516440177674231E-9</v>
      </c>
      <c r="BB319" s="12">
        <f t="shared" si="134"/>
        <v>1.0286563090567597E-9</v>
      </c>
    </row>
    <row r="320" spans="1:54">
      <c r="A320" s="12">
        <v>315</v>
      </c>
      <c r="B320" s="12">
        <f t="shared" si="135"/>
        <v>18.065753424657533</v>
      </c>
      <c r="C320" s="12">
        <f>'Surv-rate CEA'!D318*Parameter!$D$57+'Surv-rate CEA'!E318*Parameter!$D$58</f>
        <v>2.9172222943113571E-2</v>
      </c>
      <c r="D320" s="12">
        <f t="shared" si="109"/>
        <v>1.7102334157557925E-2</v>
      </c>
      <c r="E320" s="12">
        <f>C320-'Surv-rate CEA'!E318*Parameter!$D$58</f>
        <v>2.3136399793524387E-3</v>
      </c>
      <c r="F320" s="12">
        <f t="shared" si="110"/>
        <v>1.3563808326959E-3</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6.8761980818522646E-3</v>
      </c>
      <c r="L320" s="12">
        <f t="shared" si="113"/>
        <v>4.0311990470769674E-3</v>
      </c>
      <c r="M320" s="12">
        <f>K320-'Surv-rate CEA'!J318*Parameter!$D$58</f>
        <v>2.896082820072741E-3</v>
      </c>
      <c r="N320" s="12">
        <f t="shared" si="114"/>
        <v>1.6978403131441436E-3</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6.8761980818522646E-3</v>
      </c>
      <c r="T320" s="12">
        <f t="shared" si="117"/>
        <v>4.0311990470769674E-3</v>
      </c>
      <c r="U320" s="12">
        <f>S320-'Surv-rate CEA'!P318*Parameter!$D$58</f>
        <v>2.896082820072741E-3</v>
      </c>
      <c r="V320" s="12">
        <f t="shared" si="118"/>
        <v>1.6978403131441436E-3</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4.5216590127275601E-2</v>
      </c>
      <c r="AB320" s="12">
        <f t="shared" si="121"/>
        <v>2.6508409569266308E-2</v>
      </c>
      <c r="AC320" s="12">
        <f>AA320-'Surv-rate CEA'!V318*UPD</f>
        <v>4.4434986933393414E-3</v>
      </c>
      <c r="AD320" s="12">
        <f t="shared" si="122"/>
        <v>2.6050191523063451E-3</v>
      </c>
      <c r="AE320" s="12">
        <f>'Surv-rate CEA'!Z318*UPFS+'Surv-rate CEA'!Y318*UPD</f>
        <v>6.8761980818522646E-3</v>
      </c>
      <c r="AF320" s="12">
        <f t="shared" si="123"/>
        <v>4.0311990470769674E-3</v>
      </c>
      <c r="AG320" s="12">
        <f>AE320-'Surv-rate CEA'!Y318*UPD</f>
        <v>2.896082820072741E-3</v>
      </c>
      <c r="AH320" s="12">
        <f t="shared" si="124"/>
        <v>1.6978403131441436E-3</v>
      </c>
      <c r="AI320" s="12">
        <f>'Surv-rate CEA'!AC318*UPFS+'Surv-rate CEA'!AB318*UPD</f>
        <v>1.267944168385832E-3</v>
      </c>
      <c r="AJ320" s="12">
        <f t="shared" si="125"/>
        <v>7.4333741734893509E-4</v>
      </c>
      <c r="AK320" s="12">
        <f>AI320-'Surv-rate CEA'!AB318*UPD</f>
        <v>1.7039480703154308E-9</v>
      </c>
      <c r="AL320" s="12">
        <f t="shared" si="126"/>
        <v>9.9894647529901986E-10</v>
      </c>
      <c r="AM320" s="12">
        <f>'Surv-rate CEA'!AF318*UPFS+'Surv-rate CEA'!AE318*UPD</f>
        <v>3.2875020357424942E-2</v>
      </c>
      <c r="AN320" s="12">
        <f t="shared" si="127"/>
        <v>1.9273114177331612E-2</v>
      </c>
      <c r="AO320" s="12">
        <f>AM320-'Surv-rate CEA'!AE318*UPD</f>
        <v>2.2872670721098762E-3</v>
      </c>
      <c r="AP320" s="12">
        <f t="shared" si="128"/>
        <v>1.3409196087347326E-3</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2.9777333931699679E-2</v>
      </c>
      <c r="AV320" s="12">
        <f t="shared" si="131"/>
        <v>1.7457082931739112E-2</v>
      </c>
      <c r="AW320" s="12">
        <f>AU320-'Surv-rate CEA'!AK318*UPD</f>
        <v>2.7948988151269005E-7</v>
      </c>
      <c r="AX320" s="12">
        <f t="shared" si="132"/>
        <v>1.6385207793753859E-7</v>
      </c>
      <c r="AY320" s="12">
        <f>'Surv-rate CEA'!AO318*UPFS+'Surv-rate CEA'!AN318*UPD</f>
        <v>1.267944168385832E-3</v>
      </c>
      <c r="AZ320" s="12">
        <f t="shared" si="133"/>
        <v>7.4333741734893509E-4</v>
      </c>
      <c r="BA320" s="12">
        <f>AY320-'Surv-rate CEA'!AN318*UPD</f>
        <v>1.7039480703154308E-9</v>
      </c>
      <c r="BB320" s="12">
        <f t="shared" si="134"/>
        <v>9.9894647529901986E-10</v>
      </c>
    </row>
    <row r="321" spans="1:54">
      <c r="A321" s="12">
        <v>316</v>
      </c>
      <c r="B321" s="12">
        <f t="shared" si="135"/>
        <v>18.123287671232877</v>
      </c>
      <c r="C321" s="12">
        <f>'Surv-rate CEA'!D319*Parameter!$D$57+'Surv-rate CEA'!E319*Parameter!$D$58</f>
        <v>2.9035395771964709E-2</v>
      </c>
      <c r="D321" s="12">
        <f t="shared" si="109"/>
        <v>1.6993194720447014E-2</v>
      </c>
      <c r="E321" s="12">
        <f>C321-'Surv-rate CEA'!E319*Parameter!$D$58</f>
        <v>2.2953289819860091E-3</v>
      </c>
      <c r="F321" s="12">
        <f t="shared" si="110"/>
        <v>1.3433594170614042E-3</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6.8289696599932812E-3</v>
      </c>
      <c r="L321" s="12">
        <f t="shared" si="113"/>
        <v>3.9967084342049696E-3</v>
      </c>
      <c r="M321" s="12">
        <f>K321-'Surv-rate CEA'!J319*Parameter!$D$58</f>
        <v>2.8740574616317599E-3</v>
      </c>
      <c r="N321" s="12">
        <f t="shared" si="114"/>
        <v>1.6820648310369977E-3</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6.8289696599932812E-3</v>
      </c>
      <c r="T321" s="12">
        <f t="shared" si="117"/>
        <v>3.9967084342049696E-3</v>
      </c>
      <c r="U321" s="12">
        <f>S321-'Surv-rate CEA'!P319*Parameter!$D$58</f>
        <v>2.8740574616317599E-3</v>
      </c>
      <c r="V321" s="12">
        <f t="shared" si="118"/>
        <v>1.6820648310369977E-3</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4.5033806142600982E-2</v>
      </c>
      <c r="AB321" s="12">
        <f t="shared" si="121"/>
        <v>2.635639075817215E-2</v>
      </c>
      <c r="AC321" s="12">
        <f>AA321-'Surv-rate CEA'!V319*UPD</f>
        <v>4.412325015843821E-3</v>
      </c>
      <c r="AD321" s="12">
        <f t="shared" si="122"/>
        <v>2.58234806761375E-3</v>
      </c>
      <c r="AE321" s="12">
        <f>'Surv-rate CEA'!Z319*UPFS+'Surv-rate CEA'!Y319*UPD</f>
        <v>6.8289696599932812E-3</v>
      </c>
      <c r="AF321" s="12">
        <f t="shared" si="123"/>
        <v>3.9967084342049696E-3</v>
      </c>
      <c r="AG321" s="12">
        <f>AE321-'Surv-rate CEA'!Y319*UPD</f>
        <v>2.8740574616317599E-3</v>
      </c>
      <c r="AH321" s="12">
        <f t="shared" si="124"/>
        <v>1.6820648310369977E-3</v>
      </c>
      <c r="AI321" s="12">
        <f>'Surv-rate CEA'!AC319*UPFS+'Surv-rate CEA'!AB319*UPD</f>
        <v>1.2561279455104014E-3</v>
      </c>
      <c r="AJ321" s="12">
        <f t="shared" si="125"/>
        <v>7.3515880201859344E-4</v>
      </c>
      <c r="AK321" s="12">
        <f>AI321-'Surv-rate CEA'!AB319*UPD</f>
        <v>1.6576611463689495E-9</v>
      </c>
      <c r="AL321" s="12">
        <f t="shared" si="126"/>
        <v>9.701592794531728E-10</v>
      </c>
      <c r="AM321" s="12">
        <f>'Surv-rate CEA'!AF319*UPFS+'Surv-rate CEA'!AE319*UPD</f>
        <v>3.2726725623894844E-2</v>
      </c>
      <c r="AN321" s="12">
        <f t="shared" si="127"/>
        <v>1.9153574673380688E-2</v>
      </c>
      <c r="AO321" s="12">
        <f>AM321-'Surv-rate CEA'!AE319*UPD</f>
        <v>2.269128702931604E-3</v>
      </c>
      <c r="AP321" s="12">
        <f t="shared" si="128"/>
        <v>1.3280254967939407E-3</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2.9639206086150366E-2</v>
      </c>
      <c r="AV321" s="12">
        <f t="shared" si="131"/>
        <v>1.7346579476203588E-2</v>
      </c>
      <c r="AW321" s="12">
        <f>AU321-'Surv-rate CEA'!AK319*UPD</f>
        <v>2.7382862126737462E-7</v>
      </c>
      <c r="AX321" s="12">
        <f t="shared" si="132"/>
        <v>1.6026036351538151E-7</v>
      </c>
      <c r="AY321" s="12">
        <f>'Surv-rate CEA'!AO319*UPFS+'Surv-rate CEA'!AN319*UPD</f>
        <v>1.2561279455104014E-3</v>
      </c>
      <c r="AZ321" s="12">
        <f t="shared" si="133"/>
        <v>7.3515880201859344E-4</v>
      </c>
      <c r="BA321" s="12">
        <f>AY321-'Surv-rate CEA'!AN319*UPD</f>
        <v>1.6576611463689495E-9</v>
      </c>
      <c r="BB321" s="12">
        <f t="shared" si="134"/>
        <v>9.701592794531728E-10</v>
      </c>
    </row>
    <row r="322" spans="1:54">
      <c r="A322" s="12">
        <v>317</v>
      </c>
      <c r="B322" s="12">
        <f t="shared" si="135"/>
        <v>18.18082191780822</v>
      </c>
      <c r="C322" s="12">
        <f>'Surv-rate CEA'!D320*Parameter!$D$57+'Surv-rate CEA'!E320*Parameter!$D$58</f>
        <v>2.8899524204346376E-2</v>
      </c>
      <c r="D322" s="12">
        <f t="shared" si="109"/>
        <v>1.6884935127459453E-2</v>
      </c>
      <c r="E322" s="12">
        <f>C322-'Surv-rate CEA'!E320*Parameter!$D$58</f>
        <v>2.2772063888192341E-3</v>
      </c>
      <c r="F322" s="12">
        <f t="shared" si="110"/>
        <v>1.3304884147977141E-3</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6.7821733087742742E-3</v>
      </c>
      <c r="L322" s="12">
        <f t="shared" si="113"/>
        <v>3.9625758380000533E-3</v>
      </c>
      <c r="M322" s="12">
        <f>K322-'Surv-rate CEA'!J320*Parameter!$D$58</f>
        <v>2.8522519403684785E-3</v>
      </c>
      <c r="N322" s="12">
        <f t="shared" si="114"/>
        <v>1.6664665009622898E-3</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6.7821733087742742E-3</v>
      </c>
      <c r="T322" s="12">
        <f t="shared" si="117"/>
        <v>3.9625758380000533E-3</v>
      </c>
      <c r="U322" s="12">
        <f>S322-'Surv-rate CEA'!P320*Parameter!$D$58</f>
        <v>2.8522519403684785E-3</v>
      </c>
      <c r="V322" s="12">
        <f t="shared" si="118"/>
        <v>1.6664665009622898E-3</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4.4852181148610948E-2</v>
      </c>
      <c r="AB322" s="12">
        <f t="shared" si="121"/>
        <v>2.6205489186062681E-2</v>
      </c>
      <c r="AC322" s="12">
        <f>AA322-'Surv-rate CEA'!V320*UPD</f>
        <v>4.3814441700822798E-3</v>
      </c>
      <c r="AD322" s="12">
        <f t="shared" si="122"/>
        <v>2.559917597719424E-3</v>
      </c>
      <c r="AE322" s="12">
        <f>'Surv-rate CEA'!Z320*UPFS+'Surv-rate CEA'!Y320*UPD</f>
        <v>6.7821733087742742E-3</v>
      </c>
      <c r="AF322" s="12">
        <f t="shared" si="123"/>
        <v>3.9625758380000533E-3</v>
      </c>
      <c r="AG322" s="12">
        <f>AE322-'Surv-rate CEA'!Y320*UPD</f>
        <v>2.8522519403684785E-3</v>
      </c>
      <c r="AH322" s="12">
        <f t="shared" si="124"/>
        <v>1.6664665009622898E-3</v>
      </c>
      <c r="AI322" s="12">
        <f>'Surv-rate CEA'!AC320*UPFS+'Surv-rate CEA'!AB320*UPD</f>
        <v>1.2444486290105515E-3</v>
      </c>
      <c r="AJ322" s="12">
        <f t="shared" si="125"/>
        <v>7.2708582403369917E-4</v>
      </c>
      <c r="AK322" s="12">
        <f>AI322-'Surv-rate CEA'!AB320*UPD</f>
        <v>1.612738320493079E-9</v>
      </c>
      <c r="AL322" s="12">
        <f t="shared" si="126"/>
        <v>9.4226402229134689E-10</v>
      </c>
      <c r="AM322" s="12">
        <f>'Surv-rate CEA'!AF320*UPFS+'Surv-rate CEA'!AE320*UPD</f>
        <v>3.2579440089550112E-2</v>
      </c>
      <c r="AN322" s="12">
        <f t="shared" si="127"/>
        <v>1.9034975403445304E-2</v>
      </c>
      <c r="AO322" s="12">
        <f>AM322-'Surv-rate CEA'!AE320*UPD</f>
        <v>2.2511772469841693E-3</v>
      </c>
      <c r="AP322" s="12">
        <f t="shared" si="128"/>
        <v>1.3152805391177949E-3</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2.9502034348233404E-2</v>
      </c>
      <c r="AV322" s="12">
        <f t="shared" si="131"/>
        <v>1.7236959770537789E-2</v>
      </c>
      <c r="AW322" s="12">
        <f>AU322-'Surv-rate CEA'!AK320*UPD</f>
        <v>2.6829522780866255E-7</v>
      </c>
      <c r="AX322" s="12">
        <f t="shared" si="132"/>
        <v>1.5675508996355401E-7</v>
      </c>
      <c r="AY322" s="12">
        <f>'Surv-rate CEA'!AO320*UPFS+'Surv-rate CEA'!AN320*UPD</f>
        <v>1.2444486290105515E-3</v>
      </c>
      <c r="AZ322" s="12">
        <f t="shared" si="133"/>
        <v>7.2708582403369917E-4</v>
      </c>
      <c r="BA322" s="12">
        <f>AY322-'Surv-rate CEA'!AN320*UPD</f>
        <v>1.612738320493079E-9</v>
      </c>
      <c r="BB322" s="12">
        <f t="shared" si="134"/>
        <v>9.4226402229134689E-10</v>
      </c>
    </row>
    <row r="323" spans="1:54">
      <c r="A323" s="12">
        <v>318</v>
      </c>
      <c r="B323" s="12">
        <f t="shared" si="135"/>
        <v>18.238356164383561</v>
      </c>
      <c r="C323" s="12">
        <f>'Surv-rate CEA'!D321*Parameter!$D$57+'Surv-rate CEA'!E321*Parameter!$D$58</f>
        <v>2.8764599200638619E-2</v>
      </c>
      <c r="D323" s="12">
        <f t="shared" si="109"/>
        <v>1.6777546482403295E-2</v>
      </c>
      <c r="E323" s="12">
        <f>C323-'Surv-rate CEA'!E321*Parameter!$D$58</f>
        <v>2.2592697929541064E-3</v>
      </c>
      <c r="F323" s="12">
        <f t="shared" si="110"/>
        <v>1.3177657614202264E-3</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6.7358040322484936E-3</v>
      </c>
      <c r="L323" s="12">
        <f t="shared" si="113"/>
        <v>3.9287967984236553E-3</v>
      </c>
      <c r="M323" s="12">
        <f>K323-'Surv-rate CEA'!J321*Parameter!$D$58</f>
        <v>2.8306635144440691E-3</v>
      </c>
      <c r="N323" s="12">
        <f t="shared" si="114"/>
        <v>1.6510429489514336E-3</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6.7358040322484936E-3</v>
      </c>
      <c r="T323" s="12">
        <f t="shared" si="117"/>
        <v>3.9287967984236553E-3</v>
      </c>
      <c r="U323" s="12">
        <f>S323-'Surv-rate CEA'!P321*Parameter!$D$58</f>
        <v>2.8306635144440691E-3</v>
      </c>
      <c r="V323" s="12">
        <f t="shared" si="118"/>
        <v>1.6510429489514336E-3</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4.4671704898851979E-2</v>
      </c>
      <c r="AB323" s="12">
        <f t="shared" si="121"/>
        <v>2.60556943679595E-2</v>
      </c>
      <c r="AC323" s="12">
        <f>AA323-'Surv-rate CEA'!V321*UPD</f>
        <v>4.3508526728754798E-3</v>
      </c>
      <c r="AD323" s="12">
        <f t="shared" si="122"/>
        <v>2.5377246680230586E-3</v>
      </c>
      <c r="AE323" s="12">
        <f>'Surv-rate CEA'!Z321*UPFS+'Surv-rate CEA'!Y321*UPD</f>
        <v>6.7358040322484936E-3</v>
      </c>
      <c r="AF323" s="12">
        <f t="shared" si="123"/>
        <v>3.9287967984236553E-3</v>
      </c>
      <c r="AG323" s="12">
        <f>AE323-'Surv-rate CEA'!Y321*UPD</f>
        <v>2.8306635144440691E-3</v>
      </c>
      <c r="AH323" s="12">
        <f t="shared" si="124"/>
        <v>1.6510429489514336E-3</v>
      </c>
      <c r="AI323" s="12">
        <f>'Surv-rate CEA'!AC321*UPFS+'Surv-rate CEA'!AB321*UPD</f>
        <v>1.2329043081731525E-3</v>
      </c>
      <c r="AJ323" s="12">
        <f t="shared" si="125"/>
        <v>7.1911689762988601E-4</v>
      </c>
      <c r="AK323" s="12">
        <f>AI323-'Surv-rate CEA'!AB321*UPD</f>
        <v>1.5691362055189617E-9</v>
      </c>
      <c r="AL323" s="12">
        <f t="shared" si="126"/>
        <v>9.1523109505839468E-10</v>
      </c>
      <c r="AM323" s="12">
        <f>'Surv-rate CEA'!AF321*UPFS+'Surv-rate CEA'!AE321*UPD</f>
        <v>3.2433154381792596E-2</v>
      </c>
      <c r="AN323" s="12">
        <f t="shared" si="127"/>
        <v>1.8917307048707512E-2</v>
      </c>
      <c r="AO323" s="12">
        <f>AM323-'Surv-rate CEA'!AE321*UPD</f>
        <v>2.233410313524177E-3</v>
      </c>
      <c r="AP323" s="12">
        <f t="shared" si="128"/>
        <v>1.302682686035788E-3</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2.9365809743357108E-2</v>
      </c>
      <c r="AV323" s="12">
        <f t="shared" si="131"/>
        <v>1.7128214946643409E-2</v>
      </c>
      <c r="AW323" s="12">
        <f>AU323-'Surv-rate CEA'!AK321*UPD</f>
        <v>2.628865095957722E-7</v>
      </c>
      <c r="AX323" s="12">
        <f t="shared" si="132"/>
        <v>1.533339854164179E-7</v>
      </c>
      <c r="AY323" s="12">
        <f>'Surv-rate CEA'!AO321*UPFS+'Surv-rate CEA'!AN321*UPD</f>
        <v>1.2329043081731525E-3</v>
      </c>
      <c r="AZ323" s="12">
        <f t="shared" si="133"/>
        <v>7.1911689762988601E-4</v>
      </c>
      <c r="BA323" s="12">
        <f>AY323-'Surv-rate CEA'!AN321*UPD</f>
        <v>1.5691362055189617E-9</v>
      </c>
      <c r="BB323" s="12">
        <f t="shared" si="134"/>
        <v>9.1523109505839468E-10</v>
      </c>
    </row>
    <row r="324" spans="1:54">
      <c r="A324" s="12">
        <v>319</v>
      </c>
      <c r="B324" s="12">
        <f t="shared" si="135"/>
        <v>18.295890410958904</v>
      </c>
      <c r="C324" s="12">
        <f>'Surv-rate CEA'!D322*Parameter!$D$57+'Surv-rate CEA'!E322*Parameter!$D$58</f>
        <v>2.8630611830109527E-2</v>
      </c>
      <c r="D324" s="12">
        <f t="shared" si="109"/>
        <v>1.6671019999712527E-2</v>
      </c>
      <c r="E324" s="12">
        <f>C324-'Surv-rate CEA'!E322*Parameter!$D$58</f>
        <v>2.2415168244077806E-3</v>
      </c>
      <c r="F324" s="12">
        <f t="shared" si="110"/>
        <v>1.3051894256096751E-3</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6.6898569047562162E-3</v>
      </c>
      <c r="L324" s="12">
        <f t="shared" si="113"/>
        <v>3.8953669211189601E-3</v>
      </c>
      <c r="M324" s="12">
        <f>K324-'Surv-rate CEA'!J322*Parameter!$D$58</f>
        <v>2.8092894832596124E-3</v>
      </c>
      <c r="N324" s="12">
        <f t="shared" si="114"/>
        <v>1.6357918384108771E-3</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6.6898569047562162E-3</v>
      </c>
      <c r="T324" s="12">
        <f t="shared" si="117"/>
        <v>3.8953669211189601E-3</v>
      </c>
      <c r="U324" s="12">
        <f>S324-'Surv-rate CEA'!P322*Parameter!$D$58</f>
        <v>2.8092894832596124E-3</v>
      </c>
      <c r="V324" s="12">
        <f t="shared" si="118"/>
        <v>1.6357918384108771E-3</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4.4492367264262263E-2</v>
      </c>
      <c r="AB324" s="12">
        <f t="shared" si="121"/>
        <v>2.5906995941910808E-2</v>
      </c>
      <c r="AC324" s="12">
        <f>AA324-'Surv-rate CEA'!V322*UPD</f>
        <v>4.3205470914717686E-3</v>
      </c>
      <c r="AD324" s="12">
        <f t="shared" si="122"/>
        <v>2.5157662504395771E-3</v>
      </c>
      <c r="AE324" s="12">
        <f>'Surv-rate CEA'!Z322*UPFS+'Surv-rate CEA'!Y322*UPD</f>
        <v>6.6898569047562162E-3</v>
      </c>
      <c r="AF324" s="12">
        <f t="shared" si="123"/>
        <v>3.8953669211189601E-3</v>
      </c>
      <c r="AG324" s="12">
        <f>AE324-'Surv-rate CEA'!Y322*UPD</f>
        <v>2.8092894832596124E-3</v>
      </c>
      <c r="AH324" s="12">
        <f t="shared" si="124"/>
        <v>1.6357918384108771E-3</v>
      </c>
      <c r="AI324" s="12">
        <f>'Surv-rate CEA'!AC322*UPFS+'Surv-rate CEA'!AB322*UPD</f>
        <v>1.2214931036253749E-3</v>
      </c>
      <c r="AJ324" s="12">
        <f t="shared" si="125"/>
        <v>7.1125046439399306E-4</v>
      </c>
      <c r="AK324" s="12">
        <f>AI324-'Surv-rate CEA'!AB322*UPD</f>
        <v>1.5268128970326311E-9</v>
      </c>
      <c r="AL324" s="12">
        <f t="shared" si="126"/>
        <v>8.8903193872656562E-10</v>
      </c>
      <c r="AM324" s="12">
        <f>'Surv-rate CEA'!AF322*UPFS+'Surv-rate CEA'!AE322*UPD</f>
        <v>3.2287859239382606E-2</v>
      </c>
      <c r="AN324" s="12">
        <f t="shared" si="127"/>
        <v>1.8800560404426087E-2</v>
      </c>
      <c r="AO324" s="12">
        <f>AM324-'Surv-rate CEA'!AE322*UPD</f>
        <v>2.2158255485118204E-3</v>
      </c>
      <c r="AP324" s="12">
        <f t="shared" si="128"/>
        <v>1.2902299208383079E-3</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2.9230523404278903E-2</v>
      </c>
      <c r="AV324" s="12">
        <f t="shared" si="131"/>
        <v>1.702033624591719E-2</v>
      </c>
      <c r="AW324" s="12">
        <f>AU324-'Surv-rate CEA'!AK322*UPD</f>
        <v>2.5759936242431003E-7</v>
      </c>
      <c r="AX324" s="12">
        <f t="shared" si="132"/>
        <v>1.4999484287557539E-7</v>
      </c>
      <c r="AY324" s="12">
        <f>'Surv-rate CEA'!AO322*UPFS+'Surv-rate CEA'!AN322*UPD</f>
        <v>1.2214931036253749E-3</v>
      </c>
      <c r="AZ324" s="12">
        <f t="shared" si="133"/>
        <v>7.1125046439399306E-4</v>
      </c>
      <c r="BA324" s="12">
        <f>AY324-'Surv-rate CEA'!AN322*UPD</f>
        <v>1.5268128970326311E-9</v>
      </c>
      <c r="BB324" s="12">
        <f t="shared" si="134"/>
        <v>8.8903193872656562E-10</v>
      </c>
    </row>
    <row r="325" spans="1:54">
      <c r="A325" s="12">
        <v>320</v>
      </c>
      <c r="B325" s="12">
        <f t="shared" si="135"/>
        <v>18.353424657534248</v>
      </c>
      <c r="C325" s="12">
        <f>'Surv-rate CEA'!D323*Parameter!$D$57+'Surv-rate CEA'!E323*Parameter!$D$58</f>
        <v>2.8497553269314517E-2</v>
      </c>
      <c r="D325" s="12">
        <f t="shared" si="109"/>
        <v>1.6565347002794745E-2</v>
      </c>
      <c r="E325" s="12">
        <f>C325-'Surv-rate CEA'!E323*Parameter!$D$58</f>
        <v>2.2239451494498602E-3</v>
      </c>
      <c r="F325" s="12">
        <f t="shared" si="110"/>
        <v>1.2927574085978826E-3</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6.6443270697553077E-3</v>
      </c>
      <c r="L325" s="12">
        <f t="shared" si="113"/>
        <v>3.8622818762856764E-3</v>
      </c>
      <c r="M325" s="12">
        <f>K325-'Surv-rate CEA'!J323*Parameter!$D$58</f>
        <v>2.7881271867276794E-3</v>
      </c>
      <c r="N325" s="12">
        <f t="shared" si="114"/>
        <v>1.6207108694416305E-3</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6.6443270697553077E-3</v>
      </c>
      <c r="T325" s="12">
        <f t="shared" si="117"/>
        <v>3.8622818762856764E-3</v>
      </c>
      <c r="U325" s="12">
        <f>S325-'Surv-rate CEA'!P323*Parameter!$D$58</f>
        <v>2.7881271867276794E-3</v>
      </c>
      <c r="V325" s="12">
        <f t="shared" si="118"/>
        <v>1.6207108694416305E-3</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4.4314158231511351E-2</v>
      </c>
      <c r="AB325" s="12">
        <f t="shared" si="121"/>
        <v>2.5759383667234962E-2</v>
      </c>
      <c r="AC325" s="12">
        <f>AA325-'Surv-rate CEA'!V323*UPD</f>
        <v>4.2905240426839644E-3</v>
      </c>
      <c r="AD325" s="12">
        <f t="shared" si="122"/>
        <v>2.4940393625800992E-3</v>
      </c>
      <c r="AE325" s="12">
        <f>'Surv-rate CEA'!Z323*UPFS+'Surv-rate CEA'!Y323*UPD</f>
        <v>6.6443270697553077E-3</v>
      </c>
      <c r="AF325" s="12">
        <f t="shared" si="123"/>
        <v>3.8622818762856764E-3</v>
      </c>
      <c r="AG325" s="12">
        <f>AE325-'Surv-rate CEA'!Y323*UPD</f>
        <v>2.7881271867276794E-3</v>
      </c>
      <c r="AH325" s="12">
        <f t="shared" si="124"/>
        <v>1.6207108694416305E-3</v>
      </c>
      <c r="AI325" s="12">
        <f>'Surv-rate CEA'!AC323*UPFS+'Surv-rate CEA'!AB323*UPD</f>
        <v>1.210213166742202E-3</v>
      </c>
      <c r="AJ325" s="12">
        <f t="shared" si="125"/>
        <v>7.0348499272821603E-4</v>
      </c>
      <c r="AK325" s="12">
        <f>AI325-'Surv-rate CEA'!AB323*UPD</f>
        <v>1.4857279189480627E-9</v>
      </c>
      <c r="AL325" s="12">
        <f t="shared" si="126"/>
        <v>8.636390042514964E-10</v>
      </c>
      <c r="AM325" s="12">
        <f>'Surv-rate CEA'!AF323*UPFS+'Surv-rate CEA'!AE323*UPD</f>
        <v>3.2143545510819223E-2</v>
      </c>
      <c r="AN325" s="12">
        <f t="shared" si="127"/>
        <v>1.8684726378253518E-2</v>
      </c>
      <c r="AO325" s="12">
        <f>AM325-'Surv-rate CEA'!AE323*UPD</f>
        <v>2.1984206339514187E-3</v>
      </c>
      <c r="AP325" s="12">
        <f t="shared" si="128"/>
        <v>1.2779202591656476E-3</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2.9096166569537393E-2</v>
      </c>
      <c r="AV325" s="12">
        <f t="shared" si="131"/>
        <v>1.6913315017626308E-2</v>
      </c>
      <c r="AW325" s="12">
        <f>AU325-'Surv-rate CEA'!AK323*UPD</f>
        <v>2.524307668450021E-7</v>
      </c>
      <c r="AX325" s="12">
        <f t="shared" si="132"/>
        <v>1.4673551821979345E-7</v>
      </c>
      <c r="AY325" s="12">
        <f>'Surv-rate CEA'!AO323*UPFS+'Surv-rate CEA'!AN323*UPD</f>
        <v>1.210213166742202E-3</v>
      </c>
      <c r="AZ325" s="12">
        <f t="shared" si="133"/>
        <v>7.0348499272821603E-4</v>
      </c>
      <c r="BA325" s="12">
        <f>AY325-'Surv-rate CEA'!AN323*UPD</f>
        <v>1.4857279189480627E-9</v>
      </c>
      <c r="BB325" s="12">
        <f t="shared" si="134"/>
        <v>8.636390042514964E-10</v>
      </c>
    </row>
    <row r="326" spans="1:54">
      <c r="A326" s="12">
        <v>321</v>
      </c>
      <c r="B326" s="12">
        <f t="shared" si="135"/>
        <v>18.410958904109588</v>
      </c>
      <c r="C326" s="12">
        <f>'Surv-rate CEA'!D324*Parameter!$D$57+'Surv-rate CEA'!E324*Parameter!$D$58</f>
        <v>2.8365414800523472E-2</v>
      </c>
      <c r="D326" s="12">
        <f t="shared" ref="D326:D354" si="136">C326/(1+DISC)^($B326)</f>
        <v>1.6460518922407758E-2</v>
      </c>
      <c r="E326" s="12">
        <f>C326-'Surv-rate CEA'!E324*Parameter!$D$58</f>
        <v>2.2065524699533927E-3</v>
      </c>
      <c r="F326" s="12">
        <f t="shared" ref="F326:F354" si="137">E326/(1+DISC)^($B326)</f>
        <v>1.2804677435664755E-3</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6.5992097386742337E-3</v>
      </c>
      <c r="L326" s="12">
        <f t="shared" ref="L326:L354" si="140">K326/(1+DISC)^($B326)</f>
        <v>3.8295373975768595E-3</v>
      </c>
      <c r="M326" s="12">
        <f>K326-'Surv-rate CEA'!J324*Parameter!$D$58</f>
        <v>2.767174004558717E-3</v>
      </c>
      <c r="N326" s="12">
        <f t="shared" ref="N326:N354" si="141">M326/(1+DISC)^($B326)</f>
        <v>1.6057977781729117E-3</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6.5992097386742337E-3</v>
      </c>
      <c r="T326" s="12">
        <f t="shared" ref="T326:T354" si="144">S326/(1+DISC)^($B326)</f>
        <v>3.8295373975768595E-3</v>
      </c>
      <c r="U326" s="12">
        <f>S326-'Surv-rate CEA'!P324*Parameter!$D$58</f>
        <v>2.767174004558717E-3</v>
      </c>
      <c r="V326" s="12">
        <f t="shared" ref="V326:V354" si="145">U326/(1+DISC)^($B326)</f>
        <v>1.6057977781729117E-3</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4.413706790136819E-2</v>
      </c>
      <c r="AB326" s="12">
        <f t="shared" ref="AB326:AB354" si="148">AA326/(1+DISC)^($B326)</f>
        <v>2.5612847422793888E-2</v>
      </c>
      <c r="AC326" s="12">
        <f>AA326-'Surv-rate CEA'!V324*UPD</f>
        <v>4.2607801920434493E-3</v>
      </c>
      <c r="AD326" s="12">
        <f t="shared" ref="AD326:AD354" si="149">AC326/(1+DISC)^($B326)</f>
        <v>2.4725410669494971E-3</v>
      </c>
      <c r="AE326" s="12">
        <f>'Surv-rate CEA'!Z324*UPFS+'Surv-rate CEA'!Y324*UPD</f>
        <v>6.5992097386742337E-3</v>
      </c>
      <c r="AF326" s="12">
        <f t="shared" ref="AF326:AF354" si="150">AE326/(1+DISC)^($B326)</f>
        <v>3.8295373975768595E-3</v>
      </c>
      <c r="AG326" s="12">
        <f>AE326-'Surv-rate CEA'!Y324*UPD</f>
        <v>2.767174004558717E-3</v>
      </c>
      <c r="AH326" s="12">
        <f t="shared" ref="AH326:AH354" si="151">AG326/(1+DISC)^($B326)</f>
        <v>1.6057977781729117E-3</v>
      </c>
      <c r="AI326" s="12">
        <f>'Surv-rate CEA'!AC324*UPFS+'Surv-rate CEA'!AB324*UPD</f>
        <v>1.199062679066653E-3</v>
      </c>
      <c r="AJ326" s="12">
        <f t="shared" ref="AJ326:AJ354" si="152">AI326/(1+DISC)^($B326)</f>
        <v>6.9581897732605489E-4</v>
      </c>
      <c r="AK326" s="12">
        <f>AI326-'Surv-rate CEA'!AB324*UPD</f>
        <v>1.4458421708149483E-9</v>
      </c>
      <c r="AL326" s="12">
        <f t="shared" ref="AL326:AL354" si="153">AK326/(1+DISC)^($B326)</f>
        <v>8.3902571419739512E-10</v>
      </c>
      <c r="AM326" s="12">
        <f>'Surv-rate CEA'!AF324*UPFS+'Surv-rate CEA'!AE324*UPD</f>
        <v>3.2000204152748547E-2</v>
      </c>
      <c r="AN326" s="12">
        <f t="shared" ref="AN326:AN354" si="154">AM326/(1+DISC)^($B326)</f>
        <v>1.8569795988582126E-2</v>
      </c>
      <c r="AO326" s="12">
        <f>AM326-'Surv-rate CEA'!AE324*UPD</f>
        <v>2.1811932872456107E-3</v>
      </c>
      <c r="AP326" s="12">
        <f t="shared" ref="AP326:AP354" si="155">AO326/(1+DISC)^($B326)</f>
        <v>1.2657517484099183E-3</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2.8962730581911629E-2</v>
      </c>
      <c r="AV326" s="12">
        <f t="shared" ref="AV326:AV354" si="158">AU326/(1+DISC)^($B326)</f>
        <v>1.6807142717312075E-2</v>
      </c>
      <c r="AW326" s="12">
        <f>AU326-'Surv-rate CEA'!AK324*UPD</f>
        <v>2.4737778562752832E-7</v>
      </c>
      <c r="AX326" s="12">
        <f t="shared" ref="AX326:AX354" si="159">AW326/(1+DISC)^($B326)</f>
        <v>1.4355392825879331E-7</v>
      </c>
      <c r="AY326" s="12">
        <f>'Surv-rate CEA'!AO324*UPFS+'Surv-rate CEA'!AN324*UPD</f>
        <v>1.199062679066653E-3</v>
      </c>
      <c r="AZ326" s="12">
        <f t="shared" ref="AZ326:AZ354" si="160">AY326/(1+DISC)^($B326)</f>
        <v>6.9581897732605489E-4</v>
      </c>
      <c r="BA326" s="12">
        <f>AY326-'Surv-rate CEA'!AN324*UPD</f>
        <v>1.4458421708149483E-9</v>
      </c>
      <c r="BB326" s="12">
        <f t="shared" ref="BB326:BB354" si="161">BA326/(1+DISC)^($B326)</f>
        <v>8.3902571419739512E-10</v>
      </c>
    </row>
    <row r="327" spans="1:54">
      <c r="A327" s="12">
        <v>322</v>
      </c>
      <c r="B327" s="12">
        <f t="shared" ref="B327:B354" si="162">A326*21/365</f>
        <v>18.468493150684932</v>
      </c>
      <c r="C327" s="12">
        <f>'Surv-rate CEA'!D325*Parameter!$D$57+'Surv-rate CEA'!E325*Parameter!$D$58</f>
        <v>2.823418781017514E-2</v>
      </c>
      <c r="D327" s="12">
        <f t="shared" si="136"/>
        <v>1.6356527295064614E-2</v>
      </c>
      <c r="E327" s="12">
        <f>C327-'Surv-rate CEA'!E325*Parameter!$D$58</f>
        <v>2.1893365227591624E-3</v>
      </c>
      <c r="F327" s="12">
        <f t="shared" si="137"/>
        <v>1.2683184950582065E-3</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6.5545001897871985E-3</v>
      </c>
      <c r="L327" s="12">
        <f t="shared" si="140"/>
        <v>3.7971292810173979E-3</v>
      </c>
      <c r="M327" s="12">
        <f>K327-'Surv-rate CEA'!J325*Parameter!$D$58</f>
        <v>2.7464273555619077E-3</v>
      </c>
      <c r="N327" s="12">
        <f t="shared" si="141"/>
        <v>1.591050336109591E-3</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6.5545001897871985E-3</v>
      </c>
      <c r="T327" s="12">
        <f t="shared" si="144"/>
        <v>3.7971292810173979E-3</v>
      </c>
      <c r="U327" s="12">
        <f>S327-'Surv-rate CEA'!P325*Parameter!$D$58</f>
        <v>2.7464273555619077E-3</v>
      </c>
      <c r="V327" s="12">
        <f t="shared" si="145"/>
        <v>1.591050336109591E-3</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4.3961086487096485E-2</v>
      </c>
      <c r="AB327" s="12">
        <f t="shared" si="148"/>
        <v>2.546737720529562E-2</v>
      </c>
      <c r="AC327" s="12">
        <f>AA327-'Surv-rate CEA'!V325*UPD</f>
        <v>4.2313122529708813E-3</v>
      </c>
      <c r="AD327" s="12">
        <f t="shared" si="149"/>
        <v>2.451268470160051E-3</v>
      </c>
      <c r="AE327" s="12">
        <f>'Surv-rate CEA'!Z325*UPFS+'Surv-rate CEA'!Y325*UPD</f>
        <v>6.5545001897871985E-3</v>
      </c>
      <c r="AF327" s="12">
        <f t="shared" si="150"/>
        <v>3.7971292810173979E-3</v>
      </c>
      <c r="AG327" s="12">
        <f>AE327-'Surv-rate CEA'!Y325*UPD</f>
        <v>2.7464273555619077E-3</v>
      </c>
      <c r="AH327" s="12">
        <f t="shared" si="151"/>
        <v>1.591050336109591E-3</v>
      </c>
      <c r="AI327" s="12">
        <f>'Surv-rate CEA'!AC325*UPFS+'Surv-rate CEA'!AB325*UPD</f>
        <v>1.1880398517424213E-3</v>
      </c>
      <c r="AJ327" s="12">
        <f t="shared" si="152"/>
        <v>6.8825093865977551E-4</v>
      </c>
      <c r="AK327" s="12">
        <f>AI327-'Surv-rate CEA'!AB325*UPD</f>
        <v>1.4071178790295985E-9</v>
      </c>
      <c r="AL327" s="12">
        <f t="shared" si="153"/>
        <v>8.1516642697356514E-10</v>
      </c>
      <c r="AM327" s="12">
        <f>'Surv-rate CEA'!AF325*UPFS+'Surv-rate CEA'!AE325*UPD</f>
        <v>3.1857826228399423E-2</v>
      </c>
      <c r="AN327" s="12">
        <f t="shared" si="154"/>
        <v>1.8455760362918978E-2</v>
      </c>
      <c r="AO327" s="12">
        <f>AM327-'Surv-rate CEA'!AE325*UPD</f>
        <v>2.1641412605627915E-3</v>
      </c>
      <c r="AP327" s="12">
        <f t="shared" si="155"/>
        <v>1.2537224671295146E-3</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2.8830206886907062E-2</v>
      </c>
      <c r="AV327" s="12">
        <f t="shared" si="158"/>
        <v>1.6701810905221503E-2</v>
      </c>
      <c r="AW327" s="12">
        <f>AU327-'Surv-rate CEA'!AK325*UPD</f>
        <v>2.4243756133884853E-7</v>
      </c>
      <c r="AX327" s="12">
        <f t="shared" si="159"/>
        <v>1.4044804887069212E-7</v>
      </c>
      <c r="AY327" s="12">
        <f>'Surv-rate CEA'!AO325*UPFS+'Surv-rate CEA'!AN325*UPD</f>
        <v>1.1880398517424213E-3</v>
      </c>
      <c r="AZ327" s="12">
        <f t="shared" si="160"/>
        <v>6.8825093865977551E-4</v>
      </c>
      <c r="BA327" s="12">
        <f>AY327-'Surv-rate CEA'!AN325*UPD</f>
        <v>1.4071178790295985E-9</v>
      </c>
      <c r="BB327" s="12">
        <f t="shared" si="161"/>
        <v>8.1516642697356514E-10</v>
      </c>
    </row>
    <row r="328" spans="1:54">
      <c r="A328" s="12">
        <v>323</v>
      </c>
      <c r="B328" s="12">
        <f t="shared" si="162"/>
        <v>18.526027397260275</v>
      </c>
      <c r="C328" s="12">
        <f>'Surv-rate CEA'!D326*Parameter!$D$57+'Surv-rate CEA'!E326*Parameter!$D$58</f>
        <v>2.8103863787358276E-2</v>
      </c>
      <c r="D328" s="12">
        <f t="shared" si="136"/>
        <v>1.6253363761466449E-2</v>
      </c>
      <c r="E328" s="12">
        <f>C328-'Surv-rate CEA'!E326*Parameter!$D$58</f>
        <v>2.1722950790529841E-3</v>
      </c>
      <c r="F328" s="12">
        <f t="shared" si="137"/>
        <v>1.2563077584005927E-3</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6.5101937671107066E-3</v>
      </c>
      <c r="L328" s="12">
        <f t="shared" si="140"/>
        <v>3.765053383943551E-3</v>
      </c>
      <c r="M328" s="12">
        <f>K328-'Surv-rate CEA'!J326*Parameter!$D$58</f>
        <v>2.7258846969601147E-3</v>
      </c>
      <c r="N328" s="12">
        <f t="shared" si="141"/>
        <v>1.5764663494930804E-3</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6.5101937671107066E-3</v>
      </c>
      <c r="T328" s="12">
        <f t="shared" si="144"/>
        <v>3.765053383943551E-3</v>
      </c>
      <c r="U328" s="12">
        <f>S328-'Surv-rate CEA'!P326*Parameter!$D$58</f>
        <v>2.7258846969601147E-3</v>
      </c>
      <c r="V328" s="12">
        <f t="shared" si="145"/>
        <v>1.5764663494930804E-3</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4.3786204312876734E-2</v>
      </c>
      <c r="AB328" s="12">
        <f t="shared" si="148"/>
        <v>2.5322963127625268E-2</v>
      </c>
      <c r="AC328" s="12">
        <f>AA328-'Surv-rate CEA'!V326*UPD</f>
        <v>4.2021169859632196E-3</v>
      </c>
      <c r="AD328" s="12">
        <f t="shared" si="149"/>
        <v>2.4302187221608785E-3</v>
      </c>
      <c r="AE328" s="12">
        <f>'Surv-rate CEA'!Z326*UPFS+'Surv-rate CEA'!Y326*UPD</f>
        <v>6.5101937671107066E-3</v>
      </c>
      <c r="AF328" s="12">
        <f t="shared" si="150"/>
        <v>3.765053383943551E-3</v>
      </c>
      <c r="AG328" s="12">
        <f>AE328-'Surv-rate CEA'!Y326*UPD</f>
        <v>2.7258846969601147E-3</v>
      </c>
      <c r="AH328" s="12">
        <f t="shared" si="151"/>
        <v>1.5764663494930804E-3</v>
      </c>
      <c r="AI328" s="12">
        <f>'Surv-rate CEA'!AC326*UPFS+'Surv-rate CEA'!AB326*UPD</f>
        <v>1.1771429249585949E-3</v>
      </c>
      <c r="AJ328" s="12">
        <f t="shared" si="152"/>
        <v>6.8077942247908531E-4</v>
      </c>
      <c r="AK328" s="12">
        <f>AI328-'Surv-rate CEA'!AB326*UPD</f>
        <v>1.3695185476121641E-9</v>
      </c>
      <c r="AL328" s="12">
        <f t="shared" si="153"/>
        <v>7.9203640114525521E-10</v>
      </c>
      <c r="AM328" s="12">
        <f>'Surv-rate CEA'!AF326*UPFS+'Surv-rate CEA'!AE326*UPD</f>
        <v>3.1716402906045771E-2</v>
      </c>
      <c r="AN328" s="12">
        <f t="shared" si="154"/>
        <v>1.8342610736288713E-2</v>
      </c>
      <c r="AO328" s="12">
        <f>AM328-'Surv-rate CEA'!AE326*UPD</f>
        <v>2.1472623402175074E-3</v>
      </c>
      <c r="AP328" s="12">
        <f t="shared" si="155"/>
        <v>1.2418305244758464E-3</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2.8698587031267198E-2</v>
      </c>
      <c r="AV328" s="12">
        <f t="shared" si="158"/>
        <v>1.659731124476585E-2</v>
      </c>
      <c r="AW328" s="12">
        <f>AU328-'Surv-rate CEA'!AK326*UPD</f>
        <v>2.3760731395622292E-7</v>
      </c>
      <c r="AX328" s="12">
        <f t="shared" si="159"/>
        <v>1.3741591317606048E-7</v>
      </c>
      <c r="AY328" s="12">
        <f>'Surv-rate CEA'!AO326*UPFS+'Surv-rate CEA'!AN326*UPD</f>
        <v>1.1771429249585949E-3</v>
      </c>
      <c r="AZ328" s="12">
        <f t="shared" si="160"/>
        <v>6.8077942247908531E-4</v>
      </c>
      <c r="BA328" s="12">
        <f>AY328-'Surv-rate CEA'!AN326*UPD</f>
        <v>1.3695185476121641E-9</v>
      </c>
      <c r="BB328" s="12">
        <f t="shared" si="161"/>
        <v>7.9203640114525521E-10</v>
      </c>
    </row>
    <row r="329" spans="1:54">
      <c r="A329" s="12">
        <v>324</v>
      </c>
      <c r="B329" s="12">
        <f t="shared" si="162"/>
        <v>18.583561643835615</v>
      </c>
      <c r="C329" s="12">
        <f>'Surv-rate CEA'!D327*Parameter!$D$57+'Surv-rate CEA'!E327*Parameter!$D$58</f>
        <v>2.7974434322319022E-2</v>
      </c>
      <c r="D329" s="12">
        <f t="shared" si="136"/>
        <v>1.6151020064962624E-2</v>
      </c>
      <c r="E329" s="12">
        <f>C329-'Surv-rate CEA'!E327*Parameter!$D$58</f>
        <v>2.1554259437557739E-3</v>
      </c>
      <c r="F329" s="12">
        <f t="shared" si="137"/>
        <v>1.2444336591416244E-3</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6.466285879321295E-3</v>
      </c>
      <c r="L329" s="12">
        <f t="shared" si="140"/>
        <v>3.7333056239631985E-3</v>
      </c>
      <c r="M329" s="12">
        <f>K329-'Surv-rate CEA'!J327*Parameter!$D$58</f>
        <v>2.7055435237186868E-3</v>
      </c>
      <c r="N329" s="12">
        <f t="shared" si="141"/>
        <v>1.562043658675411E-3</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6.466285879321295E-3</v>
      </c>
      <c r="T329" s="12">
        <f t="shared" si="144"/>
        <v>3.7333056239631985E-3</v>
      </c>
      <c r="U329" s="12">
        <f>S329-'Surv-rate CEA'!P327*Parameter!$D$58</f>
        <v>2.7055435237186868E-3</v>
      </c>
      <c r="V329" s="12">
        <f t="shared" si="145"/>
        <v>1.562043658675411E-3</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4.3612411812255003E-2</v>
      </c>
      <c r="AB329" s="12">
        <f t="shared" si="148"/>
        <v>2.5179595417204187E-2</v>
      </c>
      <c r="AC329" s="12">
        <f>AA329-'Surv-rate CEA'!V327*UPD</f>
        <v>4.1731911977967093E-3</v>
      </c>
      <c r="AD329" s="12">
        <f t="shared" si="149"/>
        <v>2.4093890154827853E-3</v>
      </c>
      <c r="AE329" s="12">
        <f>'Surv-rate CEA'!Z327*UPFS+'Surv-rate CEA'!Y327*UPD</f>
        <v>6.466285879321295E-3</v>
      </c>
      <c r="AF329" s="12">
        <f t="shared" si="150"/>
        <v>3.7333056239631985E-3</v>
      </c>
      <c r="AG329" s="12">
        <f>AE329-'Surv-rate CEA'!Y327*UPD</f>
        <v>2.7055435237186868E-3</v>
      </c>
      <c r="AH329" s="12">
        <f t="shared" si="151"/>
        <v>1.562043658675411E-3</v>
      </c>
      <c r="AI329" s="12">
        <f>'Surv-rate CEA'!AC327*UPFS+'Surv-rate CEA'!AB327*UPD</f>
        <v>1.166370167406214E-3</v>
      </c>
      <c r="AJ329" s="12">
        <f t="shared" si="152"/>
        <v>6.734029993207721E-4</v>
      </c>
      <c r="AK329" s="12">
        <f>AI329-'Surv-rate CEA'!AB327*UPD</f>
        <v>1.3330089120196231E-9</v>
      </c>
      <c r="AL329" s="12">
        <f t="shared" si="153"/>
        <v>7.6961176182304246E-10</v>
      </c>
      <c r="AM329" s="12">
        <f>'Surv-rate CEA'!AF327*UPFS+'Surv-rate CEA'!AE327*UPD</f>
        <v>3.157592545749547E-2</v>
      </c>
      <c r="AN329" s="12">
        <f t="shared" si="154"/>
        <v>1.8230338449664027E-2</v>
      </c>
      <c r="AO329" s="12">
        <f>AM329-'Surv-rate CEA'!AE327*UPD</f>
        <v>2.1305543460635422E-3</v>
      </c>
      <c r="AP329" s="12">
        <f t="shared" si="155"/>
        <v>1.2300740596320671E-3</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2.856786266151113E-2</v>
      </c>
      <c r="AV329" s="12">
        <f t="shared" si="158"/>
        <v>1.6493635501006038E-2</v>
      </c>
      <c r="AW329" s="12">
        <f>AU329-'Surv-rate CEA'!AK327*UPD</f>
        <v>2.3288433861901048E-7</v>
      </c>
      <c r="AX329" s="12">
        <f t="shared" si="159"/>
        <v>1.3445560980835531E-7</v>
      </c>
      <c r="AY329" s="12">
        <f>'Surv-rate CEA'!AO327*UPFS+'Surv-rate CEA'!AN327*UPD</f>
        <v>1.166370167406214E-3</v>
      </c>
      <c r="AZ329" s="12">
        <f t="shared" si="160"/>
        <v>6.734029993207721E-4</v>
      </c>
      <c r="BA329" s="12">
        <f>AY329-'Surv-rate CEA'!AN327*UPD</f>
        <v>1.3330089120196231E-9</v>
      </c>
      <c r="BB329" s="12">
        <f t="shared" si="161"/>
        <v>7.6961176182304246E-10</v>
      </c>
    </row>
    <row r="330" spans="1:54">
      <c r="A330" s="12">
        <v>325</v>
      </c>
      <c r="B330" s="12">
        <f t="shared" si="162"/>
        <v>18.641095890410959</v>
      </c>
      <c r="C330" s="12">
        <f>'Surv-rate CEA'!D328*Parameter!$D$57+'Surv-rate CEA'!E328*Parameter!$D$58</f>
        <v>2.7845891104994067E-2</v>
      </c>
      <c r="D330" s="12">
        <f t="shared" si="136"/>
        <v>1.6049488050037634E-2</v>
      </c>
      <c r="E330" s="12">
        <f>C330-'Surv-rate CEA'!E328*Parameter!$D$58</f>
        <v>2.1387269549260172E-3</v>
      </c>
      <c r="F330" s="12">
        <f t="shared" si="137"/>
        <v>1.2326943524972106E-3</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6.4227719986938454E-3</v>
      </c>
      <c r="L330" s="12">
        <f t="shared" si="140"/>
        <v>3.7018819779362625E-3</v>
      </c>
      <c r="M330" s="12">
        <f>K330-'Surv-rate CEA'!J328*Parameter!$D$58</f>
        <v>2.6854013678877017E-3</v>
      </c>
      <c r="N330" s="12">
        <f t="shared" si="141"/>
        <v>1.5477801375061281E-3</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6.4227719986938454E-3</v>
      </c>
      <c r="T330" s="12">
        <f t="shared" si="144"/>
        <v>3.7018819779362625E-3</v>
      </c>
      <c r="U330" s="12">
        <f>S330-'Surv-rate CEA'!P328*Parameter!$D$58</f>
        <v>2.6854013678877017E-3</v>
      </c>
      <c r="V330" s="12">
        <f t="shared" si="145"/>
        <v>1.5477801375061281E-3</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4.3439699526617651E-2</v>
      </c>
      <c r="AB330" s="12">
        <f t="shared" si="148"/>
        <v>2.5037264414376662E-2</v>
      </c>
      <c r="AC330" s="12">
        <f>AA330-'Surv-rate CEA'!V328*UPD</f>
        <v>4.1445317407455204E-3</v>
      </c>
      <c r="AD330" s="12">
        <f t="shared" si="149"/>
        <v>2.3887765844982133E-3</v>
      </c>
      <c r="AE330" s="12">
        <f>'Surv-rate CEA'!Z328*UPFS+'Surv-rate CEA'!Y328*UPD</f>
        <v>6.4227719986938454E-3</v>
      </c>
      <c r="AF330" s="12">
        <f t="shared" si="150"/>
        <v>3.7018819779362625E-3</v>
      </c>
      <c r="AG330" s="12">
        <f>AE330-'Surv-rate CEA'!Y328*UPD</f>
        <v>2.6854013678877017E-3</v>
      </c>
      <c r="AH330" s="12">
        <f t="shared" si="151"/>
        <v>1.5477801375061281E-3</v>
      </c>
      <c r="AI330" s="12">
        <f>'Surv-rate CEA'!AC328*UPFS+'Surv-rate CEA'!AB328*UPD</f>
        <v>1.1557198757463612E-3</v>
      </c>
      <c r="AJ330" s="12">
        <f t="shared" si="152"/>
        <v>6.6612026402902778E-4</v>
      </c>
      <c r="AK330" s="12">
        <f>AI330-'Surv-rate CEA'!AB328*UPD</f>
        <v>1.297554895560854E-9</v>
      </c>
      <c r="AL330" s="12">
        <f t="shared" si="153"/>
        <v>7.4786946885807679E-10</v>
      </c>
      <c r="AM330" s="12">
        <f>'Surv-rate CEA'!AF328*UPFS+'Surv-rate CEA'!AE328*UPD</f>
        <v>3.1436385256605075E-2</v>
      </c>
      <c r="AN330" s="12">
        <f t="shared" si="154"/>
        <v>1.8118934948423156E-2</v>
      </c>
      <c r="AO330" s="12">
        <f>AM330-'Surv-rate CEA'!AE328*UPD</f>
        <v>2.1140151308993681E-3</v>
      </c>
      <c r="AP330" s="12">
        <f t="shared" si="155"/>
        <v>1.2184512412634957E-3</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2.8438025522495997E-2</v>
      </c>
      <c r="AV330" s="12">
        <f t="shared" si="158"/>
        <v>1.639077553916413E-2</v>
      </c>
      <c r="AW330" s="12">
        <f>AU330-'Surv-rate CEA'!AK328*UPD</f>
        <v>2.2826600338046732E-7</v>
      </c>
      <c r="AX330" s="12">
        <f t="shared" si="159"/>
        <v>1.315652811996961E-7</v>
      </c>
      <c r="AY330" s="12">
        <f>'Surv-rate CEA'!AO328*UPFS+'Surv-rate CEA'!AN328*UPD</f>
        <v>1.1557198757463612E-3</v>
      </c>
      <c r="AZ330" s="12">
        <f t="shared" si="160"/>
        <v>6.6612026402902778E-4</v>
      </c>
      <c r="BA330" s="12">
        <f>AY330-'Surv-rate CEA'!AN328*UPD</f>
        <v>1.297554895560854E-9</v>
      </c>
      <c r="BB330" s="12">
        <f t="shared" si="161"/>
        <v>7.4786946885807679E-10</v>
      </c>
    </row>
    <row r="331" spans="1:54">
      <c r="A331" s="12">
        <v>326</v>
      </c>
      <c r="B331" s="12">
        <f t="shared" si="162"/>
        <v>18.698630136986303</v>
      </c>
      <c r="C331" s="12">
        <f>'Surv-rate CEA'!D329*Parameter!$D$57+'Surv-rate CEA'!E329*Parameter!$D$58</f>
        <v>2.7718225923568648E-2</v>
      </c>
      <c r="D331" s="12">
        <f t="shared" si="136"/>
        <v>1.5948759660824038E-2</v>
      </c>
      <c r="E331" s="12">
        <f>C331-'Surv-rate CEA'!E329*Parameter!$D$58</f>
        <v>2.1221959831743999E-3</v>
      </c>
      <c r="F331" s="12">
        <f t="shared" si="137"/>
        <v>1.2210880228101209E-3</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6.3796476600599871E-3</v>
      </c>
      <c r="L331" s="12">
        <f t="shared" si="140"/>
        <v>3.6707784809748558E-3</v>
      </c>
      <c r="M331" s="12">
        <f>K331-'Surv-rate CEA'!J329*Parameter!$D$58</f>
        <v>2.6654557979574698E-3</v>
      </c>
      <c r="N331" s="12">
        <f t="shared" si="141"/>
        <v>1.5336736927317931E-3</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6.3796476600599871E-3</v>
      </c>
      <c r="T331" s="12">
        <f t="shared" si="144"/>
        <v>3.6707784809748558E-3</v>
      </c>
      <c r="U331" s="12">
        <f>S331-'Surv-rate CEA'!P329*Parameter!$D$58</f>
        <v>2.6654557979574698E-3</v>
      </c>
      <c r="V331" s="12">
        <f t="shared" si="145"/>
        <v>1.5336736927317931E-3</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4.3268058103690742E-2</v>
      </c>
      <c r="AB331" s="12">
        <f t="shared" si="148"/>
        <v>2.4895960570823165E-2</v>
      </c>
      <c r="AC331" s="12">
        <f>AA331-'Surv-rate CEA'!V329*UPD</f>
        <v>4.116135511815569E-3</v>
      </c>
      <c r="AD331" s="12">
        <f t="shared" si="149"/>
        <v>2.3683787046958867E-3</v>
      </c>
      <c r="AE331" s="12">
        <f>'Surv-rate CEA'!Z329*UPFS+'Surv-rate CEA'!Y329*UPD</f>
        <v>6.3796476600599871E-3</v>
      </c>
      <c r="AF331" s="12">
        <f t="shared" si="150"/>
        <v>3.6707784809748558E-3</v>
      </c>
      <c r="AG331" s="12">
        <f>AE331-'Surv-rate CEA'!Y329*UPD</f>
        <v>2.6654557979574698E-3</v>
      </c>
      <c r="AH331" s="12">
        <f t="shared" si="151"/>
        <v>1.5336736927317931E-3</v>
      </c>
      <c r="AI331" s="12">
        <f>'Surv-rate CEA'!AC329*UPFS+'Surv-rate CEA'!AB329*UPD</f>
        <v>1.1451903740894937E-3</v>
      </c>
      <c r="AJ331" s="12">
        <f t="shared" si="152"/>
        <v>6.5892983528619063E-4</v>
      </c>
      <c r="AK331" s="12">
        <f>AI331-'Surv-rate CEA'!AB329*UPD</f>
        <v>1.2631235655948675E-9</v>
      </c>
      <c r="AL331" s="12">
        <f t="shared" si="153"/>
        <v>7.2678728520162097E-10</v>
      </c>
      <c r="AM331" s="12">
        <f>'Surv-rate CEA'!AF329*UPFS+'Surv-rate CEA'!AE329*UPD</f>
        <v>3.1297773777819317E-2</v>
      </c>
      <c r="AN331" s="12">
        <f t="shared" si="154"/>
        <v>1.8008391780833553E-2</v>
      </c>
      <c r="AO331" s="12">
        <f>AM331-'Surv-rate CEA'!AE329*UPD</f>
        <v>2.0976425798857022E-3</v>
      </c>
      <c r="AP331" s="12">
        <f t="shared" si="155"/>
        <v>1.20696026697948E-3</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2.8309067456003725E-2</v>
      </c>
      <c r="AV331" s="12">
        <f t="shared" si="158"/>
        <v>1.6288723323160292E-2</v>
      </c>
      <c r="AW331" s="12">
        <f>AU331-'Surv-rate CEA'!AK329*UPD</f>
        <v>2.2374974709832296E-7</v>
      </c>
      <c r="AX331" s="12">
        <f t="shared" si="159"/>
        <v>1.287431219617491E-7</v>
      </c>
      <c r="AY331" s="12">
        <f>'Surv-rate CEA'!AO329*UPFS+'Surv-rate CEA'!AN329*UPD</f>
        <v>1.1451903740894937E-3</v>
      </c>
      <c r="AZ331" s="12">
        <f t="shared" si="160"/>
        <v>6.5892983528619063E-4</v>
      </c>
      <c r="BA331" s="12">
        <f>AY331-'Surv-rate CEA'!AN329*UPD</f>
        <v>1.2631235655948675E-9</v>
      </c>
      <c r="BB331" s="12">
        <f t="shared" si="161"/>
        <v>7.2678728520162097E-10</v>
      </c>
    </row>
    <row r="332" spans="1:54">
      <c r="A332" s="12">
        <v>327</v>
      </c>
      <c r="B332" s="12">
        <f t="shared" si="162"/>
        <v>18.756164383561643</v>
      </c>
      <c r="C332" s="12">
        <f>'Surv-rate CEA'!D330*Parameter!$D$57+'Surv-rate CEA'!E330*Parameter!$D$58</f>
        <v>2.7591430663059684E-2</v>
      </c>
      <c r="D332" s="12">
        <f t="shared" si="136"/>
        <v>1.5848826939641285E-2</v>
      </c>
      <c r="E332" s="12">
        <f>C332-'Surv-rate CEA'!E330*Parameter!$D$58</f>
        <v>2.1058309310902738E-3</v>
      </c>
      <c r="F332" s="12">
        <f t="shared" si="137"/>
        <v>1.209612883020122E-3</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6.3369084597864004E-3</v>
      </c>
      <c r="L332" s="12">
        <f t="shared" si="140"/>
        <v>3.6399912254628346E-3</v>
      </c>
      <c r="M332" s="12">
        <f>K332-'Surv-rate CEA'!J330*Parameter!$D$58</f>
        <v>2.6457044182268312E-3</v>
      </c>
      <c r="N332" s="12">
        <f t="shared" si="141"/>
        <v>1.5197222634076889E-3</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6.3369084597864004E-3</v>
      </c>
      <c r="T332" s="12">
        <f t="shared" si="144"/>
        <v>3.6399912254628346E-3</v>
      </c>
      <c r="U332" s="12">
        <f>S332-'Surv-rate CEA'!P330*Parameter!$D$58</f>
        <v>2.6457044182268312E-3</v>
      </c>
      <c r="V332" s="12">
        <f t="shared" si="145"/>
        <v>1.5197222634076889E-3</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4.3097478296065327E-2</v>
      </c>
      <c r="AB332" s="12">
        <f t="shared" si="148"/>
        <v>2.4755674448000555E-2</v>
      </c>
      <c r="AC332" s="12">
        <f>AA332-'Surv-rate CEA'!V330*UPD</f>
        <v>4.087999451993285E-3</v>
      </c>
      <c r="AD332" s="12">
        <f t="shared" si="149"/>
        <v>2.3481926919698645E-3</v>
      </c>
      <c r="AE332" s="12">
        <f>'Surv-rate CEA'!Z330*UPFS+'Surv-rate CEA'!Y330*UPD</f>
        <v>6.3369084597864004E-3</v>
      </c>
      <c r="AF332" s="12">
        <f t="shared" si="150"/>
        <v>3.6399912254628346E-3</v>
      </c>
      <c r="AG332" s="12">
        <f>AE332-'Surv-rate CEA'!Y330*UPD</f>
        <v>2.6457044182268312E-3</v>
      </c>
      <c r="AH332" s="12">
        <f t="shared" si="151"/>
        <v>1.5197222634076889E-3</v>
      </c>
      <c r="AI332" s="12">
        <f>'Surv-rate CEA'!AC330*UPFS+'Surv-rate CEA'!AB330*UPD</f>
        <v>1.1347800134857981E-3</v>
      </c>
      <c r="AJ332" s="12">
        <f t="shared" si="152"/>
        <v>6.5183035515367584E-4</v>
      </c>
      <c r="AK332" s="12">
        <f>AI332-'Surv-rate CEA'!AB330*UPD</f>
        <v>1.2296830934153263E-9</v>
      </c>
      <c r="AL332" s="12">
        <f t="shared" si="153"/>
        <v>7.0634374767071484E-10</v>
      </c>
      <c r="AM332" s="12">
        <f>'Surv-rate CEA'!AF330*UPFS+'Surv-rate CEA'!AE330*UPD</f>
        <v>3.1160082594736065E-2</v>
      </c>
      <c r="AN332" s="12">
        <f t="shared" si="154"/>
        <v>1.7898700596561817E-2</v>
      </c>
      <c r="AO332" s="12">
        <f>AM332-'Surv-rate CEA'!AE330*UPD</f>
        <v>2.0814346099748554E-3</v>
      </c>
      <c r="AP332" s="12">
        <f t="shared" si="155"/>
        <v>1.1955993628064039E-3</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2.8180980399352139E-2</v>
      </c>
      <c r="AV332" s="12">
        <f t="shared" si="158"/>
        <v>1.6187470914175009E-2</v>
      </c>
      <c r="AW332" s="12">
        <f>AU332-'Surv-rate CEA'!AK330*UPD</f>
        <v>2.193330773357649E-7</v>
      </c>
      <c r="AX332" s="12">
        <f t="shared" si="159"/>
        <v>1.2598737728694545E-7</v>
      </c>
      <c r="AY332" s="12">
        <f>'Surv-rate CEA'!AO330*UPFS+'Surv-rate CEA'!AN330*UPD</f>
        <v>1.1347800134857981E-3</v>
      </c>
      <c r="AZ332" s="12">
        <f t="shared" si="160"/>
        <v>6.5183035515367584E-4</v>
      </c>
      <c r="BA332" s="12">
        <f>AY332-'Surv-rate CEA'!AN330*UPD</f>
        <v>1.2296830934153263E-9</v>
      </c>
      <c r="BB332" s="12">
        <f t="shared" si="161"/>
        <v>7.0634374767071484E-10</v>
      </c>
    </row>
    <row r="333" spans="1:54">
      <c r="A333" s="12">
        <v>328</v>
      </c>
      <c r="B333" s="12">
        <f t="shared" si="162"/>
        <v>18.813698630136987</v>
      </c>
      <c r="C333" s="12">
        <f>'Surv-rate CEA'!D331*Parameter!$D$57+'Surv-rate CEA'!E331*Parameter!$D$58</f>
        <v>2.746549730392275E-2</v>
      </c>
      <c r="D333" s="12">
        <f t="shared" si="136"/>
        <v>1.5749682025559521E-2</v>
      </c>
      <c r="E333" s="12">
        <f>C333-'Surv-rate CEA'!E331*Parameter!$D$58</f>
        <v>2.0896297326797666E-3</v>
      </c>
      <c r="F333" s="12">
        <f t="shared" si="137"/>
        <v>1.198267174145096E-3</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6.2945500547722548E-3</v>
      </c>
      <c r="L333" s="12">
        <f t="shared" si="140"/>
        <v>3.6095163600941621E-3</v>
      </c>
      <c r="M333" s="12">
        <f>K333-'Surv-rate CEA'!J331*Parameter!$D$58</f>
        <v>2.6261448681841283E-3</v>
      </c>
      <c r="N333" s="12">
        <f t="shared" si="141"/>
        <v>1.5059238203215632E-3</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6.2945500547722548E-3</v>
      </c>
      <c r="T333" s="12">
        <f t="shared" si="144"/>
        <v>3.6095163600941621E-3</v>
      </c>
      <c r="U333" s="12">
        <f>S333-'Surv-rate CEA'!P331*Parameter!$D$58</f>
        <v>2.6261448681841283E-3</v>
      </c>
      <c r="V333" s="12">
        <f t="shared" si="145"/>
        <v>1.5059238203215632E-3</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4.292795095974633E-2</v>
      </c>
      <c r="AB333" s="12">
        <f t="shared" si="148"/>
        <v>2.4616396715607742E-2</v>
      </c>
      <c r="AC333" s="12">
        <f>AA333-'Surv-rate CEA'!V331*UPD</f>
        <v>4.0601205455089787E-3</v>
      </c>
      <c r="AD333" s="12">
        <f t="shared" si="149"/>
        <v>2.3282159019226882E-3</v>
      </c>
      <c r="AE333" s="12">
        <f>'Surv-rate CEA'!Z331*UPFS+'Surv-rate CEA'!Y331*UPD</f>
        <v>6.2945500547722548E-3</v>
      </c>
      <c r="AF333" s="12">
        <f t="shared" si="150"/>
        <v>3.6095163600941621E-3</v>
      </c>
      <c r="AG333" s="12">
        <f>AE333-'Surv-rate CEA'!Y331*UPD</f>
        <v>2.6261448681841283E-3</v>
      </c>
      <c r="AH333" s="12">
        <f t="shared" si="151"/>
        <v>1.5059238203215632E-3</v>
      </c>
      <c r="AI333" s="12">
        <f>'Surv-rate CEA'!AC331*UPFS+'Surv-rate CEA'!AB331*UPD</f>
        <v>1.1244871714262525E-3</v>
      </c>
      <c r="AJ333" s="12">
        <f t="shared" si="152"/>
        <v>6.4482048862282378E-4</v>
      </c>
      <c r="AK333" s="12">
        <f>AI333-'Surv-rate CEA'!AB331*UPD</f>
        <v>1.1972027139182245E-9</v>
      </c>
      <c r="AL333" s="12">
        <f t="shared" si="153"/>
        <v>6.8651813785494056E-10</v>
      </c>
      <c r="AM333" s="12">
        <f>'Surv-rate CEA'!AF331*UPFS+'Surv-rate CEA'!AE331*UPD</f>
        <v>3.1023303378695067E-2</v>
      </c>
      <c r="AN333" s="12">
        <f t="shared" si="154"/>
        <v>1.7789853145208787E-2</v>
      </c>
      <c r="AO333" s="12">
        <f>AM333-'Surv-rate CEA'!AE331*UPD</f>
        <v>2.0653891693516689E-3</v>
      </c>
      <c r="AP333" s="12">
        <f t="shared" si="155"/>
        <v>1.184366782671629E-3</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2.8053756384029474E-2</v>
      </c>
      <c r="AV333" s="12">
        <f t="shared" si="158"/>
        <v>1.6087010469235864E-2</v>
      </c>
      <c r="AW333" s="12">
        <f>AU333-'Surv-rate CEA'!AK331*UPD</f>
        <v>2.1501356836650665E-7</v>
      </c>
      <c r="AX333" s="12">
        <f t="shared" si="159"/>
        <v>1.2329634142359846E-7</v>
      </c>
      <c r="AY333" s="12">
        <f>'Surv-rate CEA'!AO331*UPFS+'Surv-rate CEA'!AN331*UPD</f>
        <v>1.1244871714262525E-3</v>
      </c>
      <c r="AZ333" s="12">
        <f t="shared" si="160"/>
        <v>6.4482048862282378E-4</v>
      </c>
      <c r="BA333" s="12">
        <f>AY333-'Surv-rate CEA'!AN331*UPD</f>
        <v>1.1972027139182245E-9</v>
      </c>
      <c r="BB333" s="12">
        <f t="shared" si="161"/>
        <v>6.8651813785494056E-10</v>
      </c>
    </row>
    <row r="334" spans="1:54">
      <c r="A334" s="12">
        <v>329</v>
      </c>
      <c r="B334" s="12">
        <f t="shared" si="162"/>
        <v>18.87123287671233</v>
      </c>
      <c r="C334" s="12">
        <f>'Surv-rate CEA'!D332*Parameter!$D$57+'Surv-rate CEA'!E332*Parameter!$D$58</f>
        <v>2.7340417920682918E-2</v>
      </c>
      <c r="D334" s="12">
        <f t="shared" si="136"/>
        <v>1.5651317152988158E-2</v>
      </c>
      <c r="E334" s="12">
        <f>C334-'Surv-rate CEA'!E332*Parameter!$D$58</f>
        <v>2.0735903528151696E-3</v>
      </c>
      <c r="F334" s="12">
        <f t="shared" si="137"/>
        <v>1.187049164772832E-3</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6.2525681614656473E-3</v>
      </c>
      <c r="L334" s="12">
        <f t="shared" si="140"/>
        <v>3.5793500889298225E-3</v>
      </c>
      <c r="M334" s="12">
        <f>K334-'Surv-rate CEA'!J332*Parameter!$D$58</f>
        <v>2.6067748219004462E-3</v>
      </c>
      <c r="N334" s="12">
        <f t="shared" si="141"/>
        <v>1.4922763654290549E-3</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6.2525681614656473E-3</v>
      </c>
      <c r="T334" s="12">
        <f t="shared" si="144"/>
        <v>3.5793500889298225E-3</v>
      </c>
      <c r="U334" s="12">
        <f>S334-'Surv-rate CEA'!P332*Parameter!$D$58</f>
        <v>2.6067748219004462E-3</v>
      </c>
      <c r="V334" s="12">
        <f t="shared" si="145"/>
        <v>1.4922763654290549E-3</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4.275946705272584E-2</v>
      </c>
      <c r="AB334" s="12">
        <f t="shared" si="148"/>
        <v>2.4478118150077034E-2</v>
      </c>
      <c r="AC334" s="12">
        <f>AA334-'Surv-rate CEA'!V332*UPD</f>
        <v>4.03249581911444E-3</v>
      </c>
      <c r="AD334" s="12">
        <f t="shared" si="149"/>
        <v>2.3084457291822694E-3</v>
      </c>
      <c r="AE334" s="12">
        <f>'Surv-rate CEA'!Z332*UPFS+'Surv-rate CEA'!Y332*UPD</f>
        <v>6.2525681614656473E-3</v>
      </c>
      <c r="AF334" s="12">
        <f t="shared" si="150"/>
        <v>3.5793500889298225E-3</v>
      </c>
      <c r="AG334" s="12">
        <f>AE334-'Surv-rate CEA'!Y332*UPD</f>
        <v>2.6067748219004462E-3</v>
      </c>
      <c r="AH334" s="12">
        <f t="shared" si="151"/>
        <v>1.4922763654290549E-3</v>
      </c>
      <c r="AI334" s="12">
        <f>'Surv-rate CEA'!AC332*UPFS+'Surv-rate CEA'!AB332*UPD</f>
        <v>1.1143102513541865E-3</v>
      </c>
      <c r="AJ334" s="12">
        <f t="shared" si="152"/>
        <v>6.3789892317544692E-4</v>
      </c>
      <c r="AK334" s="12">
        <f>AI334-'Surv-rate CEA'!AB332*UPD</f>
        <v>1.1656526874379708E-9</v>
      </c>
      <c r="AL334" s="12">
        <f t="shared" si="153"/>
        <v>6.6729045452970712E-10</v>
      </c>
      <c r="AM334" s="12">
        <f>'Surv-rate CEA'!AF332*UPFS+'Surv-rate CEA'!AE332*UPD</f>
        <v>3.0887427897390719E-2</v>
      </c>
      <c r="AN334" s="12">
        <f t="shared" si="154"/>
        <v>1.768184127486962E-2</v>
      </c>
      <c r="AO334" s="12">
        <f>AM334-'Surv-rate CEA'!AE332*UPD</f>
        <v>2.0495042368856749E-3</v>
      </c>
      <c r="AP334" s="12">
        <f t="shared" si="155"/>
        <v>1.1732608078980464E-3</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2.7927387534351953E-2</v>
      </c>
      <c r="AV334" s="12">
        <f t="shared" si="158"/>
        <v>1.598733423982834E-2</v>
      </c>
      <c r="AW334" s="12">
        <f>AU334-'Surv-rate CEA'!AK332*UPD</f>
        <v>2.1078885923883628E-7</v>
      </c>
      <c r="AX334" s="12">
        <f t="shared" si="159"/>
        <v>1.2066835619830926E-7</v>
      </c>
      <c r="AY334" s="12">
        <f>'Surv-rate CEA'!AO332*UPFS+'Surv-rate CEA'!AN332*UPD</f>
        <v>1.1143102513541865E-3</v>
      </c>
      <c r="AZ334" s="12">
        <f t="shared" si="160"/>
        <v>6.3789892317544692E-4</v>
      </c>
      <c r="BA334" s="12">
        <f>AY334-'Surv-rate CEA'!AN332*UPD</f>
        <v>1.1656526874379708E-9</v>
      </c>
      <c r="BB334" s="12">
        <f t="shared" si="161"/>
        <v>6.6729045452970712E-10</v>
      </c>
    </row>
    <row r="335" spans="1:54">
      <c r="A335" s="12">
        <v>330</v>
      </c>
      <c r="B335" s="12">
        <f t="shared" si="162"/>
        <v>18.92876712328767</v>
      </c>
      <c r="C335" s="12">
        <f>'Surv-rate CEA'!D333*Parameter!$D$57+'Surv-rate CEA'!E333*Parameter!$D$58</f>
        <v>2.7216184680588656E-2</v>
      </c>
      <c r="D335" s="12">
        <f t="shared" si="136"/>
        <v>1.5553724650288489E-2</v>
      </c>
      <c r="E335" s="12">
        <f>C335-'Surv-rate CEA'!E333*Parameter!$D$58</f>
        <v>2.0577107866954145E-3</v>
      </c>
      <c r="F335" s="12">
        <f t="shared" si="137"/>
        <v>1.1759571505632785E-3</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6.2109585548984518E-3</v>
      </c>
      <c r="L335" s="12">
        <f t="shared" si="140"/>
        <v>3.5494886704727784E-3</v>
      </c>
      <c r="M335" s="12">
        <f>K335-'Surv-rate CEA'!J333*Parameter!$D$58</f>
        <v>2.587591987434865E-3</v>
      </c>
      <c r="N335" s="12">
        <f t="shared" si="141"/>
        <v>1.4787779313005511E-3</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6.2109585548984518E-3</v>
      </c>
      <c r="T335" s="12">
        <f t="shared" si="144"/>
        <v>3.5494886704727784E-3</v>
      </c>
      <c r="U335" s="12">
        <f>S335-'Surv-rate CEA'!P333*Parameter!$D$58</f>
        <v>2.587591987434865E-3</v>
      </c>
      <c r="V335" s="12">
        <f t="shared" si="145"/>
        <v>1.4787779313005511E-3</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4.2592017633579463E-2</v>
      </c>
      <c r="AB335" s="12">
        <f t="shared" si="148"/>
        <v>2.4340829633090165E-2</v>
      </c>
      <c r="AC335" s="12">
        <f>AA335-'Surv-rate CEA'!V333*UPD</f>
        <v>4.0051223413744563E-3</v>
      </c>
      <c r="AD335" s="12">
        <f t="shared" si="149"/>
        <v>2.2888796067322128E-3</v>
      </c>
      <c r="AE335" s="12">
        <f>'Surv-rate CEA'!Z333*UPFS+'Surv-rate CEA'!Y333*UPD</f>
        <v>6.2109585548984518E-3</v>
      </c>
      <c r="AF335" s="12">
        <f t="shared" si="150"/>
        <v>3.5494886704727784E-3</v>
      </c>
      <c r="AG335" s="12">
        <f>AE335-'Surv-rate CEA'!Y333*UPD</f>
        <v>2.587591987434865E-3</v>
      </c>
      <c r="AH335" s="12">
        <f t="shared" si="151"/>
        <v>1.4787779313005511E-3</v>
      </c>
      <c r="AI335" s="12">
        <f>'Surv-rate CEA'!AC333*UPFS+'Surv-rate CEA'!AB333*UPD</f>
        <v>1.1042476821870606E-3</v>
      </c>
      <c r="AJ335" s="12">
        <f t="shared" si="152"/>
        <v>6.310643683538281E-4</v>
      </c>
      <c r="AK335" s="12">
        <f>AI335-'Surv-rate CEA'!AB333*UPD</f>
        <v>1.1350042646192382E-9</v>
      </c>
      <c r="AL335" s="12">
        <f t="shared" si="153"/>
        <v>6.4864138805546127E-10</v>
      </c>
      <c r="AM335" s="12">
        <f>'Surv-rate CEA'!AF333*UPFS+'Surv-rate CEA'!AE333*UPD</f>
        <v>3.0752448013508061E-2</v>
      </c>
      <c r="AN335" s="12">
        <f t="shared" si="154"/>
        <v>1.7574656930718264E-2</v>
      </c>
      <c r="AO335" s="12">
        <f>AM335-'Surv-rate CEA'!AE333*UPD</f>
        <v>2.0337778215942966E-3</v>
      </c>
      <c r="AP335" s="12">
        <f t="shared" si="155"/>
        <v>1.1622797467090472E-3</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2.7801866066144054E-2</v>
      </c>
      <c r="AV335" s="12">
        <f t="shared" si="158"/>
        <v>1.5888434570530369E-2</v>
      </c>
      <c r="AW335" s="12">
        <f>AU335-'Surv-rate CEA'!AK333*UPD</f>
        <v>2.0665665187089011E-7</v>
      </c>
      <c r="AX335" s="12">
        <f t="shared" si="159"/>
        <v>1.181018095693209E-7</v>
      </c>
      <c r="AY335" s="12">
        <f>'Surv-rate CEA'!AO333*UPFS+'Surv-rate CEA'!AN333*UPD</f>
        <v>1.1042476821870606E-3</v>
      </c>
      <c r="AZ335" s="12">
        <f t="shared" si="160"/>
        <v>6.310643683538281E-4</v>
      </c>
      <c r="BA335" s="12">
        <f>AY335-'Surv-rate CEA'!AN333*UPD</f>
        <v>1.1350042646192382E-9</v>
      </c>
      <c r="BB335" s="12">
        <f t="shared" si="161"/>
        <v>6.4864138805546127E-10</v>
      </c>
    </row>
    <row r="336" spans="1:54">
      <c r="A336" s="12">
        <v>331</v>
      </c>
      <c r="B336" s="12">
        <f t="shared" si="162"/>
        <v>18.986301369863014</v>
      </c>
      <c r="C336" s="12">
        <f>'Surv-rate CEA'!D334*Parameter!$D$57+'Surv-rate CEA'!E334*Parameter!$D$58</f>
        <v>2.7092789842288904E-2</v>
      </c>
      <c r="D336" s="12">
        <f t="shared" si="136"/>
        <v>1.5456896938410212E-2</v>
      </c>
      <c r="E336" s="12">
        <f>C336-'Surv-rate CEA'!E334*Parameter!$D$58</f>
        <v>2.0419890593173957E-3</v>
      </c>
      <c r="F336" s="12">
        <f t="shared" si="137"/>
        <v>1.1649894537610179E-3</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6.1697170677393609E-3</v>
      </c>
      <c r="L336" s="12">
        <f t="shared" si="140"/>
        <v>3.5199284167606779E-3</v>
      </c>
      <c r="M336" s="12">
        <f>K336-'Surv-rate CEA'!J334*Parameter!$D$58</f>
        <v>2.568594106251554E-3</v>
      </c>
      <c r="N336" s="12">
        <f t="shared" si="141"/>
        <v>1.4654265805792682E-3</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6.1697170677393609E-3</v>
      </c>
      <c r="T336" s="12">
        <f t="shared" si="144"/>
        <v>3.5199284167606779E-3</v>
      </c>
      <c r="U336" s="12">
        <f>S336-'Surv-rate CEA'!P334*Parameter!$D$58</f>
        <v>2.568594106251554E-3</v>
      </c>
      <c r="V336" s="12">
        <f t="shared" si="145"/>
        <v>1.4654265805792682E-3</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4.2425593860086326E-2</v>
      </c>
      <c r="AB336" s="12">
        <f t="shared" si="148"/>
        <v>2.4204522150119097E-2</v>
      </c>
      <c r="AC336" s="12">
        <f>AA336-'Surv-rate CEA'!V334*UPD</f>
        <v>3.9779972219721113E-3</v>
      </c>
      <c r="AD336" s="12">
        <f t="shared" si="149"/>
        <v>2.2695150052553744E-3</v>
      </c>
      <c r="AE336" s="12">
        <f>'Surv-rate CEA'!Z334*UPFS+'Surv-rate CEA'!Y334*UPD</f>
        <v>6.1697170677393609E-3</v>
      </c>
      <c r="AF336" s="12">
        <f t="shared" si="150"/>
        <v>3.5199284167606779E-3</v>
      </c>
      <c r="AG336" s="12">
        <f>AE336-'Surv-rate CEA'!Y334*UPD</f>
        <v>2.568594106251554E-3</v>
      </c>
      <c r="AH336" s="12">
        <f t="shared" si="151"/>
        <v>1.4654265805792682E-3</v>
      </c>
      <c r="AI336" s="12">
        <f>'Surv-rate CEA'!AC334*UPFS+'Surv-rate CEA'!AB334*UPD</f>
        <v>1.0942979178482643E-3</v>
      </c>
      <c r="AJ336" s="12">
        <f t="shared" si="152"/>
        <v>6.24315555339963E-4</v>
      </c>
      <c r="AK336" s="12">
        <f>AI336-'Surv-rate CEA'!AB334*UPD</f>
        <v>1.105229648903569E-9</v>
      </c>
      <c r="AL336" s="12">
        <f t="shared" si="153"/>
        <v>6.3055229364797282E-10</v>
      </c>
      <c r="AM336" s="12">
        <f>'Surv-rate CEA'!AF334*UPFS+'Surv-rate CEA'!AE334*UPD</f>
        <v>3.0618355683381903E-2</v>
      </c>
      <c r="AN336" s="12">
        <f t="shared" si="154"/>
        <v>1.7468292153615932E-2</v>
      </c>
      <c r="AO336" s="12">
        <f>AM336-'Surv-rate CEA'!AE334*UPD</f>
        <v>2.0182079621168664E-3</v>
      </c>
      <c r="AP336" s="12">
        <f t="shared" si="155"/>
        <v>1.1514219337436758E-3</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2.7677184285441116E-2</v>
      </c>
      <c r="AV336" s="12">
        <f t="shared" si="158"/>
        <v>1.5790303897670051E-2</v>
      </c>
      <c r="AW336" s="12">
        <f>AU336-'Surv-rate CEA'!AK334*UPD</f>
        <v>2.0261470925000968E-7</v>
      </c>
      <c r="AX336" s="12">
        <f t="shared" si="159"/>
        <v>1.1559513425210122E-7</v>
      </c>
      <c r="AY336" s="12">
        <f>'Surv-rate CEA'!AO334*UPFS+'Surv-rate CEA'!AN334*UPD</f>
        <v>1.0942979178482643E-3</v>
      </c>
      <c r="AZ336" s="12">
        <f t="shared" si="160"/>
        <v>6.24315555339963E-4</v>
      </c>
      <c r="BA336" s="12">
        <f>AY336-'Surv-rate CEA'!AN334*UPD</f>
        <v>1.105229648903569E-9</v>
      </c>
      <c r="BB336" s="12">
        <f t="shared" si="161"/>
        <v>6.3055229364797282E-10</v>
      </c>
    </row>
    <row r="337" spans="1:54">
      <c r="A337" s="12">
        <v>332</v>
      </c>
      <c r="B337" s="12">
        <f t="shared" si="162"/>
        <v>19.043835616438358</v>
      </c>
      <c r="C337" s="12">
        <f>'Surv-rate CEA'!D335*Parameter!$D$57+'Surv-rate CEA'!E335*Parameter!$D$58</f>
        <v>2.697022575453208E-2</v>
      </c>
      <c r="D337" s="12">
        <f t="shared" si="136"/>
        <v>1.5360826529550975E-2</v>
      </c>
      <c r="E337" s="12">
        <f>C337-'Surv-rate CEA'!E335*Parameter!$D$58</f>
        <v>2.0264232249578261E-3</v>
      </c>
      <c r="F337" s="12">
        <f t="shared" si="137"/>
        <v>1.154144422717698E-3</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6.1288395893645282E-3</v>
      </c>
      <c r="L337" s="12">
        <f t="shared" si="140"/>
        <v>3.490665692475821E-3</v>
      </c>
      <c r="M337" s="12">
        <f>K337-'Surv-rate CEA'!J335*Parameter!$D$58</f>
        <v>2.5497789526482844E-3</v>
      </c>
      <c r="N337" s="12">
        <f t="shared" si="141"/>
        <v>1.4522204054502172E-3</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6.1288395893645282E-3</v>
      </c>
      <c r="T337" s="12">
        <f t="shared" si="144"/>
        <v>3.490665692475821E-3</v>
      </c>
      <c r="U337" s="12">
        <f>S337-'Surv-rate CEA'!P335*Parameter!$D$58</f>
        <v>2.5497789526482844E-3</v>
      </c>
      <c r="V337" s="12">
        <f t="shared" si="145"/>
        <v>1.4522204054502172E-3</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4.2260186987871033E-2</v>
      </c>
      <c r="AB337" s="12">
        <f t="shared" si="148"/>
        <v>2.4069186788990476E-2</v>
      </c>
      <c r="AC337" s="12">
        <f>AA337-'Surv-rate CEA'!V335*UPD</f>
        <v>3.9511176110272467E-3</v>
      </c>
      <c r="AD337" s="12">
        <f t="shared" si="149"/>
        <v>2.2503494324901834E-3</v>
      </c>
      <c r="AE337" s="12">
        <f>'Surv-rate CEA'!Z335*UPFS+'Surv-rate CEA'!Y335*UPD</f>
        <v>6.1288395893645282E-3</v>
      </c>
      <c r="AF337" s="12">
        <f t="shared" si="150"/>
        <v>3.490665692475821E-3</v>
      </c>
      <c r="AG337" s="12">
        <f>AE337-'Surv-rate CEA'!Y335*UPD</f>
        <v>2.5497789526482844E-3</v>
      </c>
      <c r="AH337" s="12">
        <f t="shared" si="151"/>
        <v>1.4522204054502172E-3</v>
      </c>
      <c r="AI337" s="12">
        <f>'Surv-rate CEA'!AC335*UPFS+'Surv-rate CEA'!AB335*UPD</f>
        <v>1.0844594368086405E-3</v>
      </c>
      <c r="AJ337" s="12">
        <f t="shared" si="152"/>
        <v>6.1765123654379604E-4</v>
      </c>
      <c r="AK337" s="12">
        <f>AI337-'Surv-rate CEA'!AB335*UPD</f>
        <v>1.0763019650875116E-9</v>
      </c>
      <c r="AL337" s="12">
        <f t="shared" si="153"/>
        <v>6.1300516835109944E-10</v>
      </c>
      <c r="AM337" s="12">
        <f>'Surv-rate CEA'!AF335*UPFS+'Surv-rate CEA'!AE335*UPD</f>
        <v>3.0485142955678106E-2</v>
      </c>
      <c r="AN337" s="12">
        <f t="shared" si="154"/>
        <v>1.7362739078742969E-2</v>
      </c>
      <c r="AO337" s="12">
        <f>AM337-'Surv-rate CEA'!AE335*UPD</f>
        <v>2.0027927261991076E-3</v>
      </c>
      <c r="AP337" s="12">
        <f t="shared" si="155"/>
        <v>1.1406857295816774E-3</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2.7553334587213461E-2</v>
      </c>
      <c r="AV337" s="12">
        <f t="shared" si="158"/>
        <v>1.5692934748006006E-2</v>
      </c>
      <c r="AW337" s="12">
        <f>AU337-'Surv-rate CEA'!AK335*UPD</f>
        <v>1.9866085365291553E-7</v>
      </c>
      <c r="AX337" s="12">
        <f t="shared" si="159"/>
        <v>1.1314680636895144E-7</v>
      </c>
      <c r="AY337" s="12">
        <f>'Surv-rate CEA'!AO335*UPFS+'Surv-rate CEA'!AN335*UPD</f>
        <v>1.0844594368086405E-3</v>
      </c>
      <c r="AZ337" s="12">
        <f t="shared" si="160"/>
        <v>6.1765123654379604E-4</v>
      </c>
      <c r="BA337" s="12">
        <f>AY337-'Surv-rate CEA'!AN335*UPD</f>
        <v>1.0763019650875116E-9</v>
      </c>
      <c r="BB337" s="12">
        <f t="shared" si="161"/>
        <v>6.1300516835109944E-10</v>
      </c>
    </row>
    <row r="338" spans="1:54">
      <c r="A338" s="12">
        <v>333</v>
      </c>
      <c r="B338" s="12">
        <f t="shared" si="162"/>
        <v>19.101369863013698</v>
      </c>
      <c r="C338" s="12">
        <f>'Surv-rate CEA'!D336*Parameter!$D$57+'Surv-rate CEA'!E336*Parameter!$D$58</f>
        <v>2.6848484854887077E-2</v>
      </c>
      <c r="D338" s="12">
        <f t="shared" si="136"/>
        <v>1.5265506025838729E-2</v>
      </c>
      <c r="E338" s="12">
        <f>C338-'Surv-rate CEA'!E336*Parameter!$D$58</f>
        <v>2.0110113666654481E-3</v>
      </c>
      <c r="F338" s="12">
        <f t="shared" si="137"/>
        <v>1.1434204314242184E-3</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6.0883220649455916E-3</v>
      </c>
      <c r="L338" s="12">
        <f t="shared" si="140"/>
        <v>3.4616969140720891E-3</v>
      </c>
      <c r="M338" s="12">
        <f>K338-'Surv-rate CEA'!J336*Parameter!$D$58</f>
        <v>2.5311443331962114E-3</v>
      </c>
      <c r="N338" s="12">
        <f t="shared" si="141"/>
        <v>1.4391575271198605E-3</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6.0883220649455916E-3</v>
      </c>
      <c r="T338" s="12">
        <f t="shared" si="144"/>
        <v>3.4616969140720891E-3</v>
      </c>
      <c r="U338" s="12">
        <f>S338-'Surv-rate CEA'!P336*Parameter!$D$58</f>
        <v>2.5311443331962114E-3</v>
      </c>
      <c r="V338" s="12">
        <f t="shared" si="145"/>
        <v>1.4391575271198605E-3</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4.2095788369068035E-2</v>
      </c>
      <c r="AB338" s="12">
        <f t="shared" si="148"/>
        <v>2.3934814738473729E-2</v>
      </c>
      <c r="AC338" s="12">
        <f>AA338-'Surv-rate CEA'!V336*UPD</f>
        <v>3.9244806984280942E-3</v>
      </c>
      <c r="AD338" s="12">
        <f t="shared" si="149"/>
        <v>2.2313804325996044E-3</v>
      </c>
      <c r="AE338" s="12">
        <f>'Surv-rate CEA'!Z336*UPFS+'Surv-rate CEA'!Y336*UPD</f>
        <v>6.0883220649455916E-3</v>
      </c>
      <c r="AF338" s="12">
        <f t="shared" si="150"/>
        <v>3.4616969140720891E-3</v>
      </c>
      <c r="AG338" s="12">
        <f>AE338-'Surv-rate CEA'!Y336*UPD</f>
        <v>2.5311443331962114E-3</v>
      </c>
      <c r="AH338" s="12">
        <f t="shared" si="151"/>
        <v>1.4391575271198605E-3</v>
      </c>
      <c r="AI338" s="12">
        <f>'Surv-rate CEA'!AC336*UPFS+'Surv-rate CEA'!AB336*UPD</f>
        <v>1.0747307416375676E-3</v>
      </c>
      <c r="AJ338" s="12">
        <f t="shared" si="152"/>
        <v>6.1107018520026714E-4</v>
      </c>
      <c r="AK338" s="12">
        <f>AI338-'Surv-rate CEA'!AB336*UPD</f>
        <v>1.048195225061832E-9</v>
      </c>
      <c r="AL338" s="12">
        <f t="shared" si="153"/>
        <v>5.9598262661455797E-10</v>
      </c>
      <c r="AM338" s="12">
        <f>'Surv-rate CEA'!AF336*UPFS+'Surv-rate CEA'!AE336*UPD</f>
        <v>3.0352801970096977E-2</v>
      </c>
      <c r="AN338" s="12">
        <f t="shared" si="154"/>
        <v>1.7257989934253735E-2</v>
      </c>
      <c r="AO338" s="12">
        <f>AM338-'Surv-rate CEA'!AE336*UPD</f>
        <v>1.9875302101879343E-3</v>
      </c>
      <c r="AP338" s="12">
        <f t="shared" si="155"/>
        <v>1.1300695202782621E-3</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2.7430309454112029E-2</v>
      </c>
      <c r="AV338" s="12">
        <f t="shared" si="158"/>
        <v>1.5596319737430092E-2</v>
      </c>
      <c r="AW338" s="12">
        <f>AU338-'Surv-rate CEA'!AK336*UPD</f>
        <v>1.9479296493180032E-7</v>
      </c>
      <c r="AX338" s="12">
        <f t="shared" si="159"/>
        <v>1.1075534414807471E-7</v>
      </c>
      <c r="AY338" s="12">
        <f>'Surv-rate CEA'!AO336*UPFS+'Surv-rate CEA'!AN336*UPD</f>
        <v>1.0747307416375676E-3</v>
      </c>
      <c r="AZ338" s="12">
        <f t="shared" si="160"/>
        <v>6.1107018520026714E-4</v>
      </c>
      <c r="BA338" s="12">
        <f>AY338-'Surv-rate CEA'!AN336*UPD</f>
        <v>1.048195225061832E-9</v>
      </c>
      <c r="BB338" s="12">
        <f t="shared" si="161"/>
        <v>5.9598262661455797E-10</v>
      </c>
    </row>
    <row r="339" spans="1:54">
      <c r="A339" s="12">
        <v>334</v>
      </c>
      <c r="B339" s="12">
        <f t="shared" si="162"/>
        <v>19.158904109589042</v>
      </c>
      <c r="C339" s="12">
        <f>'Surv-rate CEA'!D337*Parameter!$D$57+'Surv-rate CEA'!E337*Parameter!$D$58</f>
        <v>2.6727559668485952E-2</v>
      </c>
      <c r="D339" s="12">
        <f t="shared" si="136"/>
        <v>1.517092811803653E-2</v>
      </c>
      <c r="E339" s="12">
        <f>C339-'Surv-rate CEA'!E337*Parameter!$D$58</f>
        <v>1.9957515957633627E-3</v>
      </c>
      <c r="F339" s="12">
        <f t="shared" si="137"/>
        <v>1.1328158790524481E-3</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6.0481604945546406E-3</v>
      </c>
      <c r="L339" s="12">
        <f t="shared" si="140"/>
        <v>3.4330185489184423E-3</v>
      </c>
      <c r="M339" s="12">
        <f>K339-'Surv-rate CEA'!J337*Parameter!$D$58</f>
        <v>2.5126880861906834E-3</v>
      </c>
      <c r="N339" s="12">
        <f t="shared" si="141"/>
        <v>1.4262360953062284E-3</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6.0481604945546406E-3</v>
      </c>
      <c r="T339" s="12">
        <f t="shared" si="144"/>
        <v>3.4330185489184423E-3</v>
      </c>
      <c r="U339" s="12">
        <f>S339-'Surv-rate CEA'!P337*Parameter!$D$58</f>
        <v>2.5126880861906834E-3</v>
      </c>
      <c r="V339" s="12">
        <f t="shared" si="145"/>
        <v>1.4262360953062284E-3</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4.1932389451007801E-2</v>
      </c>
      <c r="AB339" s="12">
        <f t="shared" si="148"/>
        <v>2.3801397286892262E-2</v>
      </c>
      <c r="AC339" s="12">
        <f>AA339-'Surv-rate CEA'!V337*UPD</f>
        <v>3.8980837131756541E-3</v>
      </c>
      <c r="AD339" s="12">
        <f t="shared" si="149"/>
        <v>2.212605585552389E-3</v>
      </c>
      <c r="AE339" s="12">
        <f>'Surv-rate CEA'!Z337*UPFS+'Surv-rate CEA'!Y337*UPD</f>
        <v>6.0481604945546406E-3</v>
      </c>
      <c r="AF339" s="12">
        <f t="shared" si="150"/>
        <v>3.4330185489184423E-3</v>
      </c>
      <c r="AG339" s="12">
        <f>AE339-'Surv-rate CEA'!Y337*UPD</f>
        <v>2.5126880861906834E-3</v>
      </c>
      <c r="AH339" s="12">
        <f t="shared" si="151"/>
        <v>1.4262360953062284E-3</v>
      </c>
      <c r="AI339" s="12">
        <f>'Surv-rate CEA'!AC337*UPFS+'Surv-rate CEA'!AB337*UPD</f>
        <v>1.0651103585633409E-3</v>
      </c>
      <c r="AJ339" s="12">
        <f t="shared" si="152"/>
        <v>6.0457119497493988E-4</v>
      </c>
      <c r="AK339" s="12">
        <f>AI339-'Surv-rate CEA'!AB337*UPD</f>
        <v>1.0208842965864912E-9</v>
      </c>
      <c r="AL339" s="12">
        <f t="shared" si="153"/>
        <v>5.7946787781779128E-10</v>
      </c>
      <c r="AM339" s="12">
        <f>'Surv-rate CEA'!AF337*UPFS+'Surv-rate CEA'!AE337*UPD</f>
        <v>3.0221324956098382E-2</v>
      </c>
      <c r="AN339" s="12">
        <f t="shared" si="154"/>
        <v>1.7154037039954127E-2</v>
      </c>
      <c r="AO339" s="12">
        <f>AM339-'Surv-rate CEA'!AE337*UPD</f>
        <v>1.9724185385363406E-3</v>
      </c>
      <c r="AP339" s="12">
        <f t="shared" si="155"/>
        <v>1.1195717169083612E-3</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2.7308101455234976E-2</v>
      </c>
      <c r="AV339" s="12">
        <f t="shared" si="158"/>
        <v>1.5500451569691959E-2</v>
      </c>
      <c r="AW339" s="12">
        <f>AU339-'Surv-rate CEA'!AK337*UPD</f>
        <v>1.9100897887674995E-7</v>
      </c>
      <c r="AX339" s="12">
        <f t="shared" si="159"/>
        <v>1.0841930667749898E-7</v>
      </c>
      <c r="AY339" s="12">
        <f>'Surv-rate CEA'!AO337*UPFS+'Surv-rate CEA'!AN337*UPD</f>
        <v>1.0651103585633409E-3</v>
      </c>
      <c r="AZ339" s="12">
        <f t="shared" si="160"/>
        <v>6.0457119497493988E-4</v>
      </c>
      <c r="BA339" s="12">
        <f>AY339-'Surv-rate CEA'!AN337*UPD</f>
        <v>1.0208842965864912E-9</v>
      </c>
      <c r="BB339" s="12">
        <f t="shared" si="161"/>
        <v>5.7946787781779128E-10</v>
      </c>
    </row>
    <row r="340" spans="1:54">
      <c r="A340" s="12">
        <v>335</v>
      </c>
      <c r="B340" s="12">
        <f t="shared" si="162"/>
        <v>19.216438356164385</v>
      </c>
      <c r="C340" s="12">
        <f>'Surv-rate CEA'!D338*Parameter!$D$57+'Surv-rate CEA'!E338*Parameter!$D$58</f>
        <v>2.6607442806787559E-2</v>
      </c>
      <c r="D340" s="12">
        <f t="shared" si="136"/>
        <v>1.5077085584269168E-2</v>
      </c>
      <c r="E340" s="12">
        <f>C340-'Surv-rate CEA'!E338*Parameter!$D$58</f>
        <v>1.9806420513611908E-3</v>
      </c>
      <c r="F340" s="12">
        <f t="shared" si="137"/>
        <v>1.1223291895062252E-3</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6.0083509322858795E-3</v>
      </c>
      <c r="L340" s="12">
        <f t="shared" si="140"/>
        <v>3.4046271144586864E-3</v>
      </c>
      <c r="M340" s="12">
        <f>K340-'Surv-rate CEA'!J338*Parameter!$D$58</f>
        <v>2.4944080811127368E-3</v>
      </c>
      <c r="N340" s="12">
        <f t="shared" si="141"/>
        <v>1.4134542877391983E-3</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6.0083509322858795E-3</v>
      </c>
      <c r="T340" s="12">
        <f t="shared" si="144"/>
        <v>3.4046271144586864E-3</v>
      </c>
      <c r="U340" s="12">
        <f>S340-'Surv-rate CEA'!P338*Parameter!$D$58</f>
        <v>2.4944080811127368E-3</v>
      </c>
      <c r="V340" s="12">
        <f t="shared" si="145"/>
        <v>1.4134542877391983E-3</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4.1769981774924511E-2</v>
      </c>
      <c r="AB340" s="12">
        <f t="shared" si="148"/>
        <v>2.3668925820757417E-2</v>
      </c>
      <c r="AC340" s="12">
        <f>AA340-'Surv-rate CEA'!V338*UPD</f>
        <v>3.871923922740543E-3</v>
      </c>
      <c r="AD340" s="12">
        <f t="shared" si="149"/>
        <v>2.1940225065163466E-3</v>
      </c>
      <c r="AE340" s="12">
        <f>'Surv-rate CEA'!Z338*UPFS+'Surv-rate CEA'!Y338*UPD</f>
        <v>6.0083509322858795E-3</v>
      </c>
      <c r="AF340" s="12">
        <f t="shared" si="150"/>
        <v>3.4046271144586864E-3</v>
      </c>
      <c r="AG340" s="12">
        <f>AE340-'Surv-rate CEA'!Y338*UPD</f>
        <v>2.4944080811127368E-3</v>
      </c>
      <c r="AH340" s="12">
        <f t="shared" si="151"/>
        <v>1.4134542877391983E-3</v>
      </c>
      <c r="AI340" s="12">
        <f>'Surv-rate CEA'!AC338*UPFS+'Surv-rate CEA'!AB338*UPD</f>
        <v>1.0555968370426635E-3</v>
      </c>
      <c r="AJ340" s="12">
        <f t="shared" si="152"/>
        <v>5.9815307957802215E-4</v>
      </c>
      <c r="AK340" s="12">
        <f>AI340-'Surv-rate CEA'!AB338*UPD</f>
        <v>9.9434487466770749E-10</v>
      </c>
      <c r="AL340" s="12">
        <f t="shared" si="153"/>
        <v>5.6344470547241064E-10</v>
      </c>
      <c r="AM340" s="12">
        <f>'Surv-rate CEA'!AF338*UPFS+'Surv-rate CEA'!AE338*UPD</f>
        <v>3.0090704231647971E-2</v>
      </c>
      <c r="AN340" s="12">
        <f t="shared" si="154"/>
        <v>1.7050872806001226E-2</v>
      </c>
      <c r="AO340" s="12">
        <f>AM340-'Surv-rate CEA'!AE338*UPD</f>
        <v>1.9574558633180354E-3</v>
      </c>
      <c r="AP340" s="12">
        <f t="shared" si="155"/>
        <v>1.1091907551200981E-3</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2.7186703244914848E-2</v>
      </c>
      <c r="AV340" s="12">
        <f t="shared" si="158"/>
        <v>1.5405323035145075E-2</v>
      </c>
      <c r="AW340" s="12">
        <f>AU340-'Surv-rate CEA'!AK338*UPD</f>
        <v>1.8730688558857289E-7</v>
      </c>
      <c r="AX340" s="12">
        <f t="shared" si="159"/>
        <v>1.0613729267592051E-7</v>
      </c>
      <c r="AY340" s="12">
        <f>'Surv-rate CEA'!AO338*UPFS+'Surv-rate CEA'!AN338*UPD</f>
        <v>1.0555968370426635E-3</v>
      </c>
      <c r="AZ340" s="12">
        <f t="shared" si="160"/>
        <v>5.9815307957802215E-4</v>
      </c>
      <c r="BA340" s="12">
        <f>AY340-'Surv-rate CEA'!AN338*UPD</f>
        <v>9.9434487466770749E-10</v>
      </c>
      <c r="BB340" s="12">
        <f t="shared" si="161"/>
        <v>5.6344470547241064E-10</v>
      </c>
    </row>
    <row r="341" spans="1:54">
      <c r="A341" s="12">
        <v>336</v>
      </c>
      <c r="B341" s="12">
        <f t="shared" si="162"/>
        <v>19.273972602739725</v>
      </c>
      <c r="C341" s="12">
        <f>'Surv-rate CEA'!D339*Parameter!$D$57+'Surv-rate CEA'!E339*Parameter!$D$58</f>
        <v>2.648812696636162E-2</v>
      </c>
      <c r="D341" s="12">
        <f t="shared" si="136"/>
        <v>1.4983971288771152E-2</v>
      </c>
      <c r="E341" s="12">
        <f>C341-'Surv-rate CEA'!E339*Parameter!$D$58</f>
        <v>1.9656808998769412E-3</v>
      </c>
      <c r="F341" s="12">
        <f t="shared" si="137"/>
        <v>1.1119588109814794E-3</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5.9688894853933416E-3</v>
      </c>
      <c r="L341" s="12">
        <f t="shared" si="140"/>
        <v>3.3765191773870037E-3</v>
      </c>
      <c r="M341" s="12">
        <f>K341-'Surv-rate CEA'!J339*Parameter!$D$58</f>
        <v>2.476302218101164E-3</v>
      </c>
      <c r="N341" s="12">
        <f t="shared" si="141"/>
        <v>1.4008103096707877E-3</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5.9688894853933416E-3</v>
      </c>
      <c r="T341" s="12">
        <f t="shared" si="144"/>
        <v>3.3765191773870037E-3</v>
      </c>
      <c r="U341" s="12">
        <f>S341-'Surv-rate CEA'!P339*Parameter!$D$58</f>
        <v>2.476302218101164E-3</v>
      </c>
      <c r="V341" s="12">
        <f t="shared" si="145"/>
        <v>1.4008103096707877E-3</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4.1608556974683901E-2</v>
      </c>
      <c r="AB341" s="12">
        <f t="shared" si="148"/>
        <v>2.3537391823424205E-2</v>
      </c>
      <c r="AC341" s="12">
        <f>AA341-'Surv-rate CEA'!V339*UPD</f>
        <v>3.8459986324320891E-3</v>
      </c>
      <c r="AD341" s="12">
        <f t="shared" si="149"/>
        <v>2.1756288452633955E-3</v>
      </c>
      <c r="AE341" s="12">
        <f>'Surv-rate CEA'!Z339*UPFS+'Surv-rate CEA'!Y339*UPD</f>
        <v>5.9688894853933416E-3</v>
      </c>
      <c r="AF341" s="12">
        <f t="shared" si="150"/>
        <v>3.3765191773870037E-3</v>
      </c>
      <c r="AG341" s="12">
        <f>AE341-'Surv-rate CEA'!Y339*UPD</f>
        <v>2.476302218101164E-3</v>
      </c>
      <c r="AH341" s="12">
        <f t="shared" si="151"/>
        <v>1.4008103096707877E-3</v>
      </c>
      <c r="AI341" s="12">
        <f>'Surv-rate CEA'!AC339*UPFS+'Surv-rate CEA'!AB339*UPD</f>
        <v>1.0461887493389865E-3</v>
      </c>
      <c r="AJ341" s="12">
        <f t="shared" si="152"/>
        <v>5.9181467238655493E-4</v>
      </c>
      <c r="AK341" s="12">
        <f>AI341-'Surv-rate CEA'!AB339*UPD</f>
        <v>9.6855345011609417E-10</v>
      </c>
      <c r="AL341" s="12">
        <f t="shared" si="153"/>
        <v>5.4789744501791987E-10</v>
      </c>
      <c r="AM341" s="12">
        <f>'Surv-rate CEA'!AF339*UPFS+'Surv-rate CEA'!AE339*UPD</f>
        <v>2.9960932201983898E-2</v>
      </c>
      <c r="AN341" s="12">
        <f t="shared" si="154"/>
        <v>1.6948489731624494E-2</v>
      </c>
      <c r="AO341" s="12">
        <f>AM341-'Surv-rate CEA'!AE339*UPD</f>
        <v>1.9426403637518123E-3</v>
      </c>
      <c r="AP341" s="12">
        <f t="shared" si="155"/>
        <v>1.0989250946973775E-3</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2.7066107561525547E-2</v>
      </c>
      <c r="AV341" s="12">
        <f t="shared" si="158"/>
        <v>1.5310927009513559E-2</v>
      </c>
      <c r="AW341" s="12">
        <f>AU341-'Surv-rate CEA'!AK339*UPD</f>
        <v>1.8368472793142687E-7</v>
      </c>
      <c r="AX341" s="12">
        <f t="shared" si="159"/>
        <v>1.039079393195878E-7</v>
      </c>
      <c r="AY341" s="12">
        <f>'Surv-rate CEA'!AO339*UPFS+'Surv-rate CEA'!AN339*UPD</f>
        <v>1.0461887493389865E-3</v>
      </c>
      <c r="AZ341" s="12">
        <f t="shared" si="160"/>
        <v>5.9181467238655493E-4</v>
      </c>
      <c r="BA341" s="12">
        <f>AY341-'Surv-rate CEA'!AN339*UPD</f>
        <v>9.6855345011609417E-10</v>
      </c>
      <c r="BB341" s="12">
        <f t="shared" si="161"/>
        <v>5.4789744501791987E-10</v>
      </c>
    </row>
    <row r="342" spans="1:54">
      <c r="A342" s="12">
        <v>337</v>
      </c>
      <c r="B342" s="12">
        <f t="shared" si="162"/>
        <v>19.331506849315069</v>
      </c>
      <c r="C342" s="12">
        <f>'Surv-rate CEA'!D340*Parameter!$D$57+'Surv-rate CEA'!E340*Parameter!$D$58</f>
        <v>2.636960492769334E-2</v>
      </c>
      <c r="D342" s="12">
        <f t="shared" si="136"/>
        <v>1.4891578180655875E-2</v>
      </c>
      <c r="E342" s="12">
        <f>C342-'Surv-rate CEA'!E340*Parameter!$D$58</f>
        <v>1.9508663345682679E-3</v>
      </c>
      <c r="F342" s="12">
        <f t="shared" si="137"/>
        <v>1.101703215535212E-3</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5.9297723134447127E-3</v>
      </c>
      <c r="L342" s="12">
        <f t="shared" si="140"/>
        <v>3.3486913528391221E-3</v>
      </c>
      <c r="M342" s="12">
        <f>K342-'Surv-rate CEA'!J340*Parameter!$D$58</f>
        <v>2.4583684274347918E-3</v>
      </c>
      <c r="N342" s="12">
        <f t="shared" si="141"/>
        <v>1.3883023933951512E-3</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5.9297723134447127E-3</v>
      </c>
      <c r="T342" s="12">
        <f t="shared" si="144"/>
        <v>3.3486913528391221E-3</v>
      </c>
      <c r="U342" s="12">
        <f>S342-'Surv-rate CEA'!P340*Parameter!$D$58</f>
        <v>2.4583684274347918E-3</v>
      </c>
      <c r="V342" s="12">
        <f t="shared" si="145"/>
        <v>1.3883023933951512E-3</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4.144810677553256E-2</v>
      </c>
      <c r="AB342" s="12">
        <f t="shared" si="148"/>
        <v>2.3406786873769334E-2</v>
      </c>
      <c r="AC342" s="12">
        <f>AA342-'Surv-rate CEA'!V340*UPD</f>
        <v>3.8203051847793476E-3</v>
      </c>
      <c r="AD342" s="12">
        <f t="shared" si="149"/>
        <v>2.1574222855860995E-3</v>
      </c>
      <c r="AE342" s="12">
        <f>'Surv-rate CEA'!Z340*UPFS+'Surv-rate CEA'!Y340*UPD</f>
        <v>5.9297723134447127E-3</v>
      </c>
      <c r="AF342" s="12">
        <f t="shared" si="150"/>
        <v>3.3486913528391221E-3</v>
      </c>
      <c r="AG342" s="12">
        <f>AE342-'Surv-rate CEA'!Y340*UPD</f>
        <v>2.4583684274347918E-3</v>
      </c>
      <c r="AH342" s="12">
        <f t="shared" si="151"/>
        <v>1.3883023933951512E-3</v>
      </c>
      <c r="AI342" s="12">
        <f>'Surv-rate CEA'!AC340*UPFS+'Surv-rate CEA'!AB340*UPD</f>
        <v>1.0368846901095655E-3</v>
      </c>
      <c r="AJ342" s="12">
        <f t="shared" si="152"/>
        <v>5.8555482607461308E-4</v>
      </c>
      <c r="AK342" s="12">
        <f>AI342-'Surv-rate CEA'!AB340*UPD</f>
        <v>9.4348728395948767E-10</v>
      </c>
      <c r="AL342" s="12">
        <f t="shared" si="153"/>
        <v>5.328109651268254E-10</v>
      </c>
      <c r="AM342" s="12">
        <f>'Surv-rate CEA'!AF340*UPFS+'Surv-rate CEA'!AE340*UPD</f>
        <v>2.9832001358404293E-2</v>
      </c>
      <c r="AN342" s="12">
        <f t="shared" si="154"/>
        <v>1.6846880403868447E-2</v>
      </c>
      <c r="AO342" s="12">
        <f>AM342-'Surv-rate CEA'!AE340*UPD</f>
        <v>1.9279702457351763E-3</v>
      </c>
      <c r="AP342" s="12">
        <f t="shared" si="155"/>
        <v>1.0887732191312404E-3</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2.6946307226309512E-2</v>
      </c>
      <c r="AV342" s="12">
        <f t="shared" si="158"/>
        <v>1.5217256452679873E-2</v>
      </c>
      <c r="AW342" s="12">
        <f>AU342-'Surv-rate CEA'!AK340*UPD</f>
        <v>1.8014060002360943E-7</v>
      </c>
      <c r="AX342" s="12">
        <f t="shared" si="159"/>
        <v>1.0172992110111586E-7</v>
      </c>
      <c r="AY342" s="12">
        <f>'Surv-rate CEA'!AO340*UPFS+'Surv-rate CEA'!AN340*UPD</f>
        <v>1.0368846901095655E-3</v>
      </c>
      <c r="AZ342" s="12">
        <f t="shared" si="160"/>
        <v>5.8555482607461308E-4</v>
      </c>
      <c r="BA342" s="12">
        <f>AY342-'Surv-rate CEA'!AN340*UPD</f>
        <v>9.4348728395948767E-10</v>
      </c>
      <c r="BB342" s="12">
        <f t="shared" si="161"/>
        <v>5.328109651268254E-10</v>
      </c>
    </row>
    <row r="343" spans="1:54">
      <c r="A343" s="12">
        <v>338</v>
      </c>
      <c r="B343" s="12">
        <f t="shared" si="162"/>
        <v>19.389041095890413</v>
      </c>
      <c r="C343" s="12">
        <f>'Surv-rate CEA'!D341*Parameter!$D$57+'Surv-rate CEA'!E341*Parameter!$D$58</f>
        <v>2.6251869554007816E-2</v>
      </c>
      <c r="D343" s="12">
        <f t="shared" si="136"/>
        <v>1.4799899292705421E-2</v>
      </c>
      <c r="E343" s="12">
        <f>C343-'Surv-rate CEA'!E341*Parameter!$D$58</f>
        <v>1.9361965750729938E-3</v>
      </c>
      <c r="F343" s="12">
        <f t="shared" si="137"/>
        <v>1.0915608986631843E-3</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5.8909956274906406E-3</v>
      </c>
      <c r="L343" s="12">
        <f t="shared" si="140"/>
        <v>3.3211403035986417E-3</v>
      </c>
      <c r="M343" s="12">
        <f>K343-'Surv-rate CEA'!J341*Parameter!$D$58</f>
        <v>2.4406046690248909E-3</v>
      </c>
      <c r="N343" s="12">
        <f t="shared" si="141"/>
        <v>1.3759287977781591E-3</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5.8909956274906406E-3</v>
      </c>
      <c r="T343" s="12">
        <f t="shared" si="144"/>
        <v>3.3211403035986417E-3</v>
      </c>
      <c r="U343" s="12">
        <f>S343-'Surv-rate CEA'!P341*Parameter!$D$58</f>
        <v>2.4406046690248909E-3</v>
      </c>
      <c r="V343" s="12">
        <f t="shared" si="145"/>
        <v>1.3759287977781591E-3</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4.1288622992866814E-2</v>
      </c>
      <c r="AB343" s="12">
        <f t="shared" si="148"/>
        <v>2.3277102644890295E-2</v>
      </c>
      <c r="AC343" s="12">
        <f>AA343-'Surv-rate CEA'!V341*UPD</f>
        <v>3.7948409589238646E-3</v>
      </c>
      <c r="AD343" s="12">
        <f t="shared" si="149"/>
        <v>2.1394005447254913E-3</v>
      </c>
      <c r="AE343" s="12">
        <f>'Surv-rate CEA'!Z341*UPFS+'Surv-rate CEA'!Y341*UPD</f>
        <v>5.8909956274906406E-3</v>
      </c>
      <c r="AF343" s="12">
        <f t="shared" si="150"/>
        <v>3.3211403035986417E-3</v>
      </c>
      <c r="AG343" s="12">
        <f>AE343-'Surv-rate CEA'!Y341*UPD</f>
        <v>2.4406046690248909E-3</v>
      </c>
      <c r="AH343" s="12">
        <f t="shared" si="151"/>
        <v>1.3759287977781591E-3</v>
      </c>
      <c r="AI343" s="12">
        <f>'Surv-rate CEA'!AC341*UPFS+'Surv-rate CEA'!AB341*UPD</f>
        <v>1.0276832760009729E-3</v>
      </c>
      <c r="AJ343" s="12">
        <f t="shared" si="152"/>
        <v>5.7937241225130079E-4</v>
      </c>
      <c r="AK343" s="12">
        <f>AI343-'Surv-rate CEA'!AB341*UPD</f>
        <v>9.1912437860316998E-10</v>
      </c>
      <c r="AL343" s="12">
        <f t="shared" si="153"/>
        <v>5.1817064734426249E-10</v>
      </c>
      <c r="AM343" s="12">
        <f>'Surv-rate CEA'!AF341*UPFS+'Surv-rate CEA'!AE341*UPD</f>
        <v>2.9703904277074526E-2</v>
      </c>
      <c r="AN343" s="12">
        <f t="shared" si="154"/>
        <v>1.6746037496356132E-2</v>
      </c>
      <c r="AO343" s="12">
        <f>AM343-'Surv-rate CEA'!AE341*UPD</f>
        <v>1.9134437413872822E-3</v>
      </c>
      <c r="AP343" s="12">
        <f t="shared" si="155"/>
        <v>1.0787336351999314E-3</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2.6827295142224029E-2</v>
      </c>
      <c r="AV343" s="12">
        <f t="shared" si="158"/>
        <v>1.5124304407492592E-2</v>
      </c>
      <c r="AW343" s="12">
        <f>AU343-'Surv-rate CEA'!AK341*UPD</f>
        <v>1.7667264578039021E-7</v>
      </c>
      <c r="AX343" s="12">
        <f t="shared" si="159"/>
        <v>9.9601948727739518E-8</v>
      </c>
      <c r="AY343" s="12">
        <f>'Surv-rate CEA'!AO341*UPFS+'Surv-rate CEA'!AN341*UPD</f>
        <v>1.0276832760009729E-3</v>
      </c>
      <c r="AZ343" s="12">
        <f t="shared" si="160"/>
        <v>5.7937241225130079E-4</v>
      </c>
      <c r="BA343" s="12">
        <f>AY343-'Surv-rate CEA'!AN341*UPD</f>
        <v>9.1912437860316998E-10</v>
      </c>
      <c r="BB343" s="12">
        <f t="shared" si="161"/>
        <v>5.1817064734426249E-10</v>
      </c>
    </row>
    <row r="344" spans="1:54">
      <c r="A344" s="12">
        <v>339</v>
      </c>
      <c r="B344" s="12">
        <f t="shared" si="162"/>
        <v>19.446575342465753</v>
      </c>
      <c r="C344" s="12">
        <f>'Surv-rate CEA'!D342*Parameter!$D$57+'Surv-rate CEA'!E342*Parameter!$D$58</f>
        <v>2.6134913790113845E-2</v>
      </c>
      <c r="D344" s="12">
        <f t="shared" si="136"/>
        <v>1.4708927740180551E-2</v>
      </c>
      <c r="E344" s="12">
        <f>C344-'Surv-rate CEA'!E342*Parameter!$D$58</f>
        <v>1.9216698669586481E-3</v>
      </c>
      <c r="F344" s="12">
        <f t="shared" si="137"/>
        <v>1.0815303788860901E-3</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5.8525556892493405E-3</v>
      </c>
      <c r="L344" s="12">
        <f t="shared" si="140"/>
        <v>3.2938627393182666E-3</v>
      </c>
      <c r="M344" s="12">
        <f>K344-'Surv-rate CEA'!J342*Parameter!$D$58</f>
        <v>2.423008931917364E-3</v>
      </c>
      <c r="N344" s="12">
        <f t="shared" si="141"/>
        <v>1.3636878077962588E-3</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5.8525556892493405E-3</v>
      </c>
      <c r="T344" s="12">
        <f t="shared" si="144"/>
        <v>3.2938627393182666E-3</v>
      </c>
      <c r="U344" s="12">
        <f>S344-'Surv-rate CEA'!P342*Parameter!$D$58</f>
        <v>2.423008931917364E-3</v>
      </c>
      <c r="V344" s="12">
        <f t="shared" si="145"/>
        <v>1.3636878077962588E-3</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4.113009753102162E-2</v>
      </c>
      <c r="AB344" s="12">
        <f t="shared" si="148"/>
        <v>2.3148330902825608E-2</v>
      </c>
      <c r="AC344" s="12">
        <f>AA344-'Surv-rate CEA'!V342*UPD</f>
        <v>3.7696033700238968E-3</v>
      </c>
      <c r="AD344" s="12">
        <f t="shared" si="149"/>
        <v>2.1215613728099102E-3</v>
      </c>
      <c r="AE344" s="12">
        <f>'Surv-rate CEA'!Z342*UPFS+'Surv-rate CEA'!Y342*UPD</f>
        <v>5.8525556892493405E-3</v>
      </c>
      <c r="AF344" s="12">
        <f t="shared" si="150"/>
        <v>3.2938627393182666E-3</v>
      </c>
      <c r="AG344" s="12">
        <f>AE344-'Surv-rate CEA'!Y342*UPD</f>
        <v>2.423008931917364E-3</v>
      </c>
      <c r="AH344" s="12">
        <f t="shared" si="151"/>
        <v>1.3636878077962588E-3</v>
      </c>
      <c r="AI344" s="12">
        <f>'Surv-rate CEA'!AC342*UPFS+'Surv-rate CEA'!AB342*UPD</f>
        <v>1.0185831452529073E-3</v>
      </c>
      <c r="AJ344" s="12">
        <f t="shared" si="152"/>
        <v>5.7326632110637544E-4</v>
      </c>
      <c r="AK344" s="12">
        <f>AI344-'Surv-rate CEA'!AB342*UPD</f>
        <v>8.9544345354374E-10</v>
      </c>
      <c r="AL344" s="12">
        <f t="shared" si="153"/>
        <v>5.0396236847641106E-10</v>
      </c>
      <c r="AM344" s="12">
        <f>'Surv-rate CEA'!AF342*UPFS+'Surv-rate CEA'!AE342*UPD</f>
        <v>2.9576633617854075E-2</v>
      </c>
      <c r="AN344" s="12">
        <f t="shared" si="154"/>
        <v>1.6645953768073072E-2</v>
      </c>
      <c r="AO344" s="12">
        <f>AM344-'Surv-rate CEA'!AE342*UPD</f>
        <v>1.8990591086007931E-3</v>
      </c>
      <c r="AP344" s="12">
        <f t="shared" si="155"/>
        <v>1.0688048725573805E-3</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2.6709064292806551E-2</v>
      </c>
      <c r="AV344" s="12">
        <f t="shared" si="158"/>
        <v>1.5032063998593996E-2</v>
      </c>
      <c r="AW344" s="12">
        <f>AU344-'Surv-rate CEA'!AK342*UPD</f>
        <v>1.7327905749500716E-7</v>
      </c>
      <c r="AX344" s="12">
        <f t="shared" si="159"/>
        <v>9.7522768050789457E-8</v>
      </c>
      <c r="AY344" s="12">
        <f>'Surv-rate CEA'!AO342*UPFS+'Surv-rate CEA'!AN342*UPD</f>
        <v>1.0185831452529073E-3</v>
      </c>
      <c r="AZ344" s="12">
        <f t="shared" si="160"/>
        <v>5.7326632110637544E-4</v>
      </c>
      <c r="BA344" s="12">
        <f>AY344-'Surv-rate CEA'!AN342*UPD</f>
        <v>8.9544345354374E-10</v>
      </c>
      <c r="BB344" s="12">
        <f t="shared" si="161"/>
        <v>5.0396236847641106E-10</v>
      </c>
    </row>
    <row r="345" spans="1:54">
      <c r="A345" s="12">
        <v>340</v>
      </c>
      <c r="B345" s="12">
        <f t="shared" si="162"/>
        <v>19.504109589041096</v>
      </c>
      <c r="C345" s="12">
        <f>'Surv-rate CEA'!D343*Parameter!$D$57+'Surv-rate CEA'!E343*Parameter!$D$58</f>
        <v>2.6018730661266865E-2</v>
      </c>
      <c r="D345" s="12">
        <f t="shared" si="136"/>
        <v>1.4618656719650538E-2</v>
      </c>
      <c r="E345" s="12">
        <f>C345-'Surv-rate CEA'!E343*Parameter!$D$58</f>
        <v>1.9072844812808055E-3</v>
      </c>
      <c r="F345" s="12">
        <f t="shared" si="137"/>
        <v>1.0716101973440105E-3</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5.8144488103060365E-3</v>
      </c>
      <c r="L345" s="12">
        <f t="shared" si="140"/>
        <v>3.2668554157555415E-3</v>
      </c>
      <c r="M345" s="12">
        <f>K345-'Surv-rate CEA'!J343*Parameter!$D$58</f>
        <v>2.4055792338045401E-3</v>
      </c>
      <c r="N345" s="12">
        <f t="shared" si="141"/>
        <v>1.3515777340844446E-3</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5.8144488103060365E-3</v>
      </c>
      <c r="T345" s="12">
        <f t="shared" si="144"/>
        <v>3.2668554157555415E-3</v>
      </c>
      <c r="U345" s="12">
        <f>S345-'Surv-rate CEA'!P343*Parameter!$D$58</f>
        <v>2.4055792338045401E-3</v>
      </c>
      <c r="V345" s="12">
        <f t="shared" si="145"/>
        <v>1.3515777340844446E-3</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4.0972522382078644E-2</v>
      </c>
      <c r="AB345" s="12">
        <f t="shared" si="148"/>
        <v>2.3020463505295467E-2</v>
      </c>
      <c r="AC345" s="12">
        <f>AA345-'Surv-rate CEA'!V343*UPD</f>
        <v>3.7445898686697329E-3</v>
      </c>
      <c r="AD345" s="12">
        <f t="shared" si="149"/>
        <v>2.103902552304554E-3</v>
      </c>
      <c r="AE345" s="12">
        <f>'Surv-rate CEA'!Z343*UPFS+'Surv-rate CEA'!Y343*UPD</f>
        <v>5.8144488103060365E-3</v>
      </c>
      <c r="AF345" s="12">
        <f t="shared" si="150"/>
        <v>3.2668554157555415E-3</v>
      </c>
      <c r="AG345" s="12">
        <f>AE345-'Surv-rate CEA'!Y343*UPD</f>
        <v>2.4055792338045401E-3</v>
      </c>
      <c r="AH345" s="12">
        <f t="shared" si="151"/>
        <v>1.3515777340844446E-3</v>
      </c>
      <c r="AI345" s="12">
        <f>'Surv-rate CEA'!AC343*UPFS+'Surv-rate CEA'!AB343*UPD</f>
        <v>1.0095829573100784E-3</v>
      </c>
      <c r="AJ345" s="12">
        <f t="shared" si="152"/>
        <v>5.6723546106330421E-4</v>
      </c>
      <c r="AK345" s="12">
        <f>AI345-'Surv-rate CEA'!AB343*UPD</f>
        <v>8.7242391891458049E-10</v>
      </c>
      <c r="AL345" s="12">
        <f t="shared" si="153"/>
        <v>4.9017248191935842E-10</v>
      </c>
      <c r="AM345" s="12">
        <f>'Surv-rate CEA'!AF343*UPFS+'Surv-rate CEA'!AE343*UPD</f>
        <v>2.9450182123142609E-2</v>
      </c>
      <c r="AN345" s="12">
        <f t="shared" si="154"/>
        <v>1.6546622062171289E-2</v>
      </c>
      <c r="AO345" s="12">
        <f>AM345-'Surv-rate CEA'!AE343*UPD</f>
        <v>1.8848146306025063E-3</v>
      </c>
      <c r="AP345" s="12">
        <f t="shared" si="155"/>
        <v>1.0589854833299307E-3</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2.6591607741058731E-2</v>
      </c>
      <c r="AV345" s="12">
        <f t="shared" si="158"/>
        <v>1.4940528431267133E-2</v>
      </c>
      <c r="AW345" s="12">
        <f>AU345-'Surv-rate CEA'!AK343*UPD</f>
        <v>1.6995807446129607E-7</v>
      </c>
      <c r="AX345" s="12">
        <f t="shared" si="159"/>
        <v>9.5491159028029153E-8</v>
      </c>
      <c r="AY345" s="12">
        <f>'Surv-rate CEA'!AO343*UPFS+'Surv-rate CEA'!AN343*UPD</f>
        <v>1.0095829573100784E-3</v>
      </c>
      <c r="AZ345" s="12">
        <f t="shared" si="160"/>
        <v>5.6723546106330421E-4</v>
      </c>
      <c r="BA345" s="12">
        <f>AY345-'Surv-rate CEA'!AN343*UPD</f>
        <v>8.7242391891458049E-10</v>
      </c>
      <c r="BB345" s="12">
        <f t="shared" si="161"/>
        <v>4.9017248191935842E-10</v>
      </c>
    </row>
    <row r="346" spans="1:54">
      <c r="A346" s="12">
        <v>341</v>
      </c>
      <c r="B346" s="12">
        <f t="shared" si="162"/>
        <v>19.561643835616437</v>
      </c>
      <c r="C346" s="12">
        <f>'Surv-rate CEA'!D344*Parameter!$D$57+'Surv-rate CEA'!E344*Parameter!$D$58</f>
        <v>2.5903313272050723E-2</v>
      </c>
      <c r="D346" s="12">
        <f t="shared" si="136"/>
        <v>1.4529079507842567E-2</v>
      </c>
      <c r="E346" s="12">
        <f>C346-'Surv-rate CEA'!E344*Parameter!$D$58</f>
        <v>1.8930387141500617E-3</v>
      </c>
      <c r="F346" s="12">
        <f t="shared" si="137"/>
        <v>1.0617989173989882E-3</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5.7766713513271745E-3</v>
      </c>
      <c r="L346" s="12">
        <f t="shared" si="140"/>
        <v>3.2401151340229421E-3</v>
      </c>
      <c r="M346" s="12">
        <f>K346-'Surv-rate CEA'!J344*Parameter!$D$58</f>
        <v>2.3883136205464141E-3</v>
      </c>
      <c r="N346" s="12">
        <f t="shared" si="141"/>
        <v>1.339596912493158E-3</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5.7766713513271745E-3</v>
      </c>
      <c r="T346" s="12">
        <f t="shared" si="144"/>
        <v>3.2401151340229421E-3</v>
      </c>
      <c r="U346" s="12">
        <f>S346-'Surv-rate CEA'!P344*Parameter!$D$58</f>
        <v>2.3883136205464141E-3</v>
      </c>
      <c r="V346" s="12">
        <f t="shared" si="145"/>
        <v>1.339596912493158E-3</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4.081588962469368E-2</v>
      </c>
      <c r="AB346" s="12">
        <f t="shared" si="148"/>
        <v>2.2893492400462821E-2</v>
      </c>
      <c r="AC346" s="12">
        <f>AA346-'Surv-rate CEA'!V344*UPD</f>
        <v>3.7197979403101114E-3</v>
      </c>
      <c r="AD346" s="12">
        <f t="shared" si="149"/>
        <v>2.0864218974716493E-3</v>
      </c>
      <c r="AE346" s="12">
        <f>'Surv-rate CEA'!Z344*UPFS+'Surv-rate CEA'!Y344*UPD</f>
        <v>5.7766713513271745E-3</v>
      </c>
      <c r="AF346" s="12">
        <f t="shared" si="150"/>
        <v>3.2401151340229421E-3</v>
      </c>
      <c r="AG346" s="12">
        <f>AE346-'Surv-rate CEA'!Y344*UPD</f>
        <v>2.3883136205464141E-3</v>
      </c>
      <c r="AH346" s="12">
        <f t="shared" si="151"/>
        <v>1.339596912493158E-3</v>
      </c>
      <c r="AI346" s="12">
        <f>'Surv-rate CEA'!AC344*UPFS+'Surv-rate CEA'!AB344*UPD</f>
        <v>1.000681392442019E-3</v>
      </c>
      <c r="AJ346" s="12">
        <f t="shared" si="152"/>
        <v>5.6127875843960237E-4</v>
      </c>
      <c r="AK346" s="12">
        <f>AI346-'Surv-rate CEA'!AB344*UPD</f>
        <v>8.5004585250077203E-10</v>
      </c>
      <c r="AL346" s="12">
        <f t="shared" si="153"/>
        <v>4.7678780110424743E-10</v>
      </c>
      <c r="AM346" s="12">
        <f>'Surv-rate CEA'!AF344*UPFS+'Surv-rate CEA'!AE344*UPD</f>
        <v>2.9324542616744959E-2</v>
      </c>
      <c r="AN346" s="12">
        <f t="shared" si="154"/>
        <v>1.6448035304793072E-2</v>
      </c>
      <c r="AO346" s="12">
        <f>AM346-'Surv-rate CEA'!AE344*UPD</f>
        <v>1.8707086155226073E-3</v>
      </c>
      <c r="AP346" s="12">
        <f t="shared" si="155"/>
        <v>1.049274041721161E-3</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2.6474918628348706E-2</v>
      </c>
      <c r="AV346" s="12">
        <f t="shared" si="158"/>
        <v>1.4849690990301954E-2</v>
      </c>
      <c r="AW346" s="12">
        <f>AU346-'Surv-rate CEA'!AK344*UPD</f>
        <v>1.6670798165877021E-7</v>
      </c>
      <c r="AX346" s="12">
        <f t="shared" si="159"/>
        <v>9.3505934730197473E-8</v>
      </c>
      <c r="AY346" s="12">
        <f>'Surv-rate CEA'!AO344*UPFS+'Surv-rate CEA'!AN344*UPD</f>
        <v>1.000681392442019E-3</v>
      </c>
      <c r="AZ346" s="12">
        <f t="shared" si="160"/>
        <v>5.6127875843960237E-4</v>
      </c>
      <c r="BA346" s="12">
        <f>AY346-'Surv-rate CEA'!AN344*UPD</f>
        <v>8.5004585250077203E-10</v>
      </c>
      <c r="BB346" s="12">
        <f t="shared" si="161"/>
        <v>4.7678780110424743E-10</v>
      </c>
    </row>
    <row r="347" spans="1:54">
      <c r="A347" s="12">
        <v>342</v>
      </c>
      <c r="B347" s="12">
        <f t="shared" si="162"/>
        <v>19.61917808219178</v>
      </c>
      <c r="C347" s="12">
        <f>'Surv-rate CEA'!D345*Parameter!$D$57+'Surv-rate CEA'!E345*Parameter!$D$58</f>
        <v>2.5788654805277714E-2</v>
      </c>
      <c r="D347" s="12">
        <f t="shared" si="136"/>
        <v>1.44401894605101E-2</v>
      </c>
      <c r="E347" s="12">
        <f>C347-'Surv-rate CEA'!E345*Parameter!$D$58</f>
        <v>1.8789308863074797E-3</v>
      </c>
      <c r="F347" s="12">
        <f t="shared" si="137"/>
        <v>1.0520951242455466E-3</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5.7392197212888206E-3</v>
      </c>
      <c r="L347" s="12">
        <f t="shared" si="140"/>
        <v>3.2136387398518313E-3</v>
      </c>
      <c r="M347" s="12">
        <f>K347-'Surv-rate CEA'!J345*Parameter!$D$58</f>
        <v>2.3712101657010613E-3</v>
      </c>
      <c r="N347" s="12">
        <f t="shared" si="141"/>
        <v>1.3277437036538805E-3</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5.7392197212888206E-3</v>
      </c>
      <c r="T347" s="12">
        <f t="shared" si="144"/>
        <v>3.2136387398518313E-3</v>
      </c>
      <c r="U347" s="12">
        <f>S347-'Surv-rate CEA'!P345*Parameter!$D$58</f>
        <v>2.3712101657010613E-3</v>
      </c>
      <c r="V347" s="12">
        <f t="shared" si="145"/>
        <v>1.3277437036538805E-3</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4.0660191422942429E-2</v>
      </c>
      <c r="AB347" s="12">
        <f t="shared" si="148"/>
        <v>2.2767409625714038E-2</v>
      </c>
      <c r="AC347" s="12">
        <f>AA347-'Surv-rate CEA'!V345*UPD</f>
        <v>3.6952251046893023E-3</v>
      </c>
      <c r="AD347" s="12">
        <f t="shared" si="149"/>
        <v>2.0691172538408863E-3</v>
      </c>
      <c r="AE347" s="12">
        <f>'Surv-rate CEA'!Z345*UPFS+'Surv-rate CEA'!Y345*UPD</f>
        <v>5.7392197212888206E-3</v>
      </c>
      <c r="AF347" s="12">
        <f t="shared" si="150"/>
        <v>3.2136387398518313E-3</v>
      </c>
      <c r="AG347" s="12">
        <f>AE347-'Surv-rate CEA'!Y345*UPD</f>
        <v>2.3712101657010613E-3</v>
      </c>
      <c r="AH347" s="12">
        <f t="shared" si="151"/>
        <v>1.3277437036538805E-3</v>
      </c>
      <c r="AI347" s="12">
        <f>'Surv-rate CEA'!AC345*UPFS+'Surv-rate CEA'!AB345*UPD</f>
        <v>9.9187715137061695E-4</v>
      </c>
      <c r="AJ347" s="12">
        <f t="shared" si="152"/>
        <v>5.5539515711426515E-4</v>
      </c>
      <c r="AK347" s="12">
        <f>AI347-'Surv-rate CEA'!AB345*UPD</f>
        <v>8.2828997675400695E-10</v>
      </c>
      <c r="AL347" s="12">
        <f t="shared" si="153"/>
        <v>4.6379558309189463E-10</v>
      </c>
      <c r="AM347" s="12">
        <f>'Surv-rate CEA'!AF345*UPFS+'Surv-rate CEA'!AE345*UPD</f>
        <v>2.9199708002754558E-2</v>
      </c>
      <c r="AN347" s="12">
        <f t="shared" si="154"/>
        <v>1.6350186503914007E-2</v>
      </c>
      <c r="AO347" s="12">
        <f>AM347-'Surv-rate CEA'!AE345*UPD</f>
        <v>1.856739395972324E-3</v>
      </c>
      <c r="AP347" s="12">
        <f t="shared" si="155"/>
        <v>1.0396691436245975E-3</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2.6358990173331241E-2</v>
      </c>
      <c r="AV347" s="12">
        <f t="shared" si="158"/>
        <v>1.475954503888006E-2</v>
      </c>
      <c r="AW347" s="12">
        <f>AU347-'Surv-rate CEA'!AK345*UPD</f>
        <v>1.6352710844116936E-7</v>
      </c>
      <c r="AX347" s="12">
        <f t="shared" si="159"/>
        <v>9.1565940358262003E-8</v>
      </c>
      <c r="AY347" s="12">
        <f>'Surv-rate CEA'!AO345*UPFS+'Surv-rate CEA'!AN345*UPD</f>
        <v>9.9187715137061695E-4</v>
      </c>
      <c r="AZ347" s="12">
        <f t="shared" si="160"/>
        <v>5.5539515711426515E-4</v>
      </c>
      <c r="BA347" s="12">
        <f>AY347-'Surv-rate CEA'!AN345*UPD</f>
        <v>8.2828997675400695E-10</v>
      </c>
      <c r="BB347" s="12">
        <f t="shared" si="161"/>
        <v>4.6379558309189463E-10</v>
      </c>
    </row>
    <row r="348" spans="1:54">
      <c r="A348" s="12">
        <v>343</v>
      </c>
      <c r="B348" s="12">
        <f t="shared" si="162"/>
        <v>19.676712328767124</v>
      </c>
      <c r="C348" s="12">
        <f>'Surv-rate CEA'!D346*Parameter!$D$57+'Surv-rate CEA'!E346*Parameter!$D$58</f>
        <v>2.5674748520906718E-2</v>
      </c>
      <c r="D348" s="12">
        <f t="shared" si="136"/>
        <v>1.4351980011320098E-2</v>
      </c>
      <c r="E348" s="12">
        <f>C348-'Surv-rate CEA'!E346*Parameter!$D$58</f>
        <v>1.8649593427082362E-3</v>
      </c>
      <c r="F348" s="12">
        <f t="shared" si="137"/>
        <v>1.0424974245289325E-3</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5.7020903767191593E-3</v>
      </c>
      <c r="L348" s="12">
        <f t="shared" si="140"/>
        <v>3.1874231228701424E-3</v>
      </c>
      <c r="M348" s="12">
        <f>K348-'Surv-rate CEA'!J346*Parameter!$D$58</f>
        <v>2.3542669700640563E-3</v>
      </c>
      <c r="N348" s="12">
        <f t="shared" si="141"/>
        <v>1.3160164925532525E-3</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5.7020903767191593E-3</v>
      </c>
      <c r="T348" s="12">
        <f t="shared" si="144"/>
        <v>3.1874231228701424E-3</v>
      </c>
      <c r="U348" s="12">
        <f>S348-'Surv-rate CEA'!P346*Parameter!$D$58</f>
        <v>2.3542669700640563E-3</v>
      </c>
      <c r="V348" s="12">
        <f t="shared" si="145"/>
        <v>1.3160164925532525E-3</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4.0505420025184799E-2</v>
      </c>
      <c r="AB348" s="12">
        <f t="shared" si="148"/>
        <v>2.2642207306459217E-2</v>
      </c>
      <c r="AC348" s="12">
        <f>AA348-'Surv-rate CEA'!V346*UPD</f>
        <v>3.6708689152946533E-3</v>
      </c>
      <c r="AD348" s="12">
        <f t="shared" si="149"/>
        <v>2.0519864976899327E-3</v>
      </c>
      <c r="AE348" s="12">
        <f>'Surv-rate CEA'!Z346*UPFS+'Surv-rate CEA'!Y346*UPD</f>
        <v>5.7020903767191593E-3</v>
      </c>
      <c r="AF348" s="12">
        <f t="shared" si="150"/>
        <v>3.1874231228701424E-3</v>
      </c>
      <c r="AG348" s="12">
        <f>AE348-'Surv-rate CEA'!Y346*UPD</f>
        <v>2.3542669700640563E-3</v>
      </c>
      <c r="AH348" s="12">
        <f t="shared" si="151"/>
        <v>1.3160164925532525E-3</v>
      </c>
      <c r="AI348" s="12">
        <f>'Surv-rate CEA'!AC346*UPFS+'Surv-rate CEA'!AB346*UPD</f>
        <v>9.8316895490519634E-4</v>
      </c>
      <c r="AJ348" s="12">
        <f t="shared" si="152"/>
        <v>5.4958361820213583E-4</v>
      </c>
      <c r="AK348" s="12">
        <f>AI348-'Surv-rate CEA'!AB346*UPD</f>
        <v>8.07137635156982E-10</v>
      </c>
      <c r="AL348" s="12">
        <f t="shared" si="153"/>
        <v>4.5118351195239219E-10</v>
      </c>
      <c r="AM348" s="12">
        <f>'Surv-rate CEA'!AF346*UPFS+'Surv-rate CEA'!AE346*UPD</f>
        <v>2.9075671264455059E-2</v>
      </c>
      <c r="AN348" s="12">
        <f t="shared" si="154"/>
        <v>1.6253068748205063E-2</v>
      </c>
      <c r="AO348" s="12">
        <f>AM348-'Surv-rate CEA'!AE346*UPD</f>
        <v>1.8429053286297438E-3</v>
      </c>
      <c r="AP348" s="12">
        <f t="shared" si="155"/>
        <v>1.0301694062441126E-3</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2.6243815670885694E-2</v>
      </c>
      <c r="AV348" s="12">
        <f t="shared" si="158"/>
        <v>1.4670084017478003E-2</v>
      </c>
      <c r="AW348" s="12">
        <f>AU348-'Surv-rate CEA'!AK346*UPD</f>
        <v>1.6041382730480613E-7</v>
      </c>
      <c r="AX348" s="12">
        <f t="shared" si="159"/>
        <v>8.9670052313977893E-8</v>
      </c>
      <c r="AY348" s="12">
        <f>'Surv-rate CEA'!AO346*UPFS+'Surv-rate CEA'!AN346*UPD</f>
        <v>9.8316895490519634E-4</v>
      </c>
      <c r="AZ348" s="12">
        <f t="shared" si="160"/>
        <v>5.4958361820213583E-4</v>
      </c>
      <c r="BA348" s="12">
        <f>AY348-'Surv-rate CEA'!AN346*UPD</f>
        <v>8.07137635156982E-10</v>
      </c>
      <c r="BB348" s="12">
        <f t="shared" si="161"/>
        <v>4.5118351195239219E-10</v>
      </c>
    </row>
    <row r="349" spans="1:54">
      <c r="A349" s="12">
        <v>344</v>
      </c>
      <c r="B349" s="12">
        <f t="shared" si="162"/>
        <v>19.734246575342464</v>
      </c>
      <c r="C349" s="12">
        <f>'Surv-rate CEA'!D347*Parameter!$D$57+'Surv-rate CEA'!E347*Parameter!$D$58</f>
        <v>2.5561587754979014E-2</v>
      </c>
      <c r="D349" s="12">
        <f t="shared" si="136"/>
        <v>1.4264444670758516E-2</v>
      </c>
      <c r="E349" s="12">
        <f>C349-'Surv-rate CEA'!E347*Parameter!$D$58</f>
        <v>1.8511224521133851E-3</v>
      </c>
      <c r="F349" s="12">
        <f t="shared" si="137"/>
        <v>1.0330044459709617E-3</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5.6652798209546867E-3</v>
      </c>
      <c r="L349" s="12">
        <f t="shared" si="140"/>
        <v>3.1614652158934008E-3</v>
      </c>
      <c r="M349" s="12">
        <f>K349-'Surv-rate CEA'!J347*Parameter!$D$58</f>
        <v>2.3374821612167241E-3</v>
      </c>
      <c r="N349" s="12">
        <f t="shared" si="141"/>
        <v>1.3044136881155319E-3</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5.6652798209546867E-3</v>
      </c>
      <c r="T349" s="12">
        <f t="shared" si="144"/>
        <v>3.1614652158934008E-3</v>
      </c>
      <c r="U349" s="12">
        <f>S349-'Surv-rate CEA'!P347*Parameter!$D$58</f>
        <v>2.3374821612167241E-3</v>
      </c>
      <c r="V349" s="12">
        <f t="shared" si="145"/>
        <v>1.3044136881155319E-3</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4.0351567762947169E-2</v>
      </c>
      <c r="AB349" s="12">
        <f t="shared" si="148"/>
        <v>2.2517877654951463E-2</v>
      </c>
      <c r="AC349" s="12">
        <f>AA349-'Surv-rate CEA'!V347*UPD</f>
        <v>3.6467269588145723E-3</v>
      </c>
      <c r="AD349" s="12">
        <f t="shared" si="149"/>
        <v>2.0350275355348968E-3</v>
      </c>
      <c r="AE349" s="12">
        <f>'Surv-rate CEA'!Z347*UPFS+'Surv-rate CEA'!Y347*UPD</f>
        <v>5.6652798209546867E-3</v>
      </c>
      <c r="AF349" s="12">
        <f t="shared" si="150"/>
        <v>3.1614652158934008E-3</v>
      </c>
      <c r="AG349" s="12">
        <f>AE349-'Surv-rate CEA'!Y347*UPD</f>
        <v>2.3374821612167241E-3</v>
      </c>
      <c r="AH349" s="12">
        <f t="shared" si="151"/>
        <v>1.3044136881155319E-3</v>
      </c>
      <c r="AI349" s="12">
        <f>'Surv-rate CEA'!AC347*UPFS+'Surv-rate CEA'!AB347*UPD</f>
        <v>9.7455554358498279E-4</v>
      </c>
      <c r="AJ349" s="12">
        <f t="shared" si="152"/>
        <v>5.4384311973504752E-4</v>
      </c>
      <c r="AK349" s="12">
        <f>AI349-'Surv-rate CEA'!AB347*UPD</f>
        <v>7.8657077281617943E-10</v>
      </c>
      <c r="AL349" s="12">
        <f t="shared" si="153"/>
        <v>4.3893968465580434E-10</v>
      </c>
      <c r="AM349" s="12">
        <f>'Surv-rate CEA'!AF347*UPFS+'Surv-rate CEA'!AE347*UPD</f>
        <v>2.8952425463239711E-2</v>
      </c>
      <c r="AN349" s="12">
        <f t="shared" si="154"/>
        <v>1.615667520591316E-2</v>
      </c>
      <c r="AO349" s="12">
        <f>AM349-'Surv-rate CEA'!AE347*UPD</f>
        <v>1.8292047938337531E-3</v>
      </c>
      <c r="AP349" s="12">
        <f t="shared" si="155"/>
        <v>1.0207734677219087E-3</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2.6129388491070989E-2</v>
      </c>
      <c r="AV349" s="12">
        <f t="shared" si="158"/>
        <v>1.4581301442788349E-2</v>
      </c>
      <c r="AW349" s="12">
        <f>AU349-'Surv-rate CEA'!AK347*UPD</f>
        <v>1.5736655266732069E-7</v>
      </c>
      <c r="AX349" s="12">
        <f t="shared" si="159"/>
        <v>8.7817177284449365E-8</v>
      </c>
      <c r="AY349" s="12">
        <f>'Surv-rate CEA'!AO347*UPFS+'Surv-rate CEA'!AN347*UPD</f>
        <v>9.7455554358498279E-4</v>
      </c>
      <c r="AZ349" s="12">
        <f t="shared" si="160"/>
        <v>5.4384311973504752E-4</v>
      </c>
      <c r="BA349" s="12">
        <f>AY349-'Surv-rate CEA'!AN347*UPD</f>
        <v>7.8657077281617943E-10</v>
      </c>
      <c r="BB349" s="12">
        <f t="shared" si="161"/>
        <v>4.3893968465580434E-10</v>
      </c>
    </row>
    <row r="350" spans="1:54">
      <c r="A350" s="12">
        <v>345</v>
      </c>
      <c r="B350" s="12">
        <f t="shared" si="162"/>
        <v>19.791780821917808</v>
      </c>
      <c r="C350" s="12">
        <f>'Surv-rate CEA'!D348*Parameter!$D$57+'Surv-rate CEA'!E348*Parameter!$D$58</f>
        <v>2.5449165918571517E-2</v>
      </c>
      <c r="D350" s="12">
        <f t="shared" si="136"/>
        <v>1.4177577025053938E-2</v>
      </c>
      <c r="E350" s="12">
        <f>C350-'Surv-rate CEA'!E348*Parameter!$D$58</f>
        <v>1.8374186066894629E-3</v>
      </c>
      <c r="F350" s="12">
        <f t="shared" si="137"/>
        <v>1.0236148370032462E-3</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5.6287846034098945E-3</v>
      </c>
      <c r="L350" s="12">
        <f t="shared" si="140"/>
        <v>3.1357619942288801E-3</v>
      </c>
      <c r="M350" s="12">
        <f>K350-'Surv-rate CEA'!J348*Parameter!$D$58</f>
        <v>2.3208538930829369E-3</v>
      </c>
      <c r="N350" s="12">
        <f t="shared" si="141"/>
        <v>1.2929337227931663E-3</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5.6287846034098945E-3</v>
      </c>
      <c r="T350" s="12">
        <f t="shared" si="144"/>
        <v>3.1357619942288801E-3</v>
      </c>
      <c r="U350" s="12">
        <f>S350-'Surv-rate CEA'!P348*Parameter!$D$58</f>
        <v>2.3208538930829369E-3</v>
      </c>
      <c r="V350" s="12">
        <f t="shared" si="145"/>
        <v>1.2929337227931663E-3</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4.0198627049822397E-2</v>
      </c>
      <c r="AB350" s="12">
        <f t="shared" si="148"/>
        <v>2.2394412969125074E-2</v>
      </c>
      <c r="AC350" s="12">
        <f>AA350-'Surv-rate CEA'!V348*UPD</f>
        <v>3.6227968546063416E-3</v>
      </c>
      <c r="AD350" s="12">
        <f t="shared" si="149"/>
        <v>2.0182383036303282E-3</v>
      </c>
      <c r="AE350" s="12">
        <f>'Surv-rate CEA'!Z348*UPFS+'Surv-rate CEA'!Y348*UPD</f>
        <v>5.6287846034098945E-3</v>
      </c>
      <c r="AF350" s="12">
        <f t="shared" si="150"/>
        <v>3.1357619942288801E-3</v>
      </c>
      <c r="AG350" s="12">
        <f>AE350-'Surv-rate CEA'!Y348*UPD</f>
        <v>2.3208538930829369E-3</v>
      </c>
      <c r="AH350" s="12">
        <f t="shared" si="151"/>
        <v>1.2929337227931663E-3</v>
      </c>
      <c r="AI350" s="12">
        <f>'Surv-rate CEA'!AC348*UPFS+'Surv-rate CEA'!AB348*UPD</f>
        <v>9.6603567732878742E-4</v>
      </c>
      <c r="AJ350" s="12">
        <f t="shared" si="152"/>
        <v>5.3817265634958803E-4</v>
      </c>
      <c r="AK350" s="12">
        <f>AI350-'Surv-rate CEA'!AB348*UPD</f>
        <v>7.6657191369362138E-10</v>
      </c>
      <c r="AL350" s="12">
        <f t="shared" si="153"/>
        <v>4.2705259521701271E-10</v>
      </c>
      <c r="AM350" s="12">
        <f>'Surv-rate CEA'!AF348*UPFS+'Surv-rate CEA'!AE348*UPD</f>
        <v>2.8829963737548349E-2</v>
      </c>
      <c r="AN350" s="12">
        <f t="shared" si="154"/>
        <v>1.6060999123760144E-2</v>
      </c>
      <c r="AO350" s="12">
        <f>AM350-'Surv-rate CEA'!AE348*UPD</f>
        <v>1.8156361951857242E-3</v>
      </c>
      <c r="AP350" s="12">
        <f t="shared" si="155"/>
        <v>1.0114799867738202E-3</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2.6015702078097711E-2</v>
      </c>
      <c r="AV350" s="12">
        <f t="shared" si="158"/>
        <v>1.4493190906658579E-2</v>
      </c>
      <c r="AW350" s="12">
        <f>AU350-'Surv-rate CEA'!AK348*UPD</f>
        <v>1.5438373969153818E-7</v>
      </c>
      <c r="AX350" s="12">
        <f t="shared" si="159"/>
        <v>8.600625135990776E-8</v>
      </c>
      <c r="AY350" s="12">
        <f>'Surv-rate CEA'!AO348*UPFS+'Surv-rate CEA'!AN348*UPD</f>
        <v>9.6603567732878742E-4</v>
      </c>
      <c r="AZ350" s="12">
        <f t="shared" si="160"/>
        <v>5.3817265634958803E-4</v>
      </c>
      <c r="BA350" s="12">
        <f>AY350-'Surv-rate CEA'!AN348*UPD</f>
        <v>7.6657191369362138E-10</v>
      </c>
      <c r="BB350" s="12">
        <f t="shared" si="161"/>
        <v>4.2705259521701271E-10</v>
      </c>
    </row>
    <row r="351" spans="1:54">
      <c r="A351" s="12">
        <v>346</v>
      </c>
      <c r="B351" s="12">
        <f t="shared" si="162"/>
        <v>19.849315068493151</v>
      </c>
      <c r="C351" s="12">
        <f>'Surv-rate CEA'!D349*Parameter!$D$57+'Surv-rate CEA'!E349*Parameter!$D$58</f>
        <v>2.5337476496766924E-2</v>
      </c>
      <c r="D351" s="12">
        <f t="shared" si="136"/>
        <v>1.4091370735118779E-2</v>
      </c>
      <c r="E351" s="12">
        <f>C351-'Surv-rate CEA'!E349*Parameter!$D$58</f>
        <v>1.8238462216158616E-3</v>
      </c>
      <c r="F351" s="12">
        <f t="shared" si="137"/>
        <v>1.014327266407691E-3</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5.5926013188600755E-3</v>
      </c>
      <c r="L351" s="12">
        <f t="shared" si="140"/>
        <v>3.1103104749925442E-3</v>
      </c>
      <c r="M351" s="12">
        <f>K351-'Surv-rate CEA'!J349*Parameter!$D$58</f>
        <v>2.3043803454944026E-3</v>
      </c>
      <c r="N351" s="12">
        <f t="shared" si="141"/>
        <v>1.2815750521653628E-3</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5.5926013188600755E-3</v>
      </c>
      <c r="T351" s="12">
        <f t="shared" si="144"/>
        <v>3.1103104749925442E-3</v>
      </c>
      <c r="U351" s="12">
        <f>S351-'Surv-rate CEA'!P349*Parameter!$D$58</f>
        <v>2.3043803454944026E-3</v>
      </c>
      <c r="V351" s="12">
        <f t="shared" si="145"/>
        <v>1.2815750521653628E-3</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4.0046590380386979E-2</v>
      </c>
      <c r="AB351" s="12">
        <f t="shared" si="148"/>
        <v>2.2271805631451921E-2</v>
      </c>
      <c r="AC351" s="12">
        <f>AA351-'Surv-rate CEA'!V349*UPD</f>
        <v>3.5990762541739454E-3</v>
      </c>
      <c r="AD351" s="12">
        <f t="shared" si="149"/>
        <v>2.0016167674787593E-3</v>
      </c>
      <c r="AE351" s="12">
        <f>'Surv-rate CEA'!Z349*UPFS+'Surv-rate CEA'!Y349*UPD</f>
        <v>5.5926013188600755E-3</v>
      </c>
      <c r="AF351" s="12">
        <f t="shared" si="150"/>
        <v>3.1103104749925442E-3</v>
      </c>
      <c r="AG351" s="12">
        <f>AE351-'Surv-rate CEA'!Y349*UPD</f>
        <v>2.3043803454944026E-3</v>
      </c>
      <c r="AH351" s="12">
        <f t="shared" si="151"/>
        <v>1.2815750521653628E-3</v>
      </c>
      <c r="AI351" s="12">
        <f>'Surv-rate CEA'!AC349*UPFS+'Surv-rate CEA'!AB349*UPD</f>
        <v>9.5760813509173466E-4</v>
      </c>
      <c r="AJ351" s="12">
        <f t="shared" si="152"/>
        <v>5.3257123898132412E-4</v>
      </c>
      <c r="AK351" s="12">
        <f>AI351-'Surv-rate CEA'!AB349*UPD</f>
        <v>7.4712414228385315E-10</v>
      </c>
      <c r="AL351" s="12">
        <f t="shared" si="153"/>
        <v>4.1551112145768685E-10</v>
      </c>
      <c r="AM351" s="12">
        <f>'Surv-rate CEA'!AF349*UPFS+'Surv-rate CEA'!AE349*UPD</f>
        <v>2.8708279301821328E-2</v>
      </c>
      <c r="AN351" s="12">
        <f t="shared" si="154"/>
        <v>1.5966033825859517E-2</v>
      </c>
      <c r="AO351" s="12">
        <f>AM351-'Surv-rate CEA'!AE349*UPD</f>
        <v>1.802197959158966E-3</v>
      </c>
      <c r="AP351" s="12">
        <f t="shared" si="155"/>
        <v>1.0022876423318602E-3</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2.5902749949316833E-2</v>
      </c>
      <c r="AV351" s="12">
        <f t="shared" si="158"/>
        <v>1.4405746075047273E-2</v>
      </c>
      <c r="AW351" s="12">
        <f>AU351-'Surv-rate CEA'!AK349*UPD</f>
        <v>1.5146388315442905E-7</v>
      </c>
      <c r="AX351" s="12">
        <f t="shared" si="159"/>
        <v>8.4236239184360527E-8</v>
      </c>
      <c r="AY351" s="12">
        <f>'Surv-rate CEA'!AO349*UPFS+'Surv-rate CEA'!AN349*UPD</f>
        <v>9.5760813509173466E-4</v>
      </c>
      <c r="AZ351" s="12">
        <f t="shared" si="160"/>
        <v>5.3257123898132412E-4</v>
      </c>
      <c r="BA351" s="12">
        <f>AY351-'Surv-rate CEA'!AN349*UPD</f>
        <v>7.4712414228385315E-10</v>
      </c>
      <c r="BB351" s="12">
        <f t="shared" si="161"/>
        <v>4.1551112145768685E-10</v>
      </c>
    </row>
    <row r="352" spans="1:54">
      <c r="A352" s="12">
        <v>347</v>
      </c>
      <c r="B352" s="12">
        <f t="shared" si="162"/>
        <v>19.906849315068492</v>
      </c>
      <c r="C352" s="12">
        <f>'Surv-rate CEA'!D350*Parameter!$D$57+'Surv-rate CEA'!E350*Parameter!$D$58</f>
        <v>2.5226513047640661E-2</v>
      </c>
      <c r="D352" s="12">
        <f t="shared" si="136"/>
        <v>1.4005819535507918E-2</v>
      </c>
      <c r="E352" s="12">
        <f>C352-'Surv-rate CEA'!E350*Parameter!$D$58</f>
        <v>1.8104037346997441E-3</v>
      </c>
      <c r="F352" s="12">
        <f t="shared" si="137"/>
        <v>1.0051404229640703E-3</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5.5567266067370578E-3</v>
      </c>
      <c r="L352" s="12">
        <f t="shared" si="140"/>
        <v>3.0851077164385718E-3</v>
      </c>
      <c r="M352" s="12">
        <f>K352-'Surv-rate CEA'!J350*Parameter!$D$58</f>
        <v>2.2880597237641986E-3</v>
      </c>
      <c r="N352" s="12">
        <f t="shared" si="141"/>
        <v>1.2703361545444592E-3</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5.5567266067370578E-3</v>
      </c>
      <c r="T352" s="12">
        <f t="shared" si="144"/>
        <v>3.0851077164385718E-3</v>
      </c>
      <c r="U352" s="12">
        <f>S352-'Surv-rate CEA'!P350*Parameter!$D$58</f>
        <v>2.2880597237641986E-3</v>
      </c>
      <c r="V352" s="12">
        <f t="shared" si="145"/>
        <v>1.2703361545444592E-3</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3.9895450329135468E-2</v>
      </c>
      <c r="AB352" s="12">
        <f t="shared" si="148"/>
        <v>2.2150048107816109E-2</v>
      </c>
      <c r="AC352" s="12">
        <f>AA352-'Surv-rate CEA'!V350*UPD</f>
        <v>3.5755628406555703E-3</v>
      </c>
      <c r="AD352" s="12">
        <f t="shared" si="149"/>
        <v>1.9851609213495181E-3</v>
      </c>
      <c r="AE352" s="12">
        <f>'Surv-rate CEA'!Z350*UPFS+'Surv-rate CEA'!Y350*UPD</f>
        <v>5.5567266067370578E-3</v>
      </c>
      <c r="AF352" s="12">
        <f t="shared" si="150"/>
        <v>3.0851077164385718E-3</v>
      </c>
      <c r="AG352" s="12">
        <f>AE352-'Surv-rate CEA'!Y350*UPD</f>
        <v>2.2880597237641986E-3</v>
      </c>
      <c r="AH352" s="12">
        <f t="shared" si="151"/>
        <v>1.2703361545444592E-3</v>
      </c>
      <c r="AI352" s="12">
        <f>'Surv-rate CEA'!AC350*UPFS+'Surv-rate CEA'!AB350*UPD</f>
        <v>9.4927171452888225E-4</v>
      </c>
      <c r="AJ352" s="12">
        <f t="shared" si="152"/>
        <v>5.2703789456534406E-4</v>
      </c>
      <c r="AK352" s="12">
        <f>AI352-'Surv-rate CEA'!AB350*UPD</f>
        <v>7.2821108366462328E-10</v>
      </c>
      <c r="AL352" s="12">
        <f t="shared" si="153"/>
        <v>4.043045109842188E-10</v>
      </c>
      <c r="AM352" s="12">
        <f>'Surv-rate CEA'!AF350*UPFS+'Surv-rate CEA'!AE350*UPD</f>
        <v>2.8587365445470442E-2</v>
      </c>
      <c r="AN352" s="12">
        <f t="shared" si="154"/>
        <v>1.5871772712650861E-2</v>
      </c>
      <c r="AO352" s="12">
        <f>AM352-'Surv-rate CEA'!AE350*UPD</f>
        <v>1.7888885347157081E-3</v>
      </c>
      <c r="AP352" s="12">
        <f t="shared" si="155"/>
        <v>9.9319513319383172E-4</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2.5790525694224568E-2</v>
      </c>
      <c r="AV352" s="12">
        <f t="shared" si="158"/>
        <v>1.4318960686997234E-2</v>
      </c>
      <c r="AW352" s="12">
        <f>AU352-'Surv-rate CEA'!AK350*UPD</f>
        <v>1.4860551633688601E-7</v>
      </c>
      <c r="AX352" s="12">
        <f t="shared" si="159"/>
        <v>8.2506133125285785E-8</v>
      </c>
      <c r="AY352" s="12">
        <f>'Surv-rate CEA'!AO350*UPFS+'Surv-rate CEA'!AN350*UPD</f>
        <v>9.4927171452888225E-4</v>
      </c>
      <c r="AZ352" s="12">
        <f t="shared" si="160"/>
        <v>5.2703789456534406E-4</v>
      </c>
      <c r="BA352" s="12">
        <f>AY352-'Surv-rate CEA'!AN350*UPD</f>
        <v>7.2821108366462328E-10</v>
      </c>
      <c r="BB352" s="12">
        <f t="shared" si="161"/>
        <v>4.043045109842188E-10</v>
      </c>
    </row>
    <row r="353" spans="1:54">
      <c r="A353" s="12">
        <v>348</v>
      </c>
      <c r="B353" s="12">
        <f t="shared" si="162"/>
        <v>19.964383561643835</v>
      </c>
      <c r="C353" s="12">
        <f>'Surv-rate CEA'!D351*Parameter!$D$57+'Surv-rate CEA'!E351*Parameter!$D$58</f>
        <v>2.51162692012642E-2</v>
      </c>
      <c r="D353" s="12">
        <f t="shared" si="136"/>
        <v>1.392091723339431E-2</v>
      </c>
      <c r="E353" s="12">
        <f>C353-'Surv-rate CEA'!E351*Parameter!$D$58</f>
        <v>1.7970896059983331E-3</v>
      </c>
      <c r="F353" s="12">
        <f t="shared" si="137"/>
        <v>9.9605301510451941E-4</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5.5211571504375778E-3</v>
      </c>
      <c r="L353" s="12">
        <f t="shared" si="140"/>
        <v>3.0601508173011644E-3</v>
      </c>
      <c r="M353" s="12">
        <f>K353-'Surv-rate CEA'!J351*Parameter!$D$58</f>
        <v>2.2718902582683311E-3</v>
      </c>
      <c r="N353" s="12">
        <f t="shared" si="141"/>
        <v>1.259215530589884E-3</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5.5211571504375778E-3</v>
      </c>
      <c r="T353" s="12">
        <f t="shared" si="144"/>
        <v>3.0601508173011644E-3</v>
      </c>
      <c r="U353" s="12">
        <f>S353-'Surv-rate CEA'!P351*Parameter!$D$58</f>
        <v>2.2718902582683311E-3</v>
      </c>
      <c r="V353" s="12">
        <f t="shared" si="145"/>
        <v>1.259215530589884E-3</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3.974519954943128E-2</v>
      </c>
      <c r="AB353" s="12">
        <f t="shared" si="148"/>
        <v>2.2029132946406089E-2</v>
      </c>
      <c r="AC353" s="12">
        <f>AA353-'Surv-rate CEA'!V351*UPD</f>
        <v>3.5522543283203686E-3</v>
      </c>
      <c r="AD353" s="12">
        <f t="shared" si="149"/>
        <v>1.968868787806491E-3</v>
      </c>
      <c r="AE353" s="12">
        <f>'Surv-rate CEA'!Z351*UPFS+'Surv-rate CEA'!Y351*UPD</f>
        <v>5.5211571504375778E-3</v>
      </c>
      <c r="AF353" s="12">
        <f t="shared" si="150"/>
        <v>3.0601508173011644E-3</v>
      </c>
      <c r="AG353" s="12">
        <f>AE353-'Surv-rate CEA'!Y351*UPD</f>
        <v>2.2718902582683311E-3</v>
      </c>
      <c r="AH353" s="12">
        <f t="shared" si="151"/>
        <v>1.259215530589884E-3</v>
      </c>
      <c r="AI353" s="12">
        <f>'Surv-rate CEA'!AC351*UPFS+'Surv-rate CEA'!AB351*UPD</f>
        <v>9.4102523166557622E-4</v>
      </c>
      <c r="AJ353" s="12">
        <f t="shared" si="152"/>
        <v>5.2157166574296886E-4</v>
      </c>
      <c r="AK353" s="12">
        <f>AI353-'Surv-rate CEA'!AB351*UPD</f>
        <v>7.0981688506544655E-10</v>
      </c>
      <c r="AL353" s="12">
        <f t="shared" si="153"/>
        <v>3.9342236813437559E-10</v>
      </c>
      <c r="AM353" s="12">
        <f>'Surv-rate CEA'!AF351*UPFS+'Surv-rate CEA'!AE351*UPD</f>
        <v>2.8467215531866222E-2</v>
      </c>
      <c r="AN353" s="12">
        <f t="shared" si="154"/>
        <v>1.5778209259851374E-2</v>
      </c>
      <c r="AO353" s="12">
        <f>AM353-'Surv-rate CEA'!AE351*UPD</f>
        <v>1.7757063929313421E-3</v>
      </c>
      <c r="AP353" s="12">
        <f t="shared" si="155"/>
        <v>9.8420117767977029E-4</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2.5679022973483435E-2</v>
      </c>
      <c r="AV353" s="12">
        <f t="shared" si="158"/>
        <v>1.4232828553625346E-2</v>
      </c>
      <c r="AW353" s="12">
        <f>AU353-'Surv-rate CEA'!AK351*UPD</f>
        <v>1.4580720994125662E-7</v>
      </c>
      <c r="AX353" s="12">
        <f t="shared" si="159"/>
        <v>8.0814952466038041E-8</v>
      </c>
      <c r="AY353" s="12">
        <f>'Surv-rate CEA'!AO351*UPFS+'Surv-rate CEA'!AN351*UPD</f>
        <v>9.4102523166557622E-4</v>
      </c>
      <c r="AZ353" s="12">
        <f t="shared" si="160"/>
        <v>5.2157166574296886E-4</v>
      </c>
      <c r="BA353" s="12">
        <f>AY353-'Surv-rate CEA'!AN351*UPD</f>
        <v>7.0981688506544655E-10</v>
      </c>
      <c r="BB353" s="12">
        <f t="shared" si="161"/>
        <v>3.9342236813437559E-10</v>
      </c>
    </row>
    <row r="354" spans="1:54">
      <c r="A354" s="12">
        <v>349</v>
      </c>
      <c r="B354" s="12">
        <f t="shared" si="162"/>
        <v>20.021917808219179</v>
      </c>
      <c r="C354" s="12">
        <f>'Surv-rate CEA'!D352*Parameter!$D$57+'Surv-rate CEA'!E352*Parameter!$D$58</f>
        <v>2.5006738658724565E-2</v>
      </c>
      <c r="D354" s="12">
        <f t="shared" si="136"/>
        <v>1.3836657707561395E-2</v>
      </c>
      <c r="E354" s="12">
        <f>C354-'Surv-rate CEA'!E352*Parameter!$D$58</f>
        <v>1.7839023174484638E-3</v>
      </c>
      <c r="F354" s="12">
        <f t="shared" si="137"/>
        <v>9.8706377057482535E-4</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5.485889676644067E-3</v>
      </c>
      <c r="L354" s="12">
        <f t="shared" si="140"/>
        <v>3.03543691614843E-3</v>
      </c>
      <c r="M354" s="12">
        <f>K354-'Surv-rate CEA'!J352*Parameter!$D$58</f>
        <v>2.2558702040352705E-3</v>
      </c>
      <c r="N354" s="12">
        <f t="shared" si="141"/>
        <v>1.248211702929627E-3</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5.485889676644067E-3</v>
      </c>
      <c r="T354" s="12">
        <f t="shared" si="144"/>
        <v>3.03543691614843E-3</v>
      </c>
      <c r="U354" s="12">
        <f>S354-'Surv-rate CEA'!P352*Parameter!$D$58</f>
        <v>2.2558702040352705E-3</v>
      </c>
      <c r="V354" s="12">
        <f t="shared" si="145"/>
        <v>1.248211702929627E-3</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3.9595830772474444E-2</v>
      </c>
      <c r="AB354" s="12">
        <f t="shared" si="148"/>
        <v>2.19090527766246E-2</v>
      </c>
      <c r="AC354" s="12">
        <f>AA354-'Surv-rate CEA'!V352*UPD</f>
        <v>3.5291484620746938E-3</v>
      </c>
      <c r="AD354" s="12">
        <f t="shared" si="149"/>
        <v>1.9527384172448839E-3</v>
      </c>
      <c r="AE354" s="12">
        <f>'Surv-rate CEA'!Z352*UPFS+'Surv-rate CEA'!Y352*UPD</f>
        <v>5.485889676644067E-3</v>
      </c>
      <c r="AF354" s="12">
        <f t="shared" si="150"/>
        <v>3.03543691614843E-3</v>
      </c>
      <c r="AG354" s="12">
        <f>AE354-'Surv-rate CEA'!Y352*UPD</f>
        <v>2.2558702040352705E-3</v>
      </c>
      <c r="AH354" s="12">
        <f t="shared" si="151"/>
        <v>1.248211702929627E-3</v>
      </c>
      <c r="AI354" s="12">
        <f>'Surv-rate CEA'!AC352*UPFS+'Surv-rate CEA'!AB352*UPD</f>
        <v>9.3286752057441255E-4</v>
      </c>
      <c r="AJ354" s="12">
        <f t="shared" si="152"/>
        <v>5.1617161057450648E-4</v>
      </c>
      <c r="AK354" s="12">
        <f>AI354-'Surv-rate CEA'!AB352*UPD</f>
        <v>6.9192619830352881E-10</v>
      </c>
      <c r="AL354" s="12">
        <f t="shared" si="153"/>
        <v>3.8285464152199373E-10</v>
      </c>
      <c r="AM354" s="12">
        <f>'Surv-rate CEA'!AF352*UPFS+'Surv-rate CEA'!AE352*UPD</f>
        <v>2.8347822997341725E-2</v>
      </c>
      <c r="AN354" s="12">
        <f t="shared" si="154"/>
        <v>1.5685337017424573E-2</v>
      </c>
      <c r="AO354" s="12">
        <f>AM354-'Surv-rate CEA'!AE352*UPD</f>
        <v>1.7626500266260045E-3</v>
      </c>
      <c r="AP354" s="12">
        <f t="shared" si="155"/>
        <v>9.7530451329521522E-4</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2.5568235517959073E-2</v>
      </c>
      <c r="AV354" s="12">
        <f t="shared" si="158"/>
        <v>1.414734355712891E-2</v>
      </c>
      <c r="AW354" s="12">
        <f>AU354-'Surv-rate CEA'!AK352*UPD</f>
        <v>1.4306757107479529E-7</v>
      </c>
      <c r="AX354" s="12">
        <f t="shared" si="159"/>
        <v>7.9161742641857938E-8</v>
      </c>
      <c r="AY354" s="12">
        <f>'Surv-rate CEA'!AO352*UPFS+'Surv-rate CEA'!AN352*UPD</f>
        <v>9.3286752057441255E-4</v>
      </c>
      <c r="AZ354" s="12">
        <f t="shared" si="160"/>
        <v>5.1617161057450648E-4</v>
      </c>
      <c r="BA354" s="12">
        <f>AY354-'Surv-rate CEA'!AN352*UPD</f>
        <v>6.9192619830352881E-10</v>
      </c>
      <c r="BB354" s="12">
        <f t="shared" si="161"/>
        <v>3.8285464152199373E-10</v>
      </c>
    </row>
  </sheetData>
  <mergeCells count="49">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U3:V3"/>
    <mergeCell ref="O3:P3"/>
    <mergeCell ref="Y3:Z3"/>
    <mergeCell ref="AY3:AZ3"/>
    <mergeCell ref="BA3:BB3"/>
    <mergeCell ref="A5:B5"/>
    <mergeCell ref="AM3:AN3"/>
    <mergeCell ref="AO3:AP3"/>
    <mergeCell ref="AQ3:AR3"/>
    <mergeCell ref="AS3:AT3"/>
    <mergeCell ref="AU3:AV3"/>
    <mergeCell ref="AW3:AX3"/>
    <mergeCell ref="AA3:AB3"/>
    <mergeCell ref="AC3:AD3"/>
    <mergeCell ref="AE3:AF3"/>
    <mergeCell ref="AG3:AH3"/>
    <mergeCell ref="AI3:AJ3"/>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Q27" sqref="Q27"/>
    </sheetView>
  </sheetViews>
  <sheetFormatPr defaultRowHeight="14.4"/>
  <cols>
    <col min="1" max="1" width="11.88671875" style="26" customWidth="1"/>
    <col min="2" max="16384" width="8.88671875" style="26"/>
  </cols>
  <sheetData>
    <row r="1" spans="1:62">
      <c r="A1" s="138" t="s">
        <v>278</v>
      </c>
      <c r="B1" s="138"/>
      <c r="C1" s="95" t="s">
        <v>190</v>
      </c>
    </row>
    <row r="2" spans="1:62" s="41" customFormat="1" ht="14.4" customHeight="1">
      <c r="A2" s="104" t="s">
        <v>163</v>
      </c>
      <c r="B2" s="104"/>
      <c r="C2" s="104" t="s">
        <v>316</v>
      </c>
      <c r="D2" s="104"/>
      <c r="E2" s="104"/>
      <c r="F2" s="104"/>
      <c r="G2" s="104" t="s">
        <v>319</v>
      </c>
      <c r="H2" s="104"/>
      <c r="I2" s="104"/>
      <c r="J2" s="104"/>
      <c r="K2" s="104" t="s">
        <v>318</v>
      </c>
      <c r="L2" s="104"/>
      <c r="M2" s="104"/>
      <c r="N2" s="104"/>
      <c r="O2" s="104" t="s">
        <v>317</v>
      </c>
      <c r="P2" s="104"/>
      <c r="Q2" s="104"/>
      <c r="R2" s="104"/>
      <c r="S2" s="104"/>
      <c r="T2" s="104"/>
      <c r="U2" s="104" t="s">
        <v>321</v>
      </c>
      <c r="V2" s="104"/>
      <c r="W2" s="104"/>
      <c r="X2" s="104"/>
      <c r="Y2" s="104" t="s">
        <v>320</v>
      </c>
      <c r="Z2" s="104"/>
      <c r="AA2" s="104"/>
      <c r="AB2" s="104"/>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4"/>
      <c r="B3" s="104"/>
      <c r="C3" s="104" t="s">
        <v>167</v>
      </c>
      <c r="D3" s="104"/>
      <c r="E3" s="104" t="s">
        <v>168</v>
      </c>
      <c r="F3" s="104"/>
      <c r="G3" s="104" t="s">
        <v>167</v>
      </c>
      <c r="H3" s="104"/>
      <c r="I3" s="104" t="s">
        <v>168</v>
      </c>
      <c r="J3" s="104"/>
      <c r="K3" s="104" t="s">
        <v>167</v>
      </c>
      <c r="L3" s="104"/>
      <c r="M3" s="104" t="s">
        <v>168</v>
      </c>
      <c r="N3" s="104"/>
      <c r="O3" s="104" t="s">
        <v>173</v>
      </c>
      <c r="P3" s="104"/>
      <c r="Q3" s="104" t="s">
        <v>175</v>
      </c>
      <c r="R3" s="104"/>
      <c r="S3" s="104" t="s">
        <v>177</v>
      </c>
      <c r="T3" s="104"/>
      <c r="U3" s="104" t="s">
        <v>167</v>
      </c>
      <c r="V3" s="104"/>
      <c r="W3" s="104" t="s">
        <v>168</v>
      </c>
      <c r="X3" s="104"/>
      <c r="Y3" s="104" t="s">
        <v>167</v>
      </c>
      <c r="Z3" s="104"/>
      <c r="AA3" s="104" t="s">
        <v>168</v>
      </c>
      <c r="AB3" s="104"/>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188250.48011008601</v>
      </c>
      <c r="D5" s="41">
        <f>SUM('TOTAL COST'!F6:F23)</f>
        <v>177439.2139519059</v>
      </c>
      <c r="E5" s="41">
        <f>SUM('TOTAL COST'!H6:H23)</f>
        <v>90329.42813423292</v>
      </c>
      <c r="F5" s="41">
        <f>SUM('TOTAL COST'!J6:J23)</f>
        <v>66489.417483814585</v>
      </c>
      <c r="G5" s="41">
        <f>SUM('TOTAL COST'!L6:L23)</f>
        <v>162970.37088841863</v>
      </c>
      <c r="H5" s="41">
        <f>SUM('TOTAL COST'!N6:N23)</f>
        <v>154007.4496846523</v>
      </c>
      <c r="I5" s="41">
        <f>SUM('TOTAL COST'!P6:P23)</f>
        <v>118045.01236572476</v>
      </c>
      <c r="J5" s="41">
        <f>SUM('TOTAL COST'!R6:R23)</f>
        <v>55878.874310452724</v>
      </c>
      <c r="K5" s="41">
        <f>SUM('TOTAL COST'!T6:T23)</f>
        <v>204502.78346299258</v>
      </c>
      <c r="L5" s="41">
        <f>SUM('TOTAL COST'!V6:V23)</f>
        <v>195539.86225922624</v>
      </c>
      <c r="M5" s="41">
        <f>SUM('TOTAL COST'!X6:X23)</f>
        <v>90350.394816181652</v>
      </c>
      <c r="N5" s="41">
        <f>SUM('TOTAL COST'!Z6:Z23)</f>
        <v>66510.384165763302</v>
      </c>
      <c r="O5" s="41">
        <f>SUM('TOTAL COST'!AB6:AB23)</f>
        <v>224026.94139897448</v>
      </c>
      <c r="P5" s="41">
        <f>SUM('TOTAL COST'!AD6:AD23)</f>
        <v>217486.31163107412</v>
      </c>
      <c r="Q5" s="41">
        <f>SUM('TOTAL COST'!AF6:AF23)</f>
        <v>128414.63660095626</v>
      </c>
      <c r="R5" s="41">
        <f>SUM('TOTAL COST'!AH6:AH23)</f>
        <v>119451.71539718995</v>
      </c>
      <c r="S5" s="41">
        <f>SUM('TOTAL COST'!AJ6:AJ23)</f>
        <v>109494.97583410755</v>
      </c>
      <c r="T5" s="41">
        <f>SUM('TOTAL COST'!AL6:AL23)</f>
        <v>97559.770079537935</v>
      </c>
      <c r="U5" s="41">
        <f>SUM('TOTAL COST'!AN6:AN23)</f>
        <v>229953.05607805855</v>
      </c>
      <c r="V5" s="41">
        <f>SUM('TOTAL COST'!AP6:AP23)</f>
        <v>225715.17874975875</v>
      </c>
      <c r="W5" s="41">
        <f>SUM('TOTAL COST'!AR6:AR23)</f>
        <v>90329.42813423292</v>
      </c>
      <c r="X5" s="41">
        <f>SUM('TOTAL COST'!AT6:AT23)</f>
        <v>66489.417483814585</v>
      </c>
      <c r="Y5" s="41">
        <f>SUM('TOTAL COST'!AV6:AV23)</f>
        <v>282170.77930575667</v>
      </c>
      <c r="Z5" s="41">
        <f>SUM('TOTAL COST'!AX6:AX23)</f>
        <v>277040.38449416857</v>
      </c>
      <c r="AA5" s="41">
        <f>SUM('TOTAL COST'!AZ6:AZ23)</f>
        <v>109630.23644101045</v>
      </c>
      <c r="AB5" s="41">
        <f>SUM('TOTAL COST'!BB6:BB23)</f>
        <v>97695.030686440834</v>
      </c>
    </row>
    <row r="6" spans="1:62">
      <c r="A6" s="41">
        <v>2</v>
      </c>
      <c r="B6" s="41">
        <v>35</v>
      </c>
      <c r="C6" s="41">
        <f>SUM('TOTAL COST'!D6:D40)</f>
        <v>235260.25126342272</v>
      </c>
      <c r="D6" s="41">
        <f>SUM('TOTAL COST'!F6:F40)</f>
        <v>215205.80916218102</v>
      </c>
      <c r="E6" s="41">
        <f>SUM('TOTAL COST'!H6:H40)</f>
        <v>122833.13032589368</v>
      </c>
      <c r="F6" s="41">
        <f>SUM('TOTAL COST'!J6:J40)</f>
        <v>76773.594477015868</v>
      </c>
      <c r="G6" s="41">
        <f>SUM('TOTAL COST'!L6:L40)</f>
        <v>208534.91436165021</v>
      </c>
      <c r="H6" s="41">
        <f>SUM('TOTAL COST'!N6:N40)</f>
        <v>190790.01549072427</v>
      </c>
      <c r="I6" s="41">
        <f>SUM('TOTAL COST'!P6:P40)</f>
        <v>152633.56122336217</v>
      </c>
      <c r="J6" s="41">
        <f>SUM('TOTAL COST'!R6:R40)</f>
        <v>61626.553667246873</v>
      </c>
      <c r="K6" s="41">
        <f>SUM('TOTAL COST'!T6:T40)</f>
        <v>275418.01779522846</v>
      </c>
      <c r="L6" s="41">
        <f>SUM('TOTAL COST'!V6:V40)</f>
        <v>257673.11892430243</v>
      </c>
      <c r="M6" s="41">
        <f>SUM('TOTAL COST'!X6:X40)</f>
        <v>122854.09700784241</v>
      </c>
      <c r="N6" s="41">
        <f>SUM('TOTAL COST'!Z6:Z40)</f>
        <v>76794.561158964585</v>
      </c>
      <c r="O6" s="41">
        <f>SUM('TOTAL COST'!AB6:AB40)</f>
        <v>312569.79003569996</v>
      </c>
      <c r="P6" s="41">
        <f>SUM('TOTAL COST'!AD6:AD40)</f>
        <v>302288.03450451343</v>
      </c>
      <c r="Q6" s="41">
        <f>SUM('TOTAL COST'!AF6:AF40)</f>
        <v>173979.18007418784</v>
      </c>
      <c r="R6" s="41">
        <f>SUM('TOTAL COST'!AH6:AH40)</f>
        <v>156234.28120326193</v>
      </c>
      <c r="S6" s="41">
        <f>SUM('TOTAL COST'!AJ6:AJ40)</f>
        <v>160017.13628000801</v>
      </c>
      <c r="T6" s="41">
        <f>SUM('TOTAL COST'!AL6:AL40)</f>
        <v>134791.40373914459</v>
      </c>
      <c r="U6" s="41">
        <f>SUM('TOTAL COST'!AN6:AN40)</f>
        <v>330723.05902336189</v>
      </c>
      <c r="V6" s="41">
        <f>SUM('TOTAL COST'!AP6:AP40)</f>
        <v>319681.91246804432</v>
      </c>
      <c r="W6" s="41">
        <f>SUM('TOTAL COST'!AR6:AR40)</f>
        <v>122833.13032589368</v>
      </c>
      <c r="X6" s="41">
        <f>SUM('TOTAL COST'!AT6:AT40)</f>
        <v>76773.594477015868</v>
      </c>
      <c r="Y6" s="41">
        <f>SUM('TOTAL COST'!AV6:AV40)</f>
        <v>456638.19527474022</v>
      </c>
      <c r="Z6" s="41">
        <f>SUM('TOTAL COST'!AX6:AX40)</f>
        <v>449373.42602651328</v>
      </c>
      <c r="AA6" s="41">
        <f>SUM('TOTAL COST'!AZ6:AZ40)</f>
        <v>160152.39688691089</v>
      </c>
      <c r="AB6" s="41">
        <f>SUM('TOTAL COST'!BB6:BB40)</f>
        <v>134926.66434604747</v>
      </c>
    </row>
    <row r="7" spans="1:62">
      <c r="A7" s="41">
        <v>5</v>
      </c>
      <c r="B7" s="41">
        <v>87</v>
      </c>
      <c r="C7" s="41">
        <f>SUM('TOTAL COST'!D6:D92)</f>
        <v>254626.74773408883</v>
      </c>
      <c r="D7" s="41">
        <f>SUM('TOTAL COST'!F6:F92)</f>
        <v>217968.27085586783</v>
      </c>
      <c r="E7" s="41">
        <f>SUM('TOTAL COST'!H6:H92)</f>
        <v>157505.86198914528</v>
      </c>
      <c r="F7" s="41">
        <f>SUM('TOTAL COST'!J6:J92)</f>
        <v>79777.96215169644</v>
      </c>
      <c r="G7" s="41">
        <f>SUM('TOTAL COST'!L6:L92)</f>
        <v>230183.07541144625</v>
      </c>
      <c r="H7" s="41">
        <f>SUM('TOTAL COST'!N6:N92)</f>
        <v>196345.65487549745</v>
      </c>
      <c r="I7" s="41">
        <f>SUM('TOTAL COST'!P6:P92)</f>
        <v>190657.85558223035</v>
      </c>
      <c r="J7" s="41">
        <f>SUM('TOTAL COST'!R6:R92)</f>
        <v>64630.921341927446</v>
      </c>
      <c r="K7" s="41">
        <f>SUM('TOTAL COST'!T6:T92)</f>
        <v>297066.17884502426</v>
      </c>
      <c r="L7" s="41">
        <f>SUM('TOTAL COST'!V6:V92)</f>
        <v>263228.75830907561</v>
      </c>
      <c r="M7" s="41">
        <f>SUM('TOTAL COST'!X6:X92)</f>
        <v>157526.828671094</v>
      </c>
      <c r="N7" s="41">
        <f>SUM('TOTAL COST'!Z6:Z92)</f>
        <v>79798.928833645157</v>
      </c>
      <c r="O7" s="41">
        <f>SUM('TOTAL COST'!AB6:AB92)</f>
        <v>332190.59933549428</v>
      </c>
      <c r="P7" s="41">
        <f>SUM('TOTAL COST'!AD6:AD92)</f>
        <v>313871.59090810781</v>
      </c>
      <c r="Q7" s="41">
        <f>SUM('TOTAL COST'!AF6:AF92)</f>
        <v>195627.34112398388</v>
      </c>
      <c r="R7" s="41">
        <f>SUM('TOTAL COST'!AH6:AH92)</f>
        <v>161789.92058803508</v>
      </c>
      <c r="S7" s="41">
        <f>SUM('TOTAL COST'!AJ6:AJ92)</f>
        <v>208658.05535726697</v>
      </c>
      <c r="T7" s="41">
        <f>SUM('TOTAL COST'!AL6:AL92)</f>
        <v>154677.75513982636</v>
      </c>
      <c r="U7" s="41">
        <f>SUM('TOTAL COST'!AN6:AN92)</f>
        <v>362638.73815982818</v>
      </c>
      <c r="V7" s="41">
        <f>SUM('TOTAL COST'!AP6:AP92)</f>
        <v>329361.20416409965</v>
      </c>
      <c r="W7" s="41">
        <f>SUM('TOTAL COST'!AR6:AR92)</f>
        <v>157505.86198914528</v>
      </c>
      <c r="X7" s="41">
        <f>SUM('TOTAL COST'!AT6:AT92)</f>
        <v>79777.96215169644</v>
      </c>
      <c r="Y7" s="41">
        <f>SUM('TOTAL COST'!AV6:AV92)</f>
        <v>487819.45650930848</v>
      </c>
      <c r="Z7" s="41">
        <f>SUM('TOTAL COST'!AX6:AX92)</f>
        <v>472536.09894283302</v>
      </c>
      <c r="AA7" s="41">
        <f>SUM('TOTAL COST'!AZ6:AZ92)</f>
        <v>208793.31596416986</v>
      </c>
      <c r="AB7" s="41">
        <f>SUM('TOTAL COST'!BB6:BB92)</f>
        <v>154813.01574672924</v>
      </c>
    </row>
    <row r="8" spans="1:62">
      <c r="A8" s="41">
        <v>10</v>
      </c>
      <c r="B8" s="41">
        <v>174</v>
      </c>
      <c r="C8" s="41">
        <f>SUM('TOTAL COST'!D6:D179)</f>
        <v>270766.57760560542</v>
      </c>
      <c r="D8" s="41">
        <f>SUM('TOTAL COST'!F6:F179)</f>
        <v>218659.98118894536</v>
      </c>
      <c r="E8" s="41">
        <f>SUM('TOTAL COST'!H6:H179)</f>
        <v>173407.23246415146</v>
      </c>
      <c r="F8" s="41">
        <f>SUM('TOTAL COST'!J6:J179)</f>
        <v>80136.734002339828</v>
      </c>
      <c r="G8" s="41">
        <f>SUM('TOTAL COST'!L6:L179)</f>
        <v>242032.77078671873</v>
      </c>
      <c r="H8" s="41">
        <f>SUM('TOTAL COST'!N6:N179)</f>
        <v>197728.4345872991</v>
      </c>
      <c r="I8" s="41">
        <f>SUM('TOTAL COST'!P6:P179)</f>
        <v>206941.58159073474</v>
      </c>
      <c r="J8" s="41">
        <f>SUM('TOTAL COST'!R6:R179)</f>
        <v>64989.693192570856</v>
      </c>
      <c r="K8" s="41">
        <f>SUM('TOTAL COST'!T6:T179)</f>
        <v>308915.8742202968</v>
      </c>
      <c r="L8" s="41">
        <f>SUM('TOTAL COST'!V6:V179)</f>
        <v>264611.53802087711</v>
      </c>
      <c r="M8" s="41">
        <f>SUM('TOTAL COST'!X6:X179)</f>
        <v>173428.19914610017</v>
      </c>
      <c r="N8" s="41">
        <f>SUM('TOTAL COST'!Z6:Z179)</f>
        <v>80157.700684288546</v>
      </c>
      <c r="O8" s="41">
        <f>SUM('TOTAL COST'!AB6:AB179)</f>
        <v>354290.3383632531</v>
      </c>
      <c r="P8" s="41">
        <f>SUM('TOTAL COST'!AD6:AD179)</f>
        <v>321539.1119162034</v>
      </c>
      <c r="Q8" s="41">
        <f>SUM('TOTAL COST'!AF6:AF179)</f>
        <v>207477.03649925636</v>
      </c>
      <c r="R8" s="41">
        <f>SUM('TOTAL COST'!AH6:AH179)</f>
        <v>163172.70029983672</v>
      </c>
      <c r="S8" s="41">
        <f>SUM('TOTAL COST'!AJ6:AJ179)</f>
        <v>234755.76935588964</v>
      </c>
      <c r="T8" s="41">
        <f>SUM('TOTAL COST'!AL6:AL179)</f>
        <v>158783.37062331932</v>
      </c>
      <c r="U8" s="41">
        <f>SUM('TOTAL COST'!AN6:AN179)</f>
        <v>394816.29707468743</v>
      </c>
      <c r="V8" s="41">
        <f>SUM('TOTAL COST'!AP6:AP179)</f>
        <v>332452.35214896611</v>
      </c>
      <c r="W8" s="41">
        <f>SUM('TOTAL COST'!AR6:AR179)</f>
        <v>173407.23246415146</v>
      </c>
      <c r="X8" s="41">
        <f>SUM('TOTAL COST'!AT6:AT179)</f>
        <v>80136.734002339828</v>
      </c>
      <c r="Y8" s="41">
        <f>SUM('TOTAL COST'!AV6:AV179)</f>
        <v>515911.761633471</v>
      </c>
      <c r="Z8" s="41">
        <f>SUM('TOTAL COST'!AX6:AX179)</f>
        <v>480648.67514819163</v>
      </c>
      <c r="AA8" s="41">
        <f>SUM('TOTAL COST'!AZ6:AZ179)</f>
        <v>234891.02996279253</v>
      </c>
      <c r="AB8" s="41">
        <f>SUM('TOTAL COST'!BB6:BB179)</f>
        <v>158918.63123022221</v>
      </c>
    </row>
    <row r="9" spans="1:62">
      <c r="A9" s="41">
        <v>20</v>
      </c>
      <c r="B9" s="41">
        <v>349</v>
      </c>
      <c r="C9" s="41">
        <f>'TOTAL COST'!D5</f>
        <v>281475.6780706892</v>
      </c>
      <c r="D9" s="41">
        <f>'TOTAL COST'!F5</f>
        <v>218935.83839728381</v>
      </c>
      <c r="E9" s="41">
        <f>'TOTAL COST'!H5</f>
        <v>180281.92287286822</v>
      </c>
      <c r="F9" s="41">
        <f>'TOTAL COST'!J5</f>
        <v>80175.809029388256</v>
      </c>
      <c r="G9" s="41">
        <f>'TOTAL COST'!L5</f>
        <v>248214.32269338309</v>
      </c>
      <c r="H9" s="41">
        <f>'TOTAL COST'!N5</f>
        <v>198249.16599011127</v>
      </c>
      <c r="I9" s="41">
        <f>'TOTAL COST'!P5</f>
        <v>213831.39831431862</v>
      </c>
      <c r="J9" s="41">
        <f>'TOTAL COST'!R5</f>
        <v>65028.768219619167</v>
      </c>
      <c r="K9" s="41">
        <f>'TOTAL COST'!T5</f>
        <v>315097.42612696113</v>
      </c>
      <c r="L9" s="41">
        <f>'TOTAL COST'!V5</f>
        <v>265132.26942368905</v>
      </c>
      <c r="M9" s="41">
        <f>'TOTAL COST'!X5</f>
        <v>180302.88955481694</v>
      </c>
      <c r="N9" s="41">
        <f>'TOTAL COST'!Z5</f>
        <v>80196.775711336973</v>
      </c>
      <c r="O9" s="41">
        <f>'TOTAL COST'!AB5</f>
        <v>370991.43033492443</v>
      </c>
      <c r="P9" s="41">
        <f>'TOTAL COST'!AD5</f>
        <v>325337.94697780168</v>
      </c>
      <c r="Q9" s="41">
        <f>'TOTAL COST'!AF5</f>
        <v>213658.58840592072</v>
      </c>
      <c r="R9" s="41">
        <f>'TOTAL COST'!AH5</f>
        <v>163693.4317026489</v>
      </c>
      <c r="S9" s="41">
        <f>'TOTAL COST'!AJ5</f>
        <v>247150.90497999839</v>
      </c>
      <c r="T9" s="41">
        <f>'TOTAL COST'!AL5</f>
        <v>159848.57010229034</v>
      </c>
      <c r="U9" s="41">
        <f>'TOTAL COST'!AN5</f>
        <v>420739.43716375943</v>
      </c>
      <c r="V9" s="41">
        <f>'TOTAL COST'!AP5</f>
        <v>333614.61426079914</v>
      </c>
      <c r="W9" s="41">
        <f>'TOTAL COST'!AR5</f>
        <v>180281.92287286822</v>
      </c>
      <c r="X9" s="41">
        <f>'TOTAL COST'!AT5</f>
        <v>80175.809029388256</v>
      </c>
      <c r="Y9" s="41">
        <f>'TOTAL COST'!AV5</f>
        <v>537339.13785155688</v>
      </c>
      <c r="Z9" s="41">
        <f>'TOTAL COST'!AX5</f>
        <v>484447.92627064959</v>
      </c>
      <c r="AA9" s="41">
        <f>'TOTAL COST'!AZ5</f>
        <v>247286.16558690128</v>
      </c>
      <c r="AB9" s="41">
        <f>'TOTAL COST'!BB5</f>
        <v>159983.83070919322</v>
      </c>
    </row>
    <row r="10" spans="1:62">
      <c r="A10" s="138" t="s">
        <v>315</v>
      </c>
      <c r="B10" s="138"/>
      <c r="C10" s="41"/>
      <c r="D10" s="41"/>
      <c r="E10" s="41"/>
      <c r="F10" s="41"/>
    </row>
    <row r="11" spans="1:62" s="41" customFormat="1" ht="14.4" customHeight="1">
      <c r="A11" s="104" t="s">
        <v>163</v>
      </c>
      <c r="B11" s="104"/>
      <c r="C11" s="104" t="s">
        <v>316</v>
      </c>
      <c r="D11" s="104"/>
      <c r="E11" s="104"/>
      <c r="F11" s="104"/>
      <c r="G11" s="104" t="s">
        <v>319</v>
      </c>
      <c r="H11" s="104"/>
      <c r="I11" s="104"/>
      <c r="J11" s="104"/>
      <c r="K11" s="104" t="s">
        <v>318</v>
      </c>
      <c r="L11" s="104"/>
      <c r="M11" s="104"/>
      <c r="N11" s="104"/>
      <c r="O11" s="104" t="s">
        <v>317</v>
      </c>
      <c r="P11" s="104"/>
      <c r="Q11" s="104"/>
      <c r="R11" s="104"/>
      <c r="S11" s="104"/>
      <c r="T11" s="104"/>
      <c r="U11" s="104" t="s">
        <v>321</v>
      </c>
      <c r="V11" s="104"/>
      <c r="W11" s="104"/>
      <c r="X11" s="104"/>
      <c r="Y11" s="104" t="s">
        <v>320</v>
      </c>
      <c r="Z11" s="104"/>
      <c r="AA11" s="104"/>
      <c r="AB11" s="104"/>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4"/>
      <c r="B12" s="104"/>
      <c r="C12" s="104" t="s">
        <v>167</v>
      </c>
      <c r="D12" s="104"/>
      <c r="E12" s="104" t="s">
        <v>168</v>
      </c>
      <c r="F12" s="104"/>
      <c r="G12" s="104" t="s">
        <v>167</v>
      </c>
      <c r="H12" s="104"/>
      <c r="I12" s="104" t="s">
        <v>168</v>
      </c>
      <c r="J12" s="104"/>
      <c r="K12" s="104" t="s">
        <v>167</v>
      </c>
      <c r="L12" s="104"/>
      <c r="M12" s="104" t="s">
        <v>168</v>
      </c>
      <c r="N12" s="104"/>
      <c r="O12" s="104" t="s">
        <v>173</v>
      </c>
      <c r="P12" s="104"/>
      <c r="Q12" s="104" t="s">
        <v>175</v>
      </c>
      <c r="R12" s="104"/>
      <c r="S12" s="104" t="s">
        <v>177</v>
      </c>
      <c r="T12" s="104"/>
      <c r="U12" s="104" t="s">
        <v>167</v>
      </c>
      <c r="V12" s="104"/>
      <c r="W12" s="104" t="s">
        <v>168</v>
      </c>
      <c r="X12" s="104"/>
      <c r="Y12" s="104" t="s">
        <v>167</v>
      </c>
      <c r="Z12" s="104"/>
      <c r="AA12" s="104" t="s">
        <v>168</v>
      </c>
      <c r="AB12" s="104"/>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0.52936645998238341</v>
      </c>
      <c r="D14" s="41">
        <f>SUM('TOTAL UTILITY'!F6:F23)*21/365</f>
        <v>0.39941575171458893</v>
      </c>
      <c r="E14" s="41">
        <f>SUM('TOTAL UTILITY'!H6:H23)*21/365</f>
        <v>0.5139231173775114</v>
      </c>
      <c r="F14" s="41">
        <f>SUM('TOTAL UTILITY'!J6:J23)*21/365</f>
        <v>0.35398536511983436</v>
      </c>
      <c r="G14" s="41">
        <f>SUM('TOTAL UTILITY'!L6:L23)*21/365</f>
        <v>0.55710046655203715</v>
      </c>
      <c r="H14" s="41">
        <f>SUM('TOTAL UTILITY'!N6:N23)*21/365</f>
        <v>0.4526267310410298</v>
      </c>
      <c r="I14" s="41">
        <f>SUM('TOTAL UTILITY'!P6:P23)*21/365</f>
        <v>0.84938140007497964</v>
      </c>
      <c r="J14" s="41">
        <f>SUM('TOTAL UTILITY'!R6:R23)*21/365</f>
        <v>0.35398536511983436</v>
      </c>
      <c r="K14" s="41">
        <f>SUM('TOTAL UTILITY'!T6:T23)*21/365</f>
        <v>0.55710046655203715</v>
      </c>
      <c r="L14" s="41">
        <f>SUM('TOTAL UTILITY'!V6:V23)*21/365</f>
        <v>0.4526267310410298</v>
      </c>
      <c r="M14" s="41">
        <f>SUM('TOTAL UTILITY'!X6:X23)*21/365</f>
        <v>0.5139231173775114</v>
      </c>
      <c r="N14" s="41">
        <f>SUM('TOTAL UTILITY'!Z6:Z23)*21/365</f>
        <v>0.35398536511983436</v>
      </c>
      <c r="O14" s="41">
        <f>SUM('TOTAL UTILITY'!AB6:AB23)*21/365</f>
        <v>0.51834352241521509</v>
      </c>
      <c r="P14" s="41">
        <f>SUM('TOTAL UTILITY'!AD6:AD23)*21/365</f>
        <v>0.49101239763896731</v>
      </c>
      <c r="Q14" s="41">
        <f>SUM('TOTAL UTILITY'!AF6:AF23)*21/365</f>
        <v>0.55710046655203715</v>
      </c>
      <c r="R14" s="41">
        <f>SUM('TOTAL UTILITY'!AH6:AH23)*21/365</f>
        <v>0.4526267310410298</v>
      </c>
      <c r="S14" s="41">
        <f>SUM('TOTAL UTILITY'!AJ6:AJ23)*21/365</f>
        <v>0.55537543095485253</v>
      </c>
      <c r="T14" s="41">
        <f>SUM('TOTAL UTILITY'!AL6:AL23)*21/365</f>
        <v>0.48948831321940561</v>
      </c>
      <c r="U14" s="41">
        <f>SUM('TOTAL UTILITY'!AN6:AN23)*21/365</f>
        <v>0.5937511756148276</v>
      </c>
      <c r="V14" s="41">
        <f>SUM('TOTAL UTILITY'!AP6:AP23)*21/365</f>
        <v>0.50201155024579391</v>
      </c>
      <c r="W14" s="41">
        <f>SUM('TOTAL UTILITY'!AR6:AR23)*21/365</f>
        <v>0.5139231173775114</v>
      </c>
      <c r="X14" s="41">
        <f>SUM('TOTAL UTILITY'!AT6:AT23)*21/365</f>
        <v>0.35398536511983436</v>
      </c>
      <c r="Y14" s="41">
        <f>SUM('TOTAL UTILITY'!AV6:AV23)*21/365</f>
        <v>0.60100346558439932</v>
      </c>
      <c r="Z14" s="41">
        <f>SUM('TOTAL UTILITY'!AX6:AX23)*21/365</f>
        <v>0.60100346558439932</v>
      </c>
      <c r="AA14" s="41">
        <f>SUM('TOTAL UTILITY'!AZ6:AZ23)*21/365</f>
        <v>0.55537543095485253</v>
      </c>
      <c r="AB14" s="41">
        <f>SUM('TOTAL UTILITY'!BB6:BB23)*21/365</f>
        <v>0.48948831321940561</v>
      </c>
    </row>
    <row r="15" spans="1:62">
      <c r="A15" s="41">
        <v>2</v>
      </c>
      <c r="B15" s="41">
        <v>35</v>
      </c>
      <c r="C15" s="41">
        <f>SUM('TOTAL UTILITY'!D6:D40)*21/365</f>
        <v>0.78099380565375864</v>
      </c>
      <c r="D15" s="41">
        <f>SUM('TOTAL UTILITY'!F6:F40)*21/365</f>
        <v>0.49242049483904549</v>
      </c>
      <c r="E15" s="41">
        <f>SUM('TOTAL UTILITY'!H6:H40)*21/365</f>
        <v>0.74491234330089073</v>
      </c>
      <c r="F15" s="41">
        <f>SUM('TOTAL UTILITY'!J6:J40)*21/365</f>
        <v>0.4119820005014902</v>
      </c>
      <c r="G15" s="41">
        <f>SUM('TOTAL UTILITY'!L6:L40)*21/365</f>
        <v>0.85876087908319954</v>
      </c>
      <c r="H15" s="41">
        <f>SUM('TOTAL UTILITY'!N6:N40)*21/365</f>
        <v>0.60410458567135872</v>
      </c>
      <c r="I15" s="41">
        <f>SUM('TOTAL UTILITY'!P6:P40)*21/365</f>
        <v>1.1350998453021746</v>
      </c>
      <c r="J15" s="41">
        <f>SUM('TOTAL UTILITY'!R6:R40)*21/365</f>
        <v>0.4119820005014902</v>
      </c>
      <c r="K15" s="41">
        <f>SUM('TOTAL UTILITY'!T6:T40)*21/365</f>
        <v>0.85876087908319954</v>
      </c>
      <c r="L15" s="41">
        <f>SUM('TOTAL UTILITY'!V6:V40)*21/365</f>
        <v>0.60410458567135872</v>
      </c>
      <c r="M15" s="41">
        <f>SUM('TOTAL UTILITY'!X6:X40)*21/365</f>
        <v>0.74491234330089073</v>
      </c>
      <c r="N15" s="41">
        <f>SUM('TOTAL UTILITY'!Z6:Z40)*21/365</f>
        <v>0.4119820005014902</v>
      </c>
      <c r="O15" s="41">
        <f>SUM('TOTAL UTILITY'!AB6:AB40)*21/365</f>
        <v>0.75487589232664953</v>
      </c>
      <c r="P15" s="41">
        <f>SUM('TOTAL UTILITY'!AD6:AD40)*21/365</f>
        <v>0.69183942815961907</v>
      </c>
      <c r="Q15" s="41">
        <f>SUM('TOTAL UTILITY'!AF6:AF40)*21/365</f>
        <v>0.85876087908319954</v>
      </c>
      <c r="R15" s="41">
        <f>SUM('TOTAL UTILITY'!AH6:AH40)*21/365</f>
        <v>0.60410458567135872</v>
      </c>
      <c r="S15" s="41">
        <f>SUM('TOTAL UTILITY'!AJ6:AJ40)*21/365</f>
        <v>0.85026417241828112</v>
      </c>
      <c r="T15" s="41">
        <f>SUM('TOTAL UTILITY'!AL6:AL40)*21/365</f>
        <v>0.68605911832771116</v>
      </c>
      <c r="U15" s="41">
        <f>SUM('TOTAL UTILITY'!AN6:AN40)*21/365</f>
        <v>0.95883682713848051</v>
      </c>
      <c r="V15" s="41">
        <f>SUM('TOTAL UTILITY'!AP6:AP40)*21/365</f>
        <v>0.7154576822606471</v>
      </c>
      <c r="W15" s="41">
        <f>SUM('TOTAL UTILITY'!AR6:AR40)*21/365</f>
        <v>0.74491234330089073</v>
      </c>
      <c r="X15" s="41">
        <f>SUM('TOTAL UTILITY'!AT6:AT40)*21/365</f>
        <v>0.4119820005014902</v>
      </c>
      <c r="Y15" s="41">
        <f>SUM('TOTAL UTILITY'!AV6:AV40)*21/365</f>
        <v>0.98646992503988717</v>
      </c>
      <c r="Z15" s="41">
        <f>SUM('TOTAL UTILITY'!AX6:AX40)*21/365</f>
        <v>0.98646992503988717</v>
      </c>
      <c r="AA15" s="41">
        <f>SUM('TOTAL UTILITY'!AZ6:AZ40)*21/365</f>
        <v>0.85026417241828112</v>
      </c>
      <c r="AB15" s="41">
        <f>SUM('TOTAL UTILITY'!BB6:BB40)*21/365</f>
        <v>0.68605911832771116</v>
      </c>
    </row>
    <row r="16" spans="1:62">
      <c r="A16" s="41">
        <v>5</v>
      </c>
      <c r="B16" s="41">
        <v>87</v>
      </c>
      <c r="C16" s="41">
        <f>SUM('TOTAL UTILITY'!D6:D92)*21/365</f>
        <v>1.1910806999133612</v>
      </c>
      <c r="D16" s="41">
        <f>SUM('TOTAL UTILITY'!F6:F92)*21/365</f>
        <v>0.55766959885436784</v>
      </c>
      <c r="E16" s="41">
        <f>SUM('TOTAL UTILITY'!H6:H92)*21/365</f>
        <v>1.0294708950325699</v>
      </c>
      <c r="F16" s="41">
        <f>SUM('TOTAL UTILITY'!J6:J92)*21/365</f>
        <v>0.43940914588045726</v>
      </c>
      <c r="G16" s="41">
        <f>SUM('TOTAL UTILITY'!L6:L92)*21/365</f>
        <v>1.2981519240487751</v>
      </c>
      <c r="H16" s="41">
        <f>SUM('TOTAL UTILITY'!N6:N92)*21/365</f>
        <v>0.73532830287877671</v>
      </c>
      <c r="I16" s="41">
        <f>SUM('TOTAL UTILITY'!P6:P92)*21/365</f>
        <v>1.4455403511238647</v>
      </c>
      <c r="J16" s="41">
        <f>SUM('TOTAL UTILITY'!R6:R92)*21/365</f>
        <v>0.43940914588045726</v>
      </c>
      <c r="K16" s="41">
        <f>SUM('TOTAL UTILITY'!T6:T92)*21/365</f>
        <v>1.2981519240487751</v>
      </c>
      <c r="L16" s="41">
        <f>SUM('TOTAL UTILITY'!V6:V92)*21/365</f>
        <v>0.73532830287877671</v>
      </c>
      <c r="M16" s="41">
        <f>SUM('TOTAL UTILITY'!X6:X92)*21/365</f>
        <v>1.0294708950325699</v>
      </c>
      <c r="N16" s="41">
        <f>SUM('TOTAL UTILITY'!Z6:Z92)*21/365</f>
        <v>0.43940914588045726</v>
      </c>
      <c r="O16" s="41">
        <f>SUM('TOTAL UTILITY'!AB6:AB92)*21/365</f>
        <v>1.2014699902931936</v>
      </c>
      <c r="P16" s="41">
        <f>SUM('TOTAL UTILITY'!AD6:AD92)*21/365</f>
        <v>0.96544201905628269</v>
      </c>
      <c r="Q16" s="41">
        <f>SUM('TOTAL UTILITY'!AF6:AF92)*21/365</f>
        <v>1.2981519240487751</v>
      </c>
      <c r="R16" s="41">
        <f>SUM('TOTAL UTILITY'!AH6:AH92)*21/365</f>
        <v>0.73532830287877671</v>
      </c>
      <c r="S16" s="41">
        <f>SUM('TOTAL UTILITY'!AJ6:AJ92)*21/365</f>
        <v>1.2671411169874145</v>
      </c>
      <c r="T16" s="41">
        <f>SUM('TOTAL UTILITY'!AL6:AL92)*21/365</f>
        <v>0.8706479766913684</v>
      </c>
      <c r="U16" s="41">
        <f>SUM('TOTAL UTILITY'!AN6:AN92)*21/365</f>
        <v>1.6830924364491036</v>
      </c>
      <c r="V16" s="41">
        <f>SUM('TOTAL UTILITY'!AP6:AP92)*21/365</f>
        <v>0.94408170702592142</v>
      </c>
      <c r="W16" s="41">
        <f>SUM('TOTAL UTILITY'!AR6:AR92)*21/365</f>
        <v>1.0294708950325699</v>
      </c>
      <c r="X16" s="41">
        <f>SUM('TOTAL UTILITY'!AT6:AT92)*21/365</f>
        <v>0.43940914588045726</v>
      </c>
      <c r="Y16" s="41">
        <f>SUM('TOTAL UTILITY'!AV6:AV92)*21/365</f>
        <v>1.7137963372314753</v>
      </c>
      <c r="Z16" s="41">
        <f>SUM('TOTAL UTILITY'!AX6:AX92)*21/365</f>
        <v>1.5335702369985331</v>
      </c>
      <c r="AA16" s="41">
        <f>SUM('TOTAL UTILITY'!AZ6:AZ92)*21/365</f>
        <v>1.2671411169874145</v>
      </c>
      <c r="AB16" s="41">
        <f>SUM('TOTAL UTILITY'!BB6:BB92)*21/365</f>
        <v>0.8706479766913684</v>
      </c>
    </row>
    <row r="17" spans="1:62">
      <c r="A17" s="41">
        <v>10</v>
      </c>
      <c r="B17" s="41">
        <v>174</v>
      </c>
      <c r="C17" s="41">
        <f>SUM('TOTAL UTILITY'!D6:D179)*21/365</f>
        <v>1.5315786257770028</v>
      </c>
      <c r="D17" s="41">
        <f>SUM('TOTAL UTILITY'!F6:F179)*21/365</f>
        <v>0.57400773652867521</v>
      </c>
      <c r="E17" s="41">
        <f>SUM('TOTAL UTILITY'!H6:H179)*21/365</f>
        <v>1.1621195593925964</v>
      </c>
      <c r="F17" s="41">
        <f>SUM('TOTAL UTILITY'!J6:J179)*21/365</f>
        <v>0.44268440669104503</v>
      </c>
      <c r="G17" s="41">
        <f>SUM('TOTAL UTILITY'!L6:L179)*21/365</f>
        <v>1.5470575951666667</v>
      </c>
      <c r="H17" s="41">
        <f>SUM('TOTAL UTILITY'!N6:N179)*21/365</f>
        <v>0.76798943894151972</v>
      </c>
      <c r="I17" s="41">
        <f>SUM('TOTAL UTILITY'!P6:P179)*21/365</f>
        <v>1.5812797545586728</v>
      </c>
      <c r="J17" s="41">
        <f>SUM('TOTAL UTILITY'!R6:R179)*21/365</f>
        <v>0.44268440669104503</v>
      </c>
      <c r="K17" s="41">
        <f>SUM('TOTAL UTILITY'!T6:T179)*21/365</f>
        <v>1.5470575951666667</v>
      </c>
      <c r="L17" s="41">
        <f>SUM('TOTAL UTILITY'!V6:V179)*21/365</f>
        <v>0.76798943894151972</v>
      </c>
      <c r="M17" s="41">
        <f>SUM('TOTAL UTILITY'!X6:X179)*21/365</f>
        <v>1.1621195593925964</v>
      </c>
      <c r="N17" s="41">
        <f>SUM('TOTAL UTILITY'!Z6:Z179)*21/365</f>
        <v>0.44268440669104503</v>
      </c>
      <c r="O17" s="41">
        <f>SUM('TOTAL UTILITY'!AB6:AB179)*21/365</f>
        <v>1.6809248595213975</v>
      </c>
      <c r="P17" s="41">
        <f>SUM('TOTAL UTILITY'!AD6:AD179)*21/365</f>
        <v>1.1465481958189394</v>
      </c>
      <c r="Q17" s="41">
        <f>SUM('TOTAL UTILITY'!AF6:AF179)*21/365</f>
        <v>1.5470575951666667</v>
      </c>
      <c r="R17" s="41">
        <f>SUM('TOTAL UTILITY'!AH6:AH179)*21/365</f>
        <v>0.76798943894151972</v>
      </c>
      <c r="S17" s="41">
        <f>SUM('TOTAL UTILITY'!AJ6:AJ179)*21/365</f>
        <v>1.4915718706462366</v>
      </c>
      <c r="T17" s="41">
        <f>SUM('TOTAL UTILITY'!AL6:AL179)*21/365</f>
        <v>0.90875707270946116</v>
      </c>
      <c r="U17" s="41">
        <f>SUM('TOTAL UTILITY'!AN6:AN179)*21/365</f>
        <v>2.4044183017536489</v>
      </c>
      <c r="V17" s="41">
        <f>SUM('TOTAL UTILITY'!AP6:AP179)*21/365</f>
        <v>1.0170943525414247</v>
      </c>
      <c r="W17" s="41">
        <f>SUM('TOTAL UTILITY'!AR6:AR179)*21/365</f>
        <v>1.1621195593925964</v>
      </c>
      <c r="X17" s="41">
        <f>SUM('TOTAL UTILITY'!AT6:AT179)*21/365</f>
        <v>0.44268440669104503</v>
      </c>
      <c r="Y17" s="41">
        <f>SUM('TOTAL UTILITY'!AV6:AV179)*21/365</f>
        <v>2.3252500784939611</v>
      </c>
      <c r="Z17" s="41">
        <f>SUM('TOTAL UTILITY'!AX6:AX179)*21/365</f>
        <v>1.725188578662932</v>
      </c>
      <c r="AA17" s="41">
        <f>SUM('TOTAL UTILITY'!AZ6:AZ179)*21/365</f>
        <v>1.4915718706462366</v>
      </c>
      <c r="AB17" s="41">
        <f>SUM('TOTAL UTILITY'!BB6:BB179)*21/365</f>
        <v>0.90875707270946116</v>
      </c>
    </row>
    <row r="18" spans="1:62">
      <c r="A18" s="41">
        <v>20</v>
      </c>
      <c r="B18" s="41">
        <v>349</v>
      </c>
      <c r="C18" s="41">
        <f>'TOTAL UTILITY'!D5</f>
        <v>1.7632739163323927</v>
      </c>
      <c r="D18" s="41">
        <f>'TOTAL UTILITY'!F5</f>
        <v>0.58052345970462815</v>
      </c>
      <c r="E18" s="41">
        <f>'TOTAL UTILITY'!H5</f>
        <v>1.2201102814619571</v>
      </c>
      <c r="F18" s="41">
        <f>'TOTAL UTILITY'!J5</f>
        <v>0.44304112616202534</v>
      </c>
      <c r="G18" s="41">
        <f>'TOTAL UTILITY'!L5</f>
        <v>1.6780248637594468</v>
      </c>
      <c r="H18" s="41">
        <f>'TOTAL UTILITY'!N5</f>
        <v>0.78028906921106422</v>
      </c>
      <c r="I18" s="41">
        <f>'TOTAL UTILITY'!P5</f>
        <v>1.6396070992274094</v>
      </c>
      <c r="J18" s="41">
        <f>'TOTAL UTILITY'!R5</f>
        <v>0.44304112616202534</v>
      </c>
      <c r="K18" s="41">
        <f>'TOTAL UTILITY'!T5</f>
        <v>1.6780248637594468</v>
      </c>
      <c r="L18" s="41">
        <f>'TOTAL UTILITY'!V5</f>
        <v>0.78028906921106422</v>
      </c>
      <c r="M18" s="41">
        <f>'TOTAL UTILITY'!X5</f>
        <v>1.2201102814619571</v>
      </c>
      <c r="N18" s="41">
        <f>'TOTAL UTILITY'!Z5</f>
        <v>0.44304112616202534</v>
      </c>
      <c r="O18" s="41">
        <f>'TOTAL UTILITY'!AB5</f>
        <v>2.0480199269661958</v>
      </c>
      <c r="P18" s="41">
        <f>'TOTAL UTILITY'!AD5</f>
        <v>1.2362763482989345</v>
      </c>
      <c r="Q18" s="41">
        <f>'TOTAL UTILITY'!AF5</f>
        <v>1.6780248637594468</v>
      </c>
      <c r="R18" s="41">
        <f>'TOTAL UTILITY'!AH5</f>
        <v>0.78028906921106422</v>
      </c>
      <c r="S18" s="41">
        <f>'TOTAL UTILITY'!AJ5</f>
        <v>1.5977856552868597</v>
      </c>
      <c r="T18" s="41">
        <f>'TOTAL UTILITY'!AL5</f>
        <v>0.9186444548536824</v>
      </c>
      <c r="U18" s="41">
        <f>'TOTAL UTILITY'!AN5</f>
        <v>2.9837713241646817</v>
      </c>
      <c r="V18" s="41">
        <f>'TOTAL UTILITY'!AP5</f>
        <v>1.0445468821462323</v>
      </c>
      <c r="W18" s="41">
        <f>'TOTAL UTILITY'!AR5</f>
        <v>1.2201102814619571</v>
      </c>
      <c r="X18" s="41">
        <f>'TOTAL UTILITY'!AT5</f>
        <v>0.44304112616202534</v>
      </c>
      <c r="Y18" s="41">
        <f>'TOTAL UTILITY'!AV5</f>
        <v>2.7885338178166545</v>
      </c>
      <c r="Z18" s="41">
        <f>'TOTAL UTILITY'!AX5</f>
        <v>1.8149265584641097</v>
      </c>
      <c r="AA18" s="41">
        <f>'TOTAL UTILITY'!AZ5</f>
        <v>1.5977856552868597</v>
      </c>
      <c r="AB18" s="41">
        <f>'TOTAL UTILITY'!BB5</f>
        <v>0.9186444548536824</v>
      </c>
    </row>
    <row r="19" spans="1:62">
      <c r="A19" s="138" t="s">
        <v>322</v>
      </c>
      <c r="B19" s="138"/>
      <c r="C19" s="41"/>
      <c r="D19" s="41"/>
      <c r="E19" s="41"/>
      <c r="F19" s="41"/>
    </row>
    <row r="20" spans="1:62" s="41" customFormat="1" ht="14.4" customHeight="1">
      <c r="A20" s="104" t="s">
        <v>163</v>
      </c>
      <c r="B20" s="104"/>
      <c r="C20" s="104" t="s">
        <v>316</v>
      </c>
      <c r="D20" s="104"/>
      <c r="E20" s="104" t="s">
        <v>319</v>
      </c>
      <c r="F20" s="104"/>
      <c r="G20" s="104" t="s">
        <v>318</v>
      </c>
      <c r="H20" s="104"/>
      <c r="I20" s="104" t="s">
        <v>317</v>
      </c>
      <c r="J20" s="104"/>
      <c r="K20" s="104"/>
      <c r="L20" s="104"/>
      <c r="M20" s="104"/>
      <c r="N20" s="104"/>
      <c r="O20" s="104" t="s">
        <v>321</v>
      </c>
      <c r="P20" s="104"/>
      <c r="Q20" s="104" t="s">
        <v>320</v>
      </c>
      <c r="R20" s="104"/>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4"/>
      <c r="B21" s="104"/>
      <c r="C21" s="104" t="s">
        <v>167</v>
      </c>
      <c r="D21" s="104"/>
      <c r="E21" s="104" t="s">
        <v>167</v>
      </c>
      <c r="F21" s="104"/>
      <c r="G21" s="104" t="s">
        <v>167</v>
      </c>
      <c r="H21" s="104"/>
      <c r="I21" s="104" t="s">
        <v>313</v>
      </c>
      <c r="J21" s="104"/>
      <c r="K21" s="104" t="s">
        <v>311</v>
      </c>
      <c r="L21" s="104"/>
      <c r="M21" s="104" t="s">
        <v>312</v>
      </c>
      <c r="N21" s="104"/>
      <c r="O21" s="104" t="s">
        <v>167</v>
      </c>
      <c r="P21" s="104"/>
      <c r="Q21" s="104" t="s">
        <v>167</v>
      </c>
      <c r="R21" s="104"/>
      <c r="W21" s="104"/>
      <c r="X21" s="104"/>
      <c r="AA21" s="104"/>
      <c r="AB21" s="104"/>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-95604.550585122284</v>
      </c>
      <c r="D23" s="41">
        <f t="shared" si="0"/>
        <v>-104135.23847887813</v>
      </c>
      <c r="E23" s="41">
        <f t="shared" ref="E23:F27" si="1">(G14-I14)*WTP-(G5-I5)</f>
        <v>-88767.498551135242</v>
      </c>
      <c r="F23" s="41">
        <f t="shared" si="1"/>
        <v>-83332.370486020256</v>
      </c>
      <c r="G23" s="41">
        <f t="shared" ref="G23:H27" si="2">WTP*(K14-M14)-(K5-M5)</f>
        <v>-107675.78627063206</v>
      </c>
      <c r="H23" s="41">
        <f t="shared" si="2"/>
        <v>-114233.27320528362</v>
      </c>
      <c r="I23" s="41">
        <f t="shared" ref="I23:L27" si="3">(O14-Q14)*WTP-(O5-Q5)</f>
        <v>-101425.84641854152</v>
      </c>
      <c r="J23" s="41">
        <f t="shared" si="3"/>
        <v>-92276.746244193535</v>
      </c>
      <c r="K23" s="41">
        <f t="shared" si="3"/>
        <v>-18660.90542727102</v>
      </c>
      <c r="L23" s="41">
        <f t="shared" si="3"/>
        <v>-27421.182644408393</v>
      </c>
      <c r="M23" s="41">
        <f t="shared" ref="M23:N27" si="4">WTP*(O14-S14)-(O5-S5)</f>
        <v>-120086.75184581254</v>
      </c>
      <c r="N23" s="41">
        <f t="shared" si="4"/>
        <v>-119697.92888860192</v>
      </c>
      <c r="O23" s="41">
        <f t="shared" ref="O23:P27" si="5">(U14-W14)*WTP-(U5-W5)</f>
        <v>-127649.41920822818</v>
      </c>
      <c r="P23" s="41">
        <f t="shared" si="5"/>
        <v>-137021.83349705022</v>
      </c>
      <c r="Q23" s="41">
        <f t="shared" ref="Q23:R27" si="6">WTP*(Y14-AA14)-(Y5-AA5)</f>
        <v>-165696.33767031421</v>
      </c>
      <c r="R23" s="41">
        <f t="shared" si="6"/>
        <v>-162618.08095297869</v>
      </c>
      <c r="W23" s="41"/>
      <c r="X23" s="41"/>
      <c r="AA23" s="41"/>
      <c r="AB23" s="41"/>
    </row>
    <row r="24" spans="1:62">
      <c r="A24" s="41">
        <v>2</v>
      </c>
      <c r="B24" s="41">
        <v>35</v>
      </c>
      <c r="C24" s="41">
        <f t="shared" si="0"/>
        <v>-107014.90158459885</v>
      </c>
      <c r="D24" s="41">
        <f t="shared" si="0"/>
        <v>-126366.44053453185</v>
      </c>
      <c r="E24" s="41">
        <f t="shared" si="1"/>
        <v>-97352.198071134306</v>
      </c>
      <c r="F24" s="41">
        <f t="shared" si="1"/>
        <v>-100345.07404799711</v>
      </c>
      <c r="G24" s="41">
        <f t="shared" si="2"/>
        <v>-135486.64042003971</v>
      </c>
      <c r="H24" s="41">
        <f t="shared" si="2"/>
        <v>-152060.16998985756</v>
      </c>
      <c r="I24" s="41">
        <f t="shared" si="3"/>
        <v>-154173.35797499461</v>
      </c>
      <c r="J24" s="41">
        <f t="shared" si="3"/>
        <v>-132893.52692801246</v>
      </c>
      <c r="K24" s="41">
        <f t="shared" si="3"/>
        <v>-12687.537794442067</v>
      </c>
      <c r="L24" s="41">
        <f t="shared" si="3"/>
        <v>-33736.057362570202</v>
      </c>
      <c r="M24" s="41">
        <f t="shared" si="4"/>
        <v>-166860.8957694367</v>
      </c>
      <c r="N24" s="41">
        <f t="shared" si="4"/>
        <v>-166629.58429058266</v>
      </c>
      <c r="O24" s="41">
        <f t="shared" si="5"/>
        <v>-175801.25612182973</v>
      </c>
      <c r="P24" s="41">
        <f t="shared" si="5"/>
        <v>-197386.96572715492</v>
      </c>
      <c r="Q24" s="41">
        <f t="shared" si="6"/>
        <v>-276054.9354945884</v>
      </c>
      <c r="R24" s="41">
        <f t="shared" si="6"/>
        <v>-269385.14067363937</v>
      </c>
      <c r="W24" s="41"/>
      <c r="X24" s="41"/>
      <c r="AA24" s="41"/>
      <c r="AB24" s="41"/>
    </row>
    <row r="25" spans="1:62">
      <c r="A25" s="41">
        <v>5</v>
      </c>
      <c r="B25" s="41">
        <v>87</v>
      </c>
      <c r="C25" s="41">
        <f t="shared" si="0"/>
        <v>-72879.415012824858</v>
      </c>
      <c r="D25" s="41">
        <f t="shared" si="0"/>
        <v>-120451.24075808481</v>
      </c>
      <c r="E25" s="41">
        <f t="shared" si="1"/>
        <v>-61633.483890479343</v>
      </c>
      <c r="F25" s="41">
        <f t="shared" si="1"/>
        <v>-87326.859983822098</v>
      </c>
      <c r="G25" s="41">
        <f t="shared" si="2"/>
        <v>-99237.195821499481</v>
      </c>
      <c r="H25" s="41">
        <f t="shared" si="2"/>
        <v>-139041.95592568253</v>
      </c>
      <c r="I25" s="41">
        <f t="shared" si="3"/>
        <v>-151065.54827484762</v>
      </c>
      <c r="J25" s="41">
        <f t="shared" si="3"/>
        <v>-117564.61289344684</v>
      </c>
      <c r="K25" s="41">
        <f t="shared" si="3"/>
        <v>17682.335292487191</v>
      </c>
      <c r="L25" s="41">
        <f t="shared" si="3"/>
        <v>-27410.116520097472</v>
      </c>
      <c r="M25" s="41">
        <f t="shared" si="4"/>
        <v>-133383.21298236045</v>
      </c>
      <c r="N25" s="41">
        <f t="shared" si="4"/>
        <v>-144974.72941354432</v>
      </c>
      <c r="O25" s="41">
        <f t="shared" si="5"/>
        <v>-107089.64495820286</v>
      </c>
      <c r="P25" s="41">
        <f t="shared" si="5"/>
        <v>-173882.3578405836</v>
      </c>
      <c r="Q25" s="41">
        <f t="shared" si="6"/>
        <v>-212027.8575085295</v>
      </c>
      <c r="R25" s="41">
        <f t="shared" si="6"/>
        <v>-218284.74415002909</v>
      </c>
      <c r="W25" s="41"/>
      <c r="X25" s="41"/>
      <c r="AA25" s="41"/>
      <c r="AB25" s="41"/>
    </row>
    <row r="26" spans="1:62">
      <c r="A26" s="41">
        <v>10</v>
      </c>
      <c r="B26" s="41">
        <v>174</v>
      </c>
      <c r="C26" s="41">
        <f t="shared" si="0"/>
        <v>-41940.485183792996</v>
      </c>
      <c r="D26" s="41">
        <f t="shared" si="0"/>
        <v>-118824.747710961</v>
      </c>
      <c r="E26" s="41">
        <f t="shared" si="1"/>
        <v>-40224.513104784884</v>
      </c>
      <c r="F26" s="41">
        <f t="shared" si="1"/>
        <v>-83942.986557157041</v>
      </c>
      <c r="G26" s="41">
        <f t="shared" si="2"/>
        <v>-77746.969708086079</v>
      </c>
      <c r="H26" s="41">
        <f t="shared" si="2"/>
        <v>-135658.08249901736</v>
      </c>
      <c r="I26" s="41">
        <f t="shared" si="3"/>
        <v>-126733.21221078714</v>
      </c>
      <c r="J26" s="41">
        <f t="shared" si="3"/>
        <v>-101582.59808475373</v>
      </c>
      <c r="K26" s="41">
        <f t="shared" si="3"/>
        <v>35601.5915346978</v>
      </c>
      <c r="L26" s="41">
        <f t="shared" si="3"/>
        <v>-25504.474741708618</v>
      </c>
      <c r="M26" s="41">
        <f t="shared" si="4"/>
        <v>-91131.62067608934</v>
      </c>
      <c r="N26" s="41">
        <f t="shared" si="4"/>
        <v>-127087.07282646233</v>
      </c>
      <c r="O26" s="41">
        <f t="shared" si="5"/>
        <v>-35064.253256378084</v>
      </c>
      <c r="P26" s="41">
        <f t="shared" si="5"/>
        <v>-166154.12626906933</v>
      </c>
      <c r="Q26" s="41">
        <f t="shared" si="6"/>
        <v>-155969.00049351979</v>
      </c>
      <c r="R26" s="41">
        <f t="shared" si="6"/>
        <v>-199265.31802494882</v>
      </c>
      <c r="W26" s="41"/>
      <c r="X26" s="41"/>
      <c r="AA26" s="41"/>
      <c r="AB26" s="41"/>
    </row>
    <row r="27" spans="1:62">
      <c r="A27" s="41">
        <v>20</v>
      </c>
      <c r="B27" s="41">
        <v>349</v>
      </c>
      <c r="C27" s="41">
        <f t="shared" si="0"/>
        <v>-19719.209967255636</v>
      </c>
      <c r="D27" s="41">
        <f t="shared" si="0"/>
        <v>-118137.67933650514</v>
      </c>
      <c r="E27" s="41">
        <f t="shared" si="1"/>
        <v>-28620.259699258862</v>
      </c>
      <c r="F27" s="41">
        <f t="shared" si="1"/>
        <v>-82633.206313136267</v>
      </c>
      <c r="G27" s="41">
        <f t="shared" si="2"/>
        <v>-66107.349227520739</v>
      </c>
      <c r="H27" s="41">
        <f t="shared" si="2"/>
        <v>-134348.30225499623</v>
      </c>
      <c r="I27" s="41">
        <f t="shared" si="3"/>
        <v>-101833.58244799136</v>
      </c>
      <c r="J27" s="41">
        <f t="shared" si="3"/>
        <v>-93246.423411972239</v>
      </c>
      <c r="K27" s="41">
        <f t="shared" si="3"/>
        <v>45528.197844965747</v>
      </c>
      <c r="L27" s="41">
        <f t="shared" si="3"/>
        <v>-24598.16944675129</v>
      </c>
      <c r="M27" s="41">
        <f t="shared" si="4"/>
        <v>-56305.38460302561</v>
      </c>
      <c r="N27" s="41">
        <f t="shared" si="4"/>
        <v>-117844.59285872352</v>
      </c>
      <c r="O27" s="41">
        <f t="shared" si="5"/>
        <v>24091.642114517483</v>
      </c>
      <c r="P27" s="41">
        <f t="shared" si="5"/>
        <v>-163212.94183377986</v>
      </c>
      <c r="Q27" s="41">
        <f t="shared" si="6"/>
        <v>-111440.7478851864</v>
      </c>
      <c r="R27" s="41">
        <f t="shared" si="6"/>
        <v>-190021.78001989232</v>
      </c>
      <c r="W27" s="41"/>
      <c r="X27" s="41"/>
      <c r="AA27" s="41"/>
      <c r="AB27" s="41"/>
    </row>
    <row r="28" spans="1:62">
      <c r="A28" s="41"/>
      <c r="B28" s="41"/>
      <c r="C28" s="41"/>
      <c r="D28" s="41"/>
      <c r="E28" s="41"/>
      <c r="F28" s="41"/>
    </row>
  </sheetData>
  <mergeCells count="60">
    <mergeCell ref="W21:X21"/>
    <mergeCell ref="Q21:R21"/>
    <mergeCell ref="AA21:AB21"/>
    <mergeCell ref="G20:H20"/>
    <mergeCell ref="I21:J21"/>
    <mergeCell ref="G21:H21"/>
    <mergeCell ref="M21:N21"/>
    <mergeCell ref="K21:L21"/>
    <mergeCell ref="O21:P21"/>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K11:N11"/>
    <mergeCell ref="O11:T11"/>
    <mergeCell ref="U11:X11"/>
    <mergeCell ref="Y11:AB11"/>
    <mergeCell ref="C12:D12"/>
    <mergeCell ref="E12:F12"/>
    <mergeCell ref="G12:H12"/>
    <mergeCell ref="I12:J12"/>
    <mergeCell ref="K12:L12"/>
    <mergeCell ref="M12:N12"/>
    <mergeCell ref="A1:B1"/>
    <mergeCell ref="A10:B10"/>
    <mergeCell ref="A11:B12"/>
    <mergeCell ref="C11:F11"/>
    <mergeCell ref="G11:J11"/>
    <mergeCell ref="C3:D3"/>
    <mergeCell ref="A2:B3"/>
    <mergeCell ref="O3:P3"/>
    <mergeCell ref="Q3:R3"/>
    <mergeCell ref="S3:T3"/>
    <mergeCell ref="C2:F2"/>
    <mergeCell ref="G2:J2"/>
    <mergeCell ref="K2:N2"/>
    <mergeCell ref="O2:T2"/>
    <mergeCell ref="E3:F3"/>
    <mergeCell ref="G3:H3"/>
    <mergeCell ref="I3:J3"/>
    <mergeCell ref="K3:L3"/>
    <mergeCell ref="M3:N3"/>
    <mergeCell ref="U3:V3"/>
    <mergeCell ref="W3:X3"/>
    <mergeCell ref="Y3:Z3"/>
    <mergeCell ref="AA3:AB3"/>
    <mergeCell ref="Y2:AB2"/>
    <mergeCell ref="U2:X2"/>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6F9D6-CCD7-4AAF-A1E1-19A9370A9990}">
  <sheetPr codeName="Sheet11"/>
  <dimension ref="A1:I1006"/>
  <sheetViews>
    <sheetView tabSelected="1" workbookViewId="0">
      <selection activeCell="C3" sqref="C1:I1048576"/>
    </sheetView>
  </sheetViews>
  <sheetFormatPr defaultRowHeight="14.4"/>
  <cols>
    <col min="3" max="9" width="15.6640625" customWidth="1"/>
  </cols>
  <sheetData>
    <row r="1" spans="1:9">
      <c r="A1" s="26"/>
      <c r="B1" s="96"/>
      <c r="C1" s="141" t="s">
        <v>324</v>
      </c>
      <c r="D1" s="141"/>
      <c r="E1" s="141"/>
      <c r="F1" s="26"/>
      <c r="G1" s="26"/>
      <c r="H1" s="26"/>
      <c r="I1" s="26"/>
    </row>
    <row r="2" spans="1:9">
      <c r="A2" s="26"/>
      <c r="B2" s="96"/>
      <c r="C2" s="103" t="s">
        <v>325</v>
      </c>
      <c r="D2" s="142"/>
      <c r="E2" s="142"/>
      <c r="F2" s="142"/>
      <c r="G2" s="142"/>
      <c r="H2" s="142"/>
      <c r="I2" s="142"/>
    </row>
    <row r="3" spans="1:9" ht="15.6">
      <c r="A3" s="26"/>
      <c r="B3" s="96"/>
      <c r="C3" s="97" t="s">
        <v>326</v>
      </c>
      <c r="D3" s="97" t="s">
        <v>333</v>
      </c>
      <c r="E3" s="97" t="s">
        <v>327</v>
      </c>
      <c r="F3" s="97" t="s">
        <v>328</v>
      </c>
      <c r="G3" s="97" t="s">
        <v>329</v>
      </c>
      <c r="H3" s="97" t="s">
        <v>330</v>
      </c>
      <c r="I3" s="97" t="s">
        <v>331</v>
      </c>
    </row>
    <row r="4" spans="1:9">
      <c r="A4" s="98"/>
      <c r="B4" s="98"/>
      <c r="C4" s="99">
        <f>'Results of CEA'!D27</f>
        <v>-118137.67933650514</v>
      </c>
      <c r="D4" s="99">
        <f>'Results of CEA'!H27</f>
        <v>-134348.30225499623</v>
      </c>
      <c r="E4" s="99">
        <f>'Results of CEA'!J27</f>
        <v>-93246.423411972239</v>
      </c>
      <c r="F4" s="99">
        <f>'Results of CEA'!L27</f>
        <v>-24598.16944675129</v>
      </c>
      <c r="G4" s="99">
        <f>'Results of CEA'!N27</f>
        <v>-117844.59285872352</v>
      </c>
      <c r="H4" s="99">
        <f>'Results of CEA'!P27</f>
        <v>-163212.94183377986</v>
      </c>
      <c r="I4" s="99">
        <f>'Results of CEA'!R27</f>
        <v>-190021.78001989232</v>
      </c>
    </row>
    <row r="5" spans="1:9">
      <c r="A5" s="98"/>
      <c r="B5" s="98"/>
      <c r="C5" s="99"/>
      <c r="D5" s="99"/>
      <c r="E5" s="99"/>
      <c r="F5" s="99"/>
      <c r="G5" s="99"/>
      <c r="H5" s="99"/>
      <c r="I5" s="99"/>
    </row>
    <row r="6" spans="1:9">
      <c r="A6" s="93" t="s">
        <v>332</v>
      </c>
      <c r="B6" s="26"/>
      <c r="C6" s="100"/>
      <c r="D6" s="100"/>
      <c r="E6" s="100"/>
      <c r="F6" s="100"/>
      <c r="G6" s="100"/>
      <c r="H6" s="26"/>
      <c r="I6" s="26"/>
    </row>
    <row r="7" spans="1:9">
      <c r="A7" s="26">
        <v>1</v>
      </c>
      <c r="B7" s="26"/>
      <c r="C7" s="100">
        <v>-118137.67933650514</v>
      </c>
      <c r="D7" s="100">
        <v>-134348.30225499623</v>
      </c>
      <c r="E7" s="100">
        <v>-93246.423411972239</v>
      </c>
      <c r="F7" s="100">
        <v>-24598.16944675129</v>
      </c>
      <c r="G7" s="100">
        <v>-117844.59285872352</v>
      </c>
      <c r="H7" s="26">
        <v>-163212.94183377986</v>
      </c>
      <c r="I7" s="26">
        <v>-190021.78001989232</v>
      </c>
    </row>
    <row r="8" spans="1:9">
      <c r="C8">
        <v>-129465.06769592731</v>
      </c>
      <c r="D8">
        <v>-170747.05719465081</v>
      </c>
      <c r="E8">
        <v>-167754.93614998192</v>
      </c>
      <c r="F8">
        <v>23641.645485716595</v>
      </c>
      <c r="G8">
        <v>-144113.29066426534</v>
      </c>
      <c r="H8">
        <v>-245708.1514801631</v>
      </c>
      <c r="I8">
        <v>-115447.24124501097</v>
      </c>
    </row>
    <row r="9" spans="1:9">
      <c r="C9">
        <v>-115249.72074150009</v>
      </c>
      <c r="D9">
        <v>-132206.31522472441</v>
      </c>
      <c r="E9">
        <v>-131257.11408890862</v>
      </c>
      <c r="F9">
        <v>-8804.1512019176953</v>
      </c>
      <c r="G9">
        <v>-140061.26529082633</v>
      </c>
      <c r="H9">
        <v>-163392.55561255809</v>
      </c>
      <c r="I9">
        <v>-210845.70120026678</v>
      </c>
    </row>
    <row r="10" spans="1:9">
      <c r="C10">
        <v>-110576.83391673035</v>
      </c>
      <c r="D10">
        <v>-93876.906940597546</v>
      </c>
      <c r="E10">
        <v>61795.463051456842</v>
      </c>
      <c r="F10">
        <v>18830.293311186979</v>
      </c>
      <c r="G10">
        <v>80625.756362643791</v>
      </c>
      <c r="H10">
        <v>-97337.695186439669</v>
      </c>
      <c r="I10">
        <v>-176959.75017966228</v>
      </c>
    </row>
    <row r="11" spans="1:9">
      <c r="C11">
        <v>-99638.136790629869</v>
      </c>
      <c r="D11">
        <v>-177784.40492594734</v>
      </c>
      <c r="E11">
        <v>-106073.26700847477</v>
      </c>
      <c r="F11">
        <v>-25213.091738443905</v>
      </c>
      <c r="G11">
        <v>-131286.35874691868</v>
      </c>
      <c r="H11">
        <v>-198843.23247100969</v>
      </c>
      <c r="I11">
        <v>-176811.71496731212</v>
      </c>
    </row>
    <row r="12" spans="1:9">
      <c r="C12">
        <v>-73238.08120927983</v>
      </c>
      <c r="D12">
        <v>-110527.87776103566</v>
      </c>
      <c r="E12">
        <v>-143248.29326210081</v>
      </c>
      <c r="F12">
        <v>4682.8690925309902</v>
      </c>
      <c r="G12">
        <v>-138565.4241695698</v>
      </c>
      <c r="H12">
        <v>-181587.69314286928</v>
      </c>
      <c r="I12">
        <v>-123586.6725594278</v>
      </c>
    </row>
    <row r="13" spans="1:9">
      <c r="C13">
        <v>-114463.43352540897</v>
      </c>
      <c r="D13">
        <v>-124187.90143751759</v>
      </c>
      <c r="E13">
        <v>-122334.08553724573</v>
      </c>
      <c r="F13">
        <v>-3725.1070294922174</v>
      </c>
      <c r="G13">
        <v>-126059.19256673794</v>
      </c>
      <c r="H13">
        <v>-147795.00644651279</v>
      </c>
      <c r="I13">
        <v>-239074.58980477692</v>
      </c>
    </row>
    <row r="14" spans="1:9">
      <c r="C14">
        <v>-95440.568076854746</v>
      </c>
      <c r="D14">
        <v>-148166.00215000054</v>
      </c>
      <c r="E14">
        <v>-84628.381469553133</v>
      </c>
      <c r="F14">
        <v>-45829.639606920289</v>
      </c>
      <c r="G14">
        <v>-130458.02107647342</v>
      </c>
      <c r="H14">
        <v>-160186.53560277511</v>
      </c>
      <c r="I14">
        <v>-65595.329326105071</v>
      </c>
    </row>
    <row r="15" spans="1:9">
      <c r="C15">
        <v>-135293.96556230917</v>
      </c>
      <c r="D15">
        <v>-110781.06913417656</v>
      </c>
      <c r="E15">
        <v>-111138.23547603036</v>
      </c>
      <c r="F15">
        <v>-27062.130403852036</v>
      </c>
      <c r="G15">
        <v>-138200.36587988239</v>
      </c>
      <c r="H15">
        <v>-128477.22442276678</v>
      </c>
      <c r="I15">
        <v>-207421.63049988967</v>
      </c>
    </row>
    <row r="16" spans="1:9">
      <c r="C16">
        <v>-102453.23009605272</v>
      </c>
      <c r="D16">
        <v>-139724.47990739884</v>
      </c>
      <c r="E16">
        <v>-112091.20394028122</v>
      </c>
      <c r="F16">
        <v>-32011.690992271855</v>
      </c>
      <c r="G16">
        <v>-144102.89493255306</v>
      </c>
      <c r="H16">
        <v>-144432.29592098194</v>
      </c>
      <c r="I16">
        <v>-138865.52245352647</v>
      </c>
    </row>
    <row r="17" spans="3:9">
      <c r="C17">
        <v>-95230.318833322817</v>
      </c>
      <c r="D17">
        <v>-111076.71131365016</v>
      </c>
      <c r="E17">
        <v>-97134.996629871181</v>
      </c>
      <c r="F17">
        <v>-93508.312844053173</v>
      </c>
      <c r="G17">
        <v>-190643.30947392437</v>
      </c>
      <c r="H17">
        <v>-135156.56554407891</v>
      </c>
      <c r="I17">
        <v>282132.95945698814</v>
      </c>
    </row>
    <row r="18" spans="3:9">
      <c r="C18">
        <v>-107695.49451333941</v>
      </c>
      <c r="D18">
        <v>-121353.67441498231</v>
      </c>
      <c r="E18">
        <v>-106585.18515643931</v>
      </c>
      <c r="F18">
        <v>-32871.651918712138</v>
      </c>
      <c r="G18">
        <v>-139456.83707515144</v>
      </c>
      <c r="H18">
        <v>-140740.03384912148</v>
      </c>
      <c r="I18">
        <v>-155485.561364116</v>
      </c>
    </row>
    <row r="19" spans="3:9">
      <c r="C19">
        <v>-127230.83068731242</v>
      </c>
      <c r="D19">
        <v>-134507.16193995517</v>
      </c>
      <c r="E19">
        <v>-123354.63589415405</v>
      </c>
      <c r="F19">
        <v>808.07653166706586</v>
      </c>
      <c r="G19">
        <v>-122546.55936248699</v>
      </c>
      <c r="H19">
        <v>-164975.86900726991</v>
      </c>
      <c r="I19">
        <v>-241199.02780310897</v>
      </c>
    </row>
    <row r="20" spans="3:9">
      <c r="C20">
        <v>-105169.20719018407</v>
      </c>
      <c r="D20">
        <v>-147875.4171279947</v>
      </c>
      <c r="E20">
        <v>-106032.68849387659</v>
      </c>
      <c r="F20">
        <v>-23566.153199900702</v>
      </c>
      <c r="G20">
        <v>-129598.8416937773</v>
      </c>
      <c r="H20">
        <v>-165005.95867323765</v>
      </c>
      <c r="I20">
        <v>-162861.01965634711</v>
      </c>
    </row>
    <row r="21" spans="3:9">
      <c r="C21">
        <v>-148011.45000258094</v>
      </c>
      <c r="D21">
        <v>-142652.74519729344</v>
      </c>
      <c r="E21">
        <v>-82077.846966821555</v>
      </c>
      <c r="F21">
        <v>-28161.002184755474</v>
      </c>
      <c r="G21">
        <v>-110238.84915157703</v>
      </c>
      <c r="H21">
        <v>-154241.40005909017</v>
      </c>
      <c r="I21">
        <v>-224223.75904688184</v>
      </c>
    </row>
    <row r="22" spans="3:9">
      <c r="C22">
        <v>-135340.4224491787</v>
      </c>
      <c r="D22">
        <v>-86064.227772574697</v>
      </c>
      <c r="E22">
        <v>-164858.23656219494</v>
      </c>
      <c r="F22">
        <v>21540.482570425491</v>
      </c>
      <c r="G22">
        <v>-143317.75399176945</v>
      </c>
      <c r="H22">
        <v>-151831.2037980177</v>
      </c>
      <c r="I22">
        <v>-142995.79326219935</v>
      </c>
    </row>
    <row r="23" spans="3:9">
      <c r="C23">
        <v>-111820.7001890182</v>
      </c>
      <c r="D23">
        <v>-155889.35230695753</v>
      </c>
      <c r="E23">
        <v>-116502.22401064514</v>
      </c>
      <c r="F23">
        <v>-28242.96658436365</v>
      </c>
      <c r="G23">
        <v>-144745.19059500878</v>
      </c>
      <c r="H23">
        <v>-202217.77493734227</v>
      </c>
      <c r="I23">
        <v>-231842.87003529622</v>
      </c>
    </row>
    <row r="24" spans="3:9">
      <c r="C24">
        <v>-109537.71858246329</v>
      </c>
      <c r="D24">
        <v>-114640.65897681146</v>
      </c>
      <c r="E24">
        <v>-117241.11217015589</v>
      </c>
      <c r="F24">
        <v>3222.91068276843</v>
      </c>
      <c r="G24">
        <v>-114018.20148738747</v>
      </c>
      <c r="H24">
        <v>-189490.78780195524</v>
      </c>
      <c r="I24">
        <v>-103560.47011505318</v>
      </c>
    </row>
    <row r="25" spans="3:9">
      <c r="C25">
        <v>-88678.816151250838</v>
      </c>
      <c r="D25">
        <v>-134256.39571653551</v>
      </c>
      <c r="E25">
        <v>-115648.3374346419</v>
      </c>
      <c r="F25">
        <v>-19352.078145055286</v>
      </c>
      <c r="G25">
        <v>-135000.41557969718</v>
      </c>
      <c r="H25">
        <v>-164248.95932114066</v>
      </c>
      <c r="I25">
        <v>-161103.87386662402</v>
      </c>
    </row>
    <row r="26" spans="3:9">
      <c r="C26">
        <v>-142298.82369510914</v>
      </c>
      <c r="D26">
        <v>-142876.38563640186</v>
      </c>
      <c r="E26">
        <v>-123432.17961743932</v>
      </c>
      <c r="F26">
        <v>-45322.003373220301</v>
      </c>
      <c r="G26">
        <v>-168754.18299065961</v>
      </c>
      <c r="H26">
        <v>-144954.50107753131</v>
      </c>
      <c r="I26">
        <v>-202777.26240578768</v>
      </c>
    </row>
    <row r="27" spans="3:9">
      <c r="C27">
        <v>-104519.93211367604</v>
      </c>
      <c r="D27">
        <v>-115695.04336100492</v>
      </c>
      <c r="E27">
        <v>-58798.226148012822</v>
      </c>
      <c r="F27">
        <v>-32135.817136402351</v>
      </c>
      <c r="G27">
        <v>-90934.04328441518</v>
      </c>
      <c r="H27">
        <v>-155908.60153141164</v>
      </c>
      <c r="I27">
        <v>377223.67311381141</v>
      </c>
    </row>
    <row r="28" spans="3:9">
      <c r="C28">
        <v>-64293.26740793814</v>
      </c>
      <c r="D28">
        <v>-116723.72152877711</v>
      </c>
      <c r="E28">
        <v>-54674.414784751134</v>
      </c>
      <c r="F28">
        <v>-33785.959470231064</v>
      </c>
      <c r="G28">
        <v>-88460.374254982191</v>
      </c>
      <c r="H28">
        <v>-172139.15501271296</v>
      </c>
      <c r="I28">
        <v>-186569.05457025592</v>
      </c>
    </row>
    <row r="29" spans="3:9">
      <c r="C29">
        <v>-94075.567523352525</v>
      </c>
      <c r="D29">
        <v>-123733.03034987755</v>
      </c>
      <c r="E29">
        <v>-66746.45535711752</v>
      </c>
      <c r="F29">
        <v>-27526.117208505886</v>
      </c>
      <c r="G29">
        <v>-94272.572565623355</v>
      </c>
      <c r="H29">
        <v>-220524.43919559979</v>
      </c>
      <c r="I29">
        <v>-207564.33865412473</v>
      </c>
    </row>
    <row r="30" spans="3:9">
      <c r="C30">
        <v>-116620.58062971151</v>
      </c>
      <c r="D30">
        <v>-125414.73661967737</v>
      </c>
      <c r="E30">
        <v>-64230.975624514584</v>
      </c>
      <c r="F30">
        <v>-5466.1360392144034</v>
      </c>
      <c r="G30">
        <v>-69697.111663728982</v>
      </c>
      <c r="H30">
        <v>-149414.14050314928</v>
      </c>
      <c r="I30">
        <v>-230271.19563355972</v>
      </c>
    </row>
    <row r="31" spans="3:9">
      <c r="C31">
        <v>-105610.32014179922</v>
      </c>
      <c r="D31">
        <v>-126103.895491448</v>
      </c>
      <c r="E31">
        <v>-50808.475438565511</v>
      </c>
      <c r="F31">
        <v>-347.7879832132021</v>
      </c>
      <c r="G31">
        <v>-51156.263421778684</v>
      </c>
      <c r="H31">
        <v>-158794.08259612948</v>
      </c>
      <c r="I31">
        <v>-159090.03156308527</v>
      </c>
    </row>
    <row r="32" spans="3:9">
      <c r="C32">
        <v>-142448.34049655864</v>
      </c>
      <c r="D32">
        <v>-101060.19506549204</v>
      </c>
      <c r="E32">
        <v>-101311.78634856462</v>
      </c>
      <c r="F32">
        <v>-57549.507974421649</v>
      </c>
      <c r="G32">
        <v>-158861.29432298627</v>
      </c>
      <c r="H32">
        <v>-95733.73203493694</v>
      </c>
      <c r="I32">
        <v>-209557.40822108256</v>
      </c>
    </row>
    <row r="33" spans="3:9">
      <c r="C33">
        <v>-125374.63150325988</v>
      </c>
      <c r="D33">
        <v>-102627.01403406674</v>
      </c>
      <c r="E33">
        <v>-92213.141347990837</v>
      </c>
      <c r="F33">
        <v>-86733.509073554684</v>
      </c>
      <c r="G33">
        <v>-178946.65042154552</v>
      </c>
      <c r="H33">
        <v>-130443.59635430067</v>
      </c>
      <c r="I33">
        <v>-193680.84280183641</v>
      </c>
    </row>
    <row r="34" spans="3:9">
      <c r="C34">
        <v>-88696.891350024001</v>
      </c>
      <c r="D34">
        <v>-151823.75370892647</v>
      </c>
      <c r="E34">
        <v>-118311.59977268577</v>
      </c>
      <c r="F34">
        <v>-53718.926487867895</v>
      </c>
      <c r="G34">
        <v>-172030.52626055368</v>
      </c>
      <c r="H34">
        <v>-192943.16062953157</v>
      </c>
      <c r="I34">
        <v>-57772.495235964423</v>
      </c>
    </row>
    <row r="35" spans="3:9">
      <c r="C35">
        <v>-53631.199611249991</v>
      </c>
      <c r="D35">
        <v>-131522.13098182707</v>
      </c>
      <c r="E35">
        <v>-100658.63128064793</v>
      </c>
      <c r="F35">
        <v>-57690.917093140015</v>
      </c>
      <c r="G35">
        <v>-158349.54837378795</v>
      </c>
      <c r="H35">
        <v>-157024.00010519495</v>
      </c>
      <c r="I35">
        <v>314838.16821079201</v>
      </c>
    </row>
    <row r="36" spans="3:9">
      <c r="C36">
        <v>-102313.94887981619</v>
      </c>
      <c r="D36">
        <v>-135432.25106144056</v>
      </c>
      <c r="E36">
        <v>-77921.165318336192</v>
      </c>
      <c r="F36">
        <v>869.83837408972613</v>
      </c>
      <c r="G36">
        <v>-77051.326944246466</v>
      </c>
      <c r="H36">
        <v>-163591.42203490483</v>
      </c>
      <c r="I36">
        <v>-202330.34555932498</v>
      </c>
    </row>
    <row r="37" spans="3:9">
      <c r="C37">
        <v>-84921.632637108763</v>
      </c>
      <c r="D37">
        <v>-130987.42311815833</v>
      </c>
      <c r="E37">
        <v>-64227.086606185061</v>
      </c>
      <c r="F37">
        <v>-19799.403585868415</v>
      </c>
      <c r="G37">
        <v>-84026.490192053476</v>
      </c>
      <c r="H37">
        <v>-195916.28257773042</v>
      </c>
      <c r="I37">
        <v>-198029.57694424226</v>
      </c>
    </row>
    <row r="38" spans="3:9">
      <c r="C38">
        <v>-85563.623498507965</v>
      </c>
      <c r="D38">
        <v>-146395.01405159524</v>
      </c>
      <c r="E38">
        <v>-128700.76046272181</v>
      </c>
      <c r="F38">
        <v>-46310.115173996455</v>
      </c>
      <c r="G38">
        <v>-175010.87563671827</v>
      </c>
      <c r="H38">
        <v>-170988.82783570761</v>
      </c>
      <c r="I38">
        <v>-143335.35966264494</v>
      </c>
    </row>
    <row r="39" spans="3:9">
      <c r="C39">
        <v>-87519.19498999753</v>
      </c>
      <c r="D39">
        <v>-119576.34075168107</v>
      </c>
      <c r="E39">
        <v>-50263.684976425546</v>
      </c>
      <c r="F39">
        <v>-24870.4338266056</v>
      </c>
      <c r="G39">
        <v>-75134.118803031146</v>
      </c>
      <c r="H39">
        <v>-149074.68855950685</v>
      </c>
      <c r="I39">
        <v>-161829.52054932463</v>
      </c>
    </row>
    <row r="40" spans="3:9">
      <c r="C40">
        <v>-163385.94273489201</v>
      </c>
      <c r="D40">
        <v>-150895.09269152794</v>
      </c>
      <c r="E40">
        <v>-86677.78980276105</v>
      </c>
      <c r="F40">
        <v>-30038.511865728844</v>
      </c>
      <c r="G40">
        <v>-116716.30166848988</v>
      </c>
      <c r="H40">
        <v>-173256.97380193823</v>
      </c>
      <c r="I40">
        <v>-119081.19963342126</v>
      </c>
    </row>
    <row r="41" spans="3:9">
      <c r="C41">
        <v>-112010.12616913879</v>
      </c>
      <c r="D41">
        <v>-115491.10054464293</v>
      </c>
      <c r="E41">
        <v>-135826.57358973727</v>
      </c>
      <c r="F41">
        <v>-98143.538912198739</v>
      </c>
      <c r="G41">
        <v>-233970.11250193598</v>
      </c>
      <c r="H41">
        <v>-125397.15347762892</v>
      </c>
      <c r="I41">
        <v>-155056.97310513657</v>
      </c>
    </row>
    <row r="42" spans="3:9">
      <c r="C42">
        <v>-86919.06387386765</v>
      </c>
      <c r="D42">
        <v>-114689.22195027297</v>
      </c>
      <c r="E42">
        <v>-94013.714802508024</v>
      </c>
      <c r="F42">
        <v>-13171.977396704024</v>
      </c>
      <c r="G42">
        <v>-107185.69219921205</v>
      </c>
      <c r="H42">
        <v>-173666.31885731604</v>
      </c>
      <c r="I42">
        <v>158343.94624969573</v>
      </c>
    </row>
    <row r="43" spans="3:9">
      <c r="C43">
        <v>-100422.0729321604</v>
      </c>
      <c r="D43">
        <v>-114488.74178873208</v>
      </c>
      <c r="E43">
        <v>-82138.750675142597</v>
      </c>
      <c r="F43">
        <v>-21768.846977976202</v>
      </c>
      <c r="G43">
        <v>-103907.59765311879</v>
      </c>
      <c r="H43">
        <v>-46626.959414967889</v>
      </c>
      <c r="I43">
        <v>527810.42640126275</v>
      </c>
    </row>
    <row r="44" spans="3:9">
      <c r="C44">
        <v>-96388.374985763498</v>
      </c>
      <c r="D44">
        <v>-99019.508201381686</v>
      </c>
      <c r="E44">
        <v>-53504.438365602487</v>
      </c>
      <c r="F44">
        <v>-39272.957631781668</v>
      </c>
      <c r="G44">
        <v>-92777.395997384156</v>
      </c>
      <c r="H44">
        <v>-100741.1290979039</v>
      </c>
      <c r="I44">
        <v>-196598.33477538012</v>
      </c>
    </row>
    <row r="45" spans="3:9">
      <c r="C45">
        <v>-125505.42310304692</v>
      </c>
      <c r="D45">
        <v>-101762.22141278512</v>
      </c>
      <c r="E45">
        <v>-92409.260682362627</v>
      </c>
      <c r="F45">
        <v>-2358.4755667012214</v>
      </c>
      <c r="G45">
        <v>-94767.736249063848</v>
      </c>
      <c r="H45">
        <v>-126720.01098876208</v>
      </c>
      <c r="I45">
        <v>-32544.301729958359</v>
      </c>
    </row>
    <row r="46" spans="3:9">
      <c r="C46">
        <v>-107732.14781535522</v>
      </c>
      <c r="D46">
        <v>-170355.88524318853</v>
      </c>
      <c r="E46">
        <v>-88460.506660308922</v>
      </c>
      <c r="F46">
        <v>-21127.717697263564</v>
      </c>
      <c r="G46">
        <v>-109588.22435757249</v>
      </c>
      <c r="H46">
        <v>-189632.50267392813</v>
      </c>
      <c r="I46">
        <v>-158769.28338044503</v>
      </c>
    </row>
    <row r="47" spans="3:9">
      <c r="C47">
        <v>-112515.11731211859</v>
      </c>
      <c r="D47">
        <v>-127367.08355691828</v>
      </c>
      <c r="E47">
        <v>-20640.340176499856</v>
      </c>
      <c r="F47">
        <v>-58866.578200676558</v>
      </c>
      <c r="G47">
        <v>-79506.918377176422</v>
      </c>
      <c r="H47">
        <v>-109804.7032454361</v>
      </c>
      <c r="I47">
        <v>-187504.48485168713</v>
      </c>
    </row>
    <row r="48" spans="3:9">
      <c r="C48">
        <v>-107584.07061827746</v>
      </c>
      <c r="D48">
        <v>-156391.46854615177</v>
      </c>
      <c r="E48">
        <v>-68645.554905883502</v>
      </c>
      <c r="F48">
        <v>-24692.575301089033</v>
      </c>
      <c r="G48">
        <v>-93338.130206972535</v>
      </c>
      <c r="H48">
        <v>-176122.91573399486</v>
      </c>
      <c r="I48">
        <v>-7761.1802940436173</v>
      </c>
    </row>
    <row r="49" spans="3:9">
      <c r="C49">
        <v>-95777.122617022149</v>
      </c>
      <c r="D49">
        <v>-118180.37626791924</v>
      </c>
      <c r="E49">
        <v>-94113.617528574367</v>
      </c>
      <c r="F49">
        <v>4951.5291893233516</v>
      </c>
      <c r="G49">
        <v>-89162.088339251015</v>
      </c>
      <c r="H49">
        <v>-197825.84567071966</v>
      </c>
      <c r="I49">
        <v>-163060.33136722201</v>
      </c>
    </row>
    <row r="50" spans="3:9">
      <c r="C50">
        <v>-146717.62198349822</v>
      </c>
      <c r="D50">
        <v>-117678.59054096833</v>
      </c>
      <c r="E50">
        <v>-72839.828370636562</v>
      </c>
      <c r="F50">
        <v>-44985.406426885078</v>
      </c>
      <c r="G50">
        <v>-117825.23479752164</v>
      </c>
      <c r="H50">
        <v>-130534.52215914527</v>
      </c>
      <c r="I50">
        <v>-161809.88946493639</v>
      </c>
    </row>
    <row r="51" spans="3:9">
      <c r="C51">
        <v>-121395.12271886345</v>
      </c>
      <c r="D51">
        <v>-143512.2412097381</v>
      </c>
      <c r="E51">
        <v>-77700.748408981308</v>
      </c>
      <c r="F51">
        <v>-23128.047159227302</v>
      </c>
      <c r="G51">
        <v>-100828.7955682086</v>
      </c>
      <c r="H51">
        <v>-215281.00906029131</v>
      </c>
      <c r="I51">
        <v>-195911.91857872304</v>
      </c>
    </row>
    <row r="52" spans="3:9">
      <c r="C52">
        <v>-108134.10155225734</v>
      </c>
      <c r="D52">
        <v>-160166.54771652352</v>
      </c>
      <c r="E52">
        <v>-60836.372359746922</v>
      </c>
      <c r="F52">
        <v>-69761.159616245001</v>
      </c>
      <c r="G52">
        <v>-130597.53197599192</v>
      </c>
      <c r="H52">
        <v>-133798.8750379562</v>
      </c>
      <c r="I52">
        <v>-199623.45850474847</v>
      </c>
    </row>
    <row r="53" spans="3:9">
      <c r="C53">
        <v>-79915.530603284613</v>
      </c>
      <c r="D53">
        <v>-140611.05734801345</v>
      </c>
      <c r="E53">
        <v>-88474.161536799409</v>
      </c>
      <c r="F53">
        <v>-10751.2091287152</v>
      </c>
      <c r="G53">
        <v>-99225.370665514623</v>
      </c>
      <c r="H53">
        <v>-198597.57422732649</v>
      </c>
      <c r="I53">
        <v>-95937.880262736231</v>
      </c>
    </row>
    <row r="54" spans="3:9">
      <c r="C54">
        <v>-89894.908426935741</v>
      </c>
      <c r="D54">
        <v>-126017.84926344227</v>
      </c>
      <c r="E54">
        <v>35003.376601057011</v>
      </c>
      <c r="F54">
        <v>-7683.2933801793006</v>
      </c>
      <c r="G54">
        <v>27320.083220877685</v>
      </c>
      <c r="H54">
        <v>-117145.68978290862</v>
      </c>
      <c r="I54">
        <v>90401.299466564844</v>
      </c>
    </row>
    <row r="55" spans="3:9">
      <c r="C55">
        <v>-125236.32242099763</v>
      </c>
      <c r="D55">
        <v>-179754.60925461911</v>
      </c>
      <c r="E55">
        <v>-78002.17898652234</v>
      </c>
      <c r="F55">
        <v>-44760.022122620052</v>
      </c>
      <c r="G55">
        <v>-122762.20110914242</v>
      </c>
      <c r="H55">
        <v>-223388.83855052001</v>
      </c>
      <c r="I55">
        <v>-235527.68203268934</v>
      </c>
    </row>
    <row r="56" spans="3:9">
      <c r="C56">
        <v>-101873.08689240577</v>
      </c>
      <c r="D56">
        <v>-142111.2250647654</v>
      </c>
      <c r="E56">
        <v>-67029.710938770353</v>
      </c>
      <c r="F56">
        <v>-9752.520640347233</v>
      </c>
      <c r="G56">
        <v>-76782.231579117579</v>
      </c>
      <c r="H56">
        <v>-172799.91817882808</v>
      </c>
      <c r="I56">
        <v>-282136.07656854246</v>
      </c>
    </row>
    <row r="57" spans="3:9">
      <c r="C57">
        <v>-109859.95721546838</v>
      </c>
      <c r="D57">
        <v>-139360.03272201199</v>
      </c>
      <c r="E57">
        <v>-53507.140009404422</v>
      </c>
      <c r="F57">
        <v>-21519.356452580592</v>
      </c>
      <c r="G57">
        <v>-75026.496461985022</v>
      </c>
      <c r="H57">
        <v>-168046.6459205783</v>
      </c>
      <c r="I57">
        <v>-320143.18837173632</v>
      </c>
    </row>
    <row r="58" spans="3:9">
      <c r="C58">
        <v>-87845.22086290177</v>
      </c>
      <c r="D58">
        <v>-121867.79281210841</v>
      </c>
      <c r="E58">
        <v>-96382.082924910515</v>
      </c>
      <c r="F58">
        <v>-12212.6607646673</v>
      </c>
      <c r="G58">
        <v>-108594.74368957781</v>
      </c>
      <c r="H58">
        <v>-73405.57099861998</v>
      </c>
      <c r="I58">
        <v>-12597.989255497581</v>
      </c>
    </row>
    <row r="59" spans="3:9">
      <c r="C59">
        <v>-145314.86990651593</v>
      </c>
      <c r="D59">
        <v>-135528.01150142428</v>
      </c>
      <c r="E59">
        <v>-89475.597743206919</v>
      </c>
      <c r="F59">
        <v>-26111.285610749306</v>
      </c>
      <c r="G59">
        <v>-115586.88335395622</v>
      </c>
      <c r="H59">
        <v>-170598.84677856776</v>
      </c>
      <c r="I59">
        <v>-194500.23887951989</v>
      </c>
    </row>
    <row r="60" spans="3:9">
      <c r="C60">
        <v>-104438.08214370623</v>
      </c>
      <c r="D60">
        <v>-145430.14277930252</v>
      </c>
      <c r="E60">
        <v>-67153.902865604818</v>
      </c>
      <c r="F60">
        <v>-19150.900630092969</v>
      </c>
      <c r="G60">
        <v>-86304.803495697794</v>
      </c>
      <c r="H60">
        <v>-165441.8528728887</v>
      </c>
      <c r="I60">
        <v>-121891.50767653837</v>
      </c>
    </row>
    <row r="61" spans="3:9">
      <c r="C61">
        <v>-118245.78570918718</v>
      </c>
      <c r="D61">
        <v>-169078.04773961974</v>
      </c>
      <c r="E61">
        <v>-124465.2828005723</v>
      </c>
      <c r="F61">
        <v>-50299.275255545908</v>
      </c>
      <c r="G61">
        <v>-174764.55805611823</v>
      </c>
      <c r="H61">
        <v>-144250.45841661416</v>
      </c>
      <c r="I61">
        <v>-144006.75729187933</v>
      </c>
    </row>
    <row r="62" spans="3:9">
      <c r="C62">
        <v>-92707.823116391548</v>
      </c>
      <c r="D62">
        <v>-128253.30012744431</v>
      </c>
      <c r="E62">
        <v>-111681.46648531515</v>
      </c>
      <c r="F62">
        <v>-6538.673560874784</v>
      </c>
      <c r="G62">
        <v>-118220.14004618992</v>
      </c>
      <c r="H62">
        <v>-106752.14766885803</v>
      </c>
      <c r="I62">
        <v>-196224.89062295217</v>
      </c>
    </row>
    <row r="63" spans="3:9">
      <c r="C63">
        <v>-150658.26012756149</v>
      </c>
      <c r="D63">
        <v>-130635.73364655621</v>
      </c>
      <c r="E63">
        <v>-112044.89516296874</v>
      </c>
      <c r="F63">
        <v>-29580.478527334482</v>
      </c>
      <c r="G63">
        <v>-141625.37369030324</v>
      </c>
      <c r="H63">
        <v>-212296.01811409756</v>
      </c>
      <c r="I63">
        <v>243874.03047973348</v>
      </c>
    </row>
    <row r="64" spans="3:9">
      <c r="C64">
        <v>-76438.854091090878</v>
      </c>
      <c r="D64">
        <v>-150437.52732025651</v>
      </c>
      <c r="E64">
        <v>-75741.010832927888</v>
      </c>
      <c r="F64">
        <v>-30821.980963299779</v>
      </c>
      <c r="G64">
        <v>-106562.99179622767</v>
      </c>
      <c r="H64">
        <v>-208500.00546667055</v>
      </c>
      <c r="I64">
        <v>-155217.11334820016</v>
      </c>
    </row>
    <row r="65" spans="3:9">
      <c r="C65">
        <v>-131831.86631623728</v>
      </c>
      <c r="D65">
        <v>-165436.65200337864</v>
      </c>
      <c r="E65">
        <v>-49465.173954281752</v>
      </c>
      <c r="F65">
        <v>-35034.471794336008</v>
      </c>
      <c r="G65">
        <v>-84499.645748617768</v>
      </c>
      <c r="H65">
        <v>-155792.9610756461</v>
      </c>
      <c r="I65">
        <v>-221127.377058602</v>
      </c>
    </row>
    <row r="66" spans="3:9">
      <c r="C66">
        <v>-111600.45924609687</v>
      </c>
      <c r="D66">
        <v>-118949.39744656511</v>
      </c>
      <c r="E66">
        <v>-117193.49364462977</v>
      </c>
      <c r="F66">
        <v>2048.2486209471608</v>
      </c>
      <c r="G66">
        <v>-115145.2450236826</v>
      </c>
      <c r="H66">
        <v>-132825.72587560076</v>
      </c>
      <c r="I66">
        <v>-201530.09236529685</v>
      </c>
    </row>
    <row r="67" spans="3:9">
      <c r="C67">
        <v>-105208.72597804868</v>
      </c>
      <c r="D67">
        <v>-118286.42673880851</v>
      </c>
      <c r="E67">
        <v>-160099.65440523846</v>
      </c>
      <c r="F67">
        <v>17932.750683007609</v>
      </c>
      <c r="G67">
        <v>-142166.90372223087</v>
      </c>
      <c r="H67">
        <v>-152551.43540695822</v>
      </c>
      <c r="I67">
        <v>-166098.41536807266</v>
      </c>
    </row>
    <row r="68" spans="3:9">
      <c r="C68">
        <v>-125905.7084009825</v>
      </c>
      <c r="D68">
        <v>-118356.16175277362</v>
      </c>
      <c r="E68">
        <v>-105619.71272722824</v>
      </c>
      <c r="F68">
        <v>-12035.686025916715</v>
      </c>
      <c r="G68">
        <v>-117655.39875314495</v>
      </c>
      <c r="H68">
        <v>-151670.46162798462</v>
      </c>
      <c r="I68">
        <v>-126122.59367870068</v>
      </c>
    </row>
    <row r="69" spans="3:9">
      <c r="C69">
        <v>-70662.626429451469</v>
      </c>
      <c r="D69">
        <v>-115515.99889275832</v>
      </c>
      <c r="E69">
        <v>16906.052977886749</v>
      </c>
      <c r="F69">
        <v>-21765.604717002952</v>
      </c>
      <c r="G69">
        <v>-4859.5517391162284</v>
      </c>
      <c r="H69">
        <v>-127119.74983108731</v>
      </c>
      <c r="I69">
        <v>250287.01582123653</v>
      </c>
    </row>
    <row r="70" spans="3:9">
      <c r="C70">
        <v>-104161.42644048264</v>
      </c>
      <c r="D70">
        <v>-84363.909906654051</v>
      </c>
      <c r="E70">
        <v>-93547.74122714941</v>
      </c>
      <c r="F70">
        <v>-200821.86288959385</v>
      </c>
      <c r="G70">
        <v>-294369.60411674331</v>
      </c>
      <c r="H70">
        <v>-90773.214340476101</v>
      </c>
      <c r="I70">
        <v>136162.85558877466</v>
      </c>
    </row>
    <row r="71" spans="3:9">
      <c r="C71">
        <v>-141274.63208985771</v>
      </c>
      <c r="D71">
        <v>-106391.88590423031</v>
      </c>
      <c r="E71">
        <v>-82036.901245108107</v>
      </c>
      <c r="F71">
        <v>-88255.780746103992</v>
      </c>
      <c r="G71">
        <v>-170292.6819912121</v>
      </c>
      <c r="H71">
        <v>-103342.77032751532</v>
      </c>
      <c r="I71">
        <v>-232273.42077106878</v>
      </c>
    </row>
    <row r="72" spans="3:9">
      <c r="C72">
        <v>-119707.53561793041</v>
      </c>
      <c r="D72">
        <v>-183184.43324669305</v>
      </c>
      <c r="E72">
        <v>-51856.860407477921</v>
      </c>
      <c r="F72">
        <v>-20802.242408896942</v>
      </c>
      <c r="G72">
        <v>-72659.102816374856</v>
      </c>
      <c r="H72">
        <v>-228155.06422759683</v>
      </c>
      <c r="I72">
        <v>-131721.73519937991</v>
      </c>
    </row>
    <row r="73" spans="3:9">
      <c r="C73">
        <v>-78546.354861713044</v>
      </c>
      <c r="D73">
        <v>-169423.46374768644</v>
      </c>
      <c r="E73">
        <v>-89616.757426108612</v>
      </c>
      <c r="F73">
        <v>-33295.398203998135</v>
      </c>
      <c r="G73">
        <v>-122912.15563010675</v>
      </c>
      <c r="H73">
        <v>-202050.25343540206</v>
      </c>
      <c r="I73">
        <v>-159385.26729903865</v>
      </c>
    </row>
    <row r="74" spans="3:9">
      <c r="C74">
        <v>-130115.99072500295</v>
      </c>
      <c r="D74">
        <v>-110809.12798384696</v>
      </c>
      <c r="E74">
        <v>-85262.843623207562</v>
      </c>
      <c r="F74">
        <v>-60321.03951819794</v>
      </c>
      <c r="G74">
        <v>-145583.88314140547</v>
      </c>
      <c r="H74">
        <v>-117975.1241611295</v>
      </c>
      <c r="I74">
        <v>71460.008531087311</v>
      </c>
    </row>
    <row r="75" spans="3:9">
      <c r="C75">
        <v>-105865.35562119221</v>
      </c>
      <c r="D75">
        <v>-135143.22729511032</v>
      </c>
      <c r="E75">
        <v>-68472.562988206875</v>
      </c>
      <c r="F75">
        <v>-39535.843968207191</v>
      </c>
      <c r="G75">
        <v>-108008.40695641408</v>
      </c>
      <c r="H75">
        <v>-155273.28465125361</v>
      </c>
      <c r="I75">
        <v>-211413.07358097431</v>
      </c>
    </row>
    <row r="76" spans="3:9">
      <c r="C76">
        <v>-146668.51839417632</v>
      </c>
      <c r="D76">
        <v>-114543.02439340818</v>
      </c>
      <c r="E76">
        <v>-53470.570087133186</v>
      </c>
      <c r="F76">
        <v>-19020.781804395632</v>
      </c>
      <c r="G76">
        <v>-72491.351891528815</v>
      </c>
      <c r="H76">
        <v>-177139.56786315117</v>
      </c>
      <c r="I76">
        <v>-194970.53388479649</v>
      </c>
    </row>
    <row r="77" spans="3:9">
      <c r="C77">
        <v>-78916.505330321379</v>
      </c>
      <c r="D77">
        <v>-117256.14674333163</v>
      </c>
      <c r="E77">
        <v>-105260.84147827997</v>
      </c>
      <c r="F77">
        <v>-24573.976812325611</v>
      </c>
      <c r="G77">
        <v>-129834.81829060557</v>
      </c>
      <c r="H77">
        <v>-80877.04275769979</v>
      </c>
      <c r="I77">
        <v>103671.57483873289</v>
      </c>
    </row>
    <row r="78" spans="3:9">
      <c r="C78">
        <v>-84664.169117532962</v>
      </c>
      <c r="D78">
        <v>-106595.38411941665</v>
      </c>
      <c r="E78">
        <v>-54517.167363398868</v>
      </c>
      <c r="F78">
        <v>16630.981720338139</v>
      </c>
      <c r="G78">
        <v>-37886.185643060729</v>
      </c>
      <c r="H78">
        <v>-120005.25457702631</v>
      </c>
      <c r="I78">
        <v>-224497.82906195108</v>
      </c>
    </row>
    <row r="79" spans="3:9">
      <c r="C79">
        <v>-127970.04156331206</v>
      </c>
      <c r="D79">
        <v>-149213.33505990703</v>
      </c>
      <c r="E79">
        <v>-120816.4140187811</v>
      </c>
      <c r="F79">
        <v>-19959.891659464629</v>
      </c>
      <c r="G79">
        <v>-140776.30567824573</v>
      </c>
      <c r="H79">
        <v>-184492.44905669216</v>
      </c>
      <c r="I79">
        <v>-126714.80763084197</v>
      </c>
    </row>
    <row r="80" spans="3:9">
      <c r="C80">
        <v>-81498.995010668848</v>
      </c>
      <c r="D80">
        <v>-171951.06683240307</v>
      </c>
      <c r="E80">
        <v>-93135.012149986942</v>
      </c>
      <c r="F80">
        <v>-24887.950239749785</v>
      </c>
      <c r="G80">
        <v>-118022.96238973673</v>
      </c>
      <c r="H80">
        <v>-199178.62040637934</v>
      </c>
      <c r="I80">
        <v>-257231.85609598894</v>
      </c>
    </row>
    <row r="81" spans="3:9">
      <c r="C81">
        <v>-146709.95232319314</v>
      </c>
      <c r="D81">
        <v>-132420.96484502387</v>
      </c>
      <c r="E81">
        <v>-127958.52645032736</v>
      </c>
      <c r="F81">
        <v>-20139.514478202356</v>
      </c>
      <c r="G81">
        <v>-148098.04092852975</v>
      </c>
      <c r="H81">
        <v>-147541.11624066884</v>
      </c>
      <c r="I81">
        <v>-115956.82224998123</v>
      </c>
    </row>
    <row r="82" spans="3:9">
      <c r="C82">
        <v>-126580.47344713977</v>
      </c>
      <c r="D82">
        <v>-128559.95829495066</v>
      </c>
      <c r="E82">
        <v>-103056.94442791906</v>
      </c>
      <c r="F82">
        <v>-67955.728671213205</v>
      </c>
      <c r="G82">
        <v>-171012.67309913225</v>
      </c>
      <c r="H82">
        <v>-128848.27736775079</v>
      </c>
      <c r="I82">
        <v>180193.2063263118</v>
      </c>
    </row>
    <row r="83" spans="3:9">
      <c r="C83">
        <v>-92512.170575486278</v>
      </c>
      <c r="D83">
        <v>-155392.07559189812</v>
      </c>
      <c r="E83">
        <v>-96178.122756773169</v>
      </c>
      <c r="F83">
        <v>4422.3387081134215</v>
      </c>
      <c r="G83">
        <v>-91755.784048659756</v>
      </c>
      <c r="H83">
        <v>-223087.94562198198</v>
      </c>
      <c r="I83">
        <v>-260695.46440920368</v>
      </c>
    </row>
    <row r="84" spans="3:9">
      <c r="C84">
        <v>-95364.984343823147</v>
      </c>
      <c r="D84">
        <v>-109596.72461812964</v>
      </c>
      <c r="E84">
        <v>-111361.41232929137</v>
      </c>
      <c r="F84">
        <v>-16333.606437637018</v>
      </c>
      <c r="G84">
        <v>-127695.01876692839</v>
      </c>
      <c r="H84">
        <v>-75722.101518039912</v>
      </c>
      <c r="I84">
        <v>-173367.46918488221</v>
      </c>
    </row>
    <row r="85" spans="3:9">
      <c r="C85">
        <v>-87794.822460686046</v>
      </c>
      <c r="D85">
        <v>-168771.31377910709</v>
      </c>
      <c r="E85">
        <v>-113445.54081664633</v>
      </c>
      <c r="F85">
        <v>-13752.067571852842</v>
      </c>
      <c r="G85">
        <v>-127197.60838849918</v>
      </c>
      <c r="H85">
        <v>-195657.99586541945</v>
      </c>
      <c r="I85">
        <v>-131948.42098805279</v>
      </c>
    </row>
    <row r="86" spans="3:9">
      <c r="C86">
        <v>-85920.861557132346</v>
      </c>
      <c r="D86">
        <v>-134164.58707595323</v>
      </c>
      <c r="E86">
        <v>124215.82752361323</v>
      </c>
      <c r="F86">
        <v>-6817.0699670915637</v>
      </c>
      <c r="G86">
        <v>117398.75755652162</v>
      </c>
      <c r="H86">
        <v>-198132.63081041048</v>
      </c>
      <c r="I86">
        <v>-1907.7583720528055</v>
      </c>
    </row>
    <row r="87" spans="3:9">
      <c r="C87">
        <v>-93016.114124723419</v>
      </c>
      <c r="D87">
        <v>-120584.85308760786</v>
      </c>
      <c r="E87">
        <v>-78611.37375386784</v>
      </c>
      <c r="F87">
        <v>-18655.17284475507</v>
      </c>
      <c r="G87">
        <v>-97266.546598622896</v>
      </c>
      <c r="H87">
        <v>-139482.89352408983</v>
      </c>
      <c r="I87">
        <v>-251567.55309755332</v>
      </c>
    </row>
    <row r="88" spans="3:9">
      <c r="C88">
        <v>-109338.34112968657</v>
      </c>
      <c r="D88">
        <v>-118420.40511843561</v>
      </c>
      <c r="E88">
        <v>-7915.2309708456451</v>
      </c>
      <c r="F88">
        <v>-59124.830089202238</v>
      </c>
      <c r="G88">
        <v>-67040.061060047869</v>
      </c>
      <c r="H88">
        <v>-115425.68967274552</v>
      </c>
      <c r="I88">
        <v>183849.84791954432</v>
      </c>
    </row>
    <row r="89" spans="3:9">
      <c r="C89">
        <v>-130076.24225800371</v>
      </c>
      <c r="D89">
        <v>-160195.16287441959</v>
      </c>
      <c r="E89">
        <v>-60051.366517708731</v>
      </c>
      <c r="F89">
        <v>-15543.258514057045</v>
      </c>
      <c r="G89">
        <v>-75594.625031765783</v>
      </c>
      <c r="H89">
        <v>-130901.40911128453</v>
      </c>
      <c r="I89">
        <v>195.85771260393085</v>
      </c>
    </row>
    <row r="90" spans="3:9">
      <c r="C90">
        <v>-104560.85596768257</v>
      </c>
      <c r="D90">
        <v>-117044.03833746177</v>
      </c>
      <c r="E90">
        <v>-59073.580504991405</v>
      </c>
      <c r="F90">
        <v>-4988.8504929322189</v>
      </c>
      <c r="G90">
        <v>-64062.430997923628</v>
      </c>
      <c r="H90">
        <v>-154319.85269800463</v>
      </c>
      <c r="I90">
        <v>-190311.42233201396</v>
      </c>
    </row>
    <row r="91" spans="3:9">
      <c r="C91">
        <v>-61968.213469615803</v>
      </c>
      <c r="D91">
        <v>-129253.01343406044</v>
      </c>
      <c r="E91">
        <v>-111938.75319137704</v>
      </c>
      <c r="F91">
        <v>-75392.505095313914</v>
      </c>
      <c r="G91">
        <v>-187331.25828669092</v>
      </c>
      <c r="H91">
        <v>-125010.28073986233</v>
      </c>
      <c r="I91">
        <v>-188434.50991797974</v>
      </c>
    </row>
    <row r="92" spans="3:9">
      <c r="C92">
        <v>-151691.73791070151</v>
      </c>
      <c r="D92">
        <v>-172209.53751109738</v>
      </c>
      <c r="E92">
        <v>-122447.73382005491</v>
      </c>
      <c r="F92">
        <v>2292.7184467972656</v>
      </c>
      <c r="G92">
        <v>-120155.01537325764</v>
      </c>
      <c r="H92">
        <v>-211718.66346422996</v>
      </c>
      <c r="I92">
        <v>-111431.97351247771</v>
      </c>
    </row>
    <row r="93" spans="3:9">
      <c r="C93">
        <v>-77961.808337345501</v>
      </c>
      <c r="D93">
        <v>-136478.19544074262</v>
      </c>
      <c r="E93">
        <v>-30791.338804729297</v>
      </c>
      <c r="F93">
        <v>-34923.811890445082</v>
      </c>
      <c r="G93">
        <v>-65715.15069517438</v>
      </c>
      <c r="H93">
        <v>-125815.86716760954</v>
      </c>
      <c r="I93">
        <v>-189128.49351885286</v>
      </c>
    </row>
    <row r="94" spans="3:9">
      <c r="C94">
        <v>-85285.879948188667</v>
      </c>
      <c r="D94">
        <v>-125003.4716116604</v>
      </c>
      <c r="E94">
        <v>-92733.619062990474</v>
      </c>
      <c r="F94">
        <v>-39077.275938220351</v>
      </c>
      <c r="G94">
        <v>-131810.89500121083</v>
      </c>
      <c r="H94">
        <v>-177786.53046788421</v>
      </c>
      <c r="I94">
        <v>-181794.83291744464</v>
      </c>
    </row>
    <row r="95" spans="3:9">
      <c r="C95">
        <v>-106030.93140685427</v>
      </c>
      <c r="D95">
        <v>-87150.641274845359</v>
      </c>
      <c r="E95">
        <v>-63662.015692715766</v>
      </c>
      <c r="F95">
        <v>20999.789892056455</v>
      </c>
      <c r="G95">
        <v>-42662.225800659304</v>
      </c>
      <c r="H95">
        <v>-145466.20654769489</v>
      </c>
      <c r="I95">
        <v>-54366.017637497105</v>
      </c>
    </row>
    <row r="96" spans="3:9">
      <c r="C96">
        <v>-117715.2895529043</v>
      </c>
      <c r="D96">
        <v>-134096.24988918021</v>
      </c>
      <c r="E96">
        <v>-131502.86326560788</v>
      </c>
      <c r="F96">
        <v>-5289.4580902219568</v>
      </c>
      <c r="G96">
        <v>-136792.32135582983</v>
      </c>
      <c r="H96">
        <v>-204137.181911122</v>
      </c>
      <c r="I96">
        <v>-245474.91654517318</v>
      </c>
    </row>
    <row r="97" spans="3:9">
      <c r="C97">
        <v>-93661.482345107201</v>
      </c>
      <c r="D97">
        <v>-143303.63226166824</v>
      </c>
      <c r="E97">
        <v>83220.262657404877</v>
      </c>
      <c r="F97">
        <v>-32121.614796764472</v>
      </c>
      <c r="G97">
        <v>51098.647860640427</v>
      </c>
      <c r="H97">
        <v>-155243.73040855714</v>
      </c>
      <c r="I97">
        <v>-263885.12683242135</v>
      </c>
    </row>
    <row r="98" spans="3:9">
      <c r="C98">
        <v>-84718.474741909391</v>
      </c>
      <c r="D98">
        <v>-115160.38764182851</v>
      </c>
      <c r="E98">
        <v>-95698.501114872226</v>
      </c>
      <c r="F98">
        <v>-8550.7789305112019</v>
      </c>
      <c r="G98">
        <v>-104249.28004538344</v>
      </c>
      <c r="H98">
        <v>-107075.35866811431</v>
      </c>
      <c r="I98">
        <v>-74094.77703667758</v>
      </c>
    </row>
    <row r="99" spans="3:9">
      <c r="C99">
        <v>-82895.888713585446</v>
      </c>
      <c r="D99">
        <v>-117898.25179005507</v>
      </c>
      <c r="E99">
        <v>-61977.458070720721</v>
      </c>
      <c r="F99">
        <v>-37456.882097648107</v>
      </c>
      <c r="G99">
        <v>-99434.340168368857</v>
      </c>
      <c r="H99">
        <v>-123576.80315239143</v>
      </c>
      <c r="I99">
        <v>-55960.723267234658</v>
      </c>
    </row>
    <row r="100" spans="3:9">
      <c r="C100">
        <v>-115677.14246233026</v>
      </c>
      <c r="D100">
        <v>-141604.33644650166</v>
      </c>
      <c r="E100">
        <v>-53743.76928926562</v>
      </c>
      <c r="F100">
        <v>-49323.430197551308</v>
      </c>
      <c r="G100">
        <v>-103067.19948681693</v>
      </c>
      <c r="H100">
        <v>-137047.04655295113</v>
      </c>
      <c r="I100">
        <v>-219109.48925717457</v>
      </c>
    </row>
    <row r="101" spans="3:9">
      <c r="C101">
        <v>-146383.25996872809</v>
      </c>
      <c r="D101">
        <v>-150741.55574613917</v>
      </c>
      <c r="E101">
        <v>-106115.3693472427</v>
      </c>
      <c r="F101">
        <v>-26305.080206222745</v>
      </c>
      <c r="G101">
        <v>-132420.44955346544</v>
      </c>
      <c r="H101">
        <v>-124162.22241490497</v>
      </c>
      <c r="I101">
        <v>-214894.41290027398</v>
      </c>
    </row>
    <row r="102" spans="3:9">
      <c r="C102">
        <v>-124666.29065871665</v>
      </c>
      <c r="D102">
        <v>-103903.03382066911</v>
      </c>
      <c r="E102">
        <v>-78227.086268588217</v>
      </c>
      <c r="F102">
        <v>-25589.480935765961</v>
      </c>
      <c r="G102">
        <v>-103816.56720435419</v>
      </c>
      <c r="H102">
        <v>3055.5602310144459</v>
      </c>
      <c r="I102">
        <v>-19990.511235474405</v>
      </c>
    </row>
    <row r="103" spans="3:9">
      <c r="C103">
        <v>-178646.50450062702</v>
      </c>
      <c r="D103">
        <v>-166667.19554471807</v>
      </c>
      <c r="E103">
        <v>-132316.06193338183</v>
      </c>
      <c r="F103">
        <v>-54648.256877113497</v>
      </c>
      <c r="G103">
        <v>-186964.31881049532</v>
      </c>
      <c r="H103">
        <v>-168431.99590204732</v>
      </c>
      <c r="I103">
        <v>-161009.89721390934</v>
      </c>
    </row>
    <row r="104" spans="3:9">
      <c r="C104">
        <v>-83337.838534404495</v>
      </c>
      <c r="D104">
        <v>-150011.22642425029</v>
      </c>
      <c r="E104">
        <v>-134755.38093030304</v>
      </c>
      <c r="F104">
        <v>-12077.113259478472</v>
      </c>
      <c r="G104">
        <v>-146832.49418978152</v>
      </c>
      <c r="H104">
        <v>-228277.54423278169</v>
      </c>
      <c r="I104">
        <v>-135723.37313249067</v>
      </c>
    </row>
    <row r="105" spans="3:9">
      <c r="C105">
        <v>-142018.59673289343</v>
      </c>
      <c r="D105">
        <v>-135926.89996272625</v>
      </c>
      <c r="E105">
        <v>-48484.523991638634</v>
      </c>
      <c r="F105">
        <v>-22932.286401639209</v>
      </c>
      <c r="G105">
        <v>-71416.810393277847</v>
      </c>
      <c r="H105">
        <v>-213302.23763943143</v>
      </c>
      <c r="I105">
        <v>-291746.68026873091</v>
      </c>
    </row>
    <row r="106" spans="3:9">
      <c r="C106">
        <v>-129253.10037791685</v>
      </c>
      <c r="D106">
        <v>-129534.07268128356</v>
      </c>
      <c r="E106">
        <v>-118549.94172351353</v>
      </c>
      <c r="F106">
        <v>-40884.06440225603</v>
      </c>
      <c r="G106">
        <v>-159434.00612576958</v>
      </c>
      <c r="H106">
        <v>-123349.12662192533</v>
      </c>
      <c r="I106">
        <v>-136102.68647194316</v>
      </c>
    </row>
    <row r="107" spans="3:9">
      <c r="C107">
        <v>-85103.591657743105</v>
      </c>
      <c r="D107">
        <v>-128467.13880716008</v>
      </c>
      <c r="E107">
        <v>-98965.787047976584</v>
      </c>
      <c r="F107">
        <v>-29158.154196869029</v>
      </c>
      <c r="G107">
        <v>-128123.94124484561</v>
      </c>
      <c r="H107">
        <v>-214462.21635161835</v>
      </c>
      <c r="I107">
        <v>-130248.74784982204</v>
      </c>
    </row>
    <row r="108" spans="3:9">
      <c r="C108">
        <v>-121879.63039332026</v>
      </c>
      <c r="D108">
        <v>-104401.00959949054</v>
      </c>
      <c r="E108">
        <v>67406.76983178145</v>
      </c>
      <c r="F108">
        <v>-24427.818103720536</v>
      </c>
      <c r="G108">
        <v>42978.9517280609</v>
      </c>
      <c r="H108">
        <v>-63420.375359407975</v>
      </c>
      <c r="I108">
        <v>78836.050551235559</v>
      </c>
    </row>
    <row r="109" spans="3:9">
      <c r="C109">
        <v>-90113.964864578869</v>
      </c>
      <c r="D109">
        <v>-139284.97097034741</v>
      </c>
      <c r="E109">
        <v>-99876.316335589945</v>
      </c>
      <c r="F109">
        <v>-18215.636199956069</v>
      </c>
      <c r="G109">
        <v>-118091.95253554602</v>
      </c>
      <c r="H109">
        <v>-134285.21634569077</v>
      </c>
      <c r="I109">
        <v>-177963.16476902418</v>
      </c>
    </row>
    <row r="110" spans="3:9">
      <c r="C110">
        <v>-175154.84216707983</v>
      </c>
      <c r="D110">
        <v>-139589.57382379693</v>
      </c>
      <c r="E110">
        <v>-98367.997087506708</v>
      </c>
      <c r="F110">
        <v>17356.677530504494</v>
      </c>
      <c r="G110">
        <v>-81011.319557002207</v>
      </c>
      <c r="H110">
        <v>-238953.77082446974</v>
      </c>
      <c r="I110">
        <v>-100597.19509257286</v>
      </c>
    </row>
    <row r="111" spans="3:9">
      <c r="C111">
        <v>-129468.45311951271</v>
      </c>
      <c r="D111">
        <v>-124339.44305486656</v>
      </c>
      <c r="E111">
        <v>-73492.711146515765</v>
      </c>
      <c r="F111">
        <v>-35281.781409768271</v>
      </c>
      <c r="G111">
        <v>-108774.49255628405</v>
      </c>
      <c r="H111">
        <v>-145681.08808303237</v>
      </c>
      <c r="I111">
        <v>84019.985883539543</v>
      </c>
    </row>
    <row r="112" spans="3:9">
      <c r="C112">
        <v>-107808.73599508111</v>
      </c>
      <c r="D112">
        <v>-130174.64955856807</v>
      </c>
      <c r="E112">
        <v>-107437.84108049756</v>
      </c>
      <c r="F112">
        <v>-18190.621371796795</v>
      </c>
      <c r="G112">
        <v>-125628.46245229435</v>
      </c>
      <c r="H112">
        <v>-103562.49141011108</v>
      </c>
      <c r="I112">
        <v>-167010.45856523624</v>
      </c>
    </row>
    <row r="113" spans="3:9">
      <c r="C113">
        <v>-91040.566970853717</v>
      </c>
      <c r="D113">
        <v>-119322.68723632436</v>
      </c>
      <c r="E113">
        <v>-86527.896963397478</v>
      </c>
      <c r="F113">
        <v>-4178.6229240632965</v>
      </c>
      <c r="G113">
        <v>-90706.519887460759</v>
      </c>
      <c r="H113">
        <v>-164762.16490614979</v>
      </c>
      <c r="I113">
        <v>177493.7917150521</v>
      </c>
    </row>
    <row r="114" spans="3:9">
      <c r="C114">
        <v>-95907.507233999204</v>
      </c>
      <c r="D114">
        <v>-145083.4015295195</v>
      </c>
      <c r="E114">
        <v>-31393.300721973821</v>
      </c>
      <c r="F114">
        <v>-13786.59119385114</v>
      </c>
      <c r="G114">
        <v>-45179.891915824963</v>
      </c>
      <c r="H114">
        <v>-187560.45977262183</v>
      </c>
      <c r="I114">
        <v>-240041.70366481721</v>
      </c>
    </row>
    <row r="115" spans="3:9">
      <c r="C115">
        <v>-84493.75111781068</v>
      </c>
      <c r="D115">
        <v>-127863.48677399036</v>
      </c>
      <c r="E115">
        <v>16526.937097020244</v>
      </c>
      <c r="F115">
        <v>-47515.932519315931</v>
      </c>
      <c r="G115">
        <v>-30988.995422295702</v>
      </c>
      <c r="H115">
        <v>-135034.41319743096</v>
      </c>
      <c r="I115">
        <v>-86695.208889674541</v>
      </c>
    </row>
    <row r="116" spans="3:9">
      <c r="C116">
        <v>-75305.121693100053</v>
      </c>
      <c r="D116">
        <v>-173314.55783616591</v>
      </c>
      <c r="E116">
        <v>-94012.374318025191</v>
      </c>
      <c r="F116">
        <v>-27333.27827022312</v>
      </c>
      <c r="G116">
        <v>-121345.65258824831</v>
      </c>
      <c r="H116">
        <v>-167319.03677950794</v>
      </c>
      <c r="I116">
        <v>-194282.61639056911</v>
      </c>
    </row>
    <row r="117" spans="3:9">
      <c r="C117">
        <v>-112957.94256065685</v>
      </c>
      <c r="D117">
        <v>-102531.24041992481</v>
      </c>
      <c r="E117">
        <v>52364.544590202218</v>
      </c>
      <c r="F117">
        <v>-28221.159370661386</v>
      </c>
      <c r="G117">
        <v>24143.385219540854</v>
      </c>
      <c r="H117">
        <v>-134896.36808476987</v>
      </c>
      <c r="I117">
        <v>-153208.9349258288</v>
      </c>
    </row>
    <row r="118" spans="3:9">
      <c r="C118">
        <v>-118122.33665801042</v>
      </c>
      <c r="D118">
        <v>-129777.07019363454</v>
      </c>
      <c r="E118">
        <v>-129478.80114796225</v>
      </c>
      <c r="F118">
        <v>15157.607299782685</v>
      </c>
      <c r="G118">
        <v>-114321.1938481796</v>
      </c>
      <c r="H118">
        <v>-171926.01629426875</v>
      </c>
      <c r="I118">
        <v>-136175.68851516407</v>
      </c>
    </row>
    <row r="119" spans="3:9">
      <c r="C119">
        <v>-108320.96032484619</v>
      </c>
      <c r="D119">
        <v>-145240.2994283255</v>
      </c>
      <c r="E119">
        <v>-154948.14975769728</v>
      </c>
      <c r="F119">
        <v>-18408.89225307641</v>
      </c>
      <c r="G119">
        <v>-173357.04201077364</v>
      </c>
      <c r="H119">
        <v>-216561.96042113166</v>
      </c>
      <c r="I119">
        <v>-182029.5370901516</v>
      </c>
    </row>
    <row r="120" spans="3:9">
      <c r="C120">
        <v>-144351.92797925515</v>
      </c>
      <c r="D120">
        <v>-123784.82114007052</v>
      </c>
      <c r="E120">
        <v>-40808.295295239019</v>
      </c>
      <c r="F120">
        <v>-2594.2224804994621</v>
      </c>
      <c r="G120">
        <v>-43402.517775738466</v>
      </c>
      <c r="H120">
        <v>-134748.08550739783</v>
      </c>
      <c r="I120">
        <v>-224661.11626517464</v>
      </c>
    </row>
    <row r="121" spans="3:9">
      <c r="C121">
        <v>-174901.66513217179</v>
      </c>
      <c r="D121">
        <v>-142386.13551719658</v>
      </c>
      <c r="E121">
        <v>-76700.114616230887</v>
      </c>
      <c r="F121">
        <v>-29296.217642202319</v>
      </c>
      <c r="G121">
        <v>-105996.33225843322</v>
      </c>
      <c r="H121">
        <v>-152575.77293589135</v>
      </c>
      <c r="I121">
        <v>-281450.19764951884</v>
      </c>
    </row>
    <row r="122" spans="3:9">
      <c r="C122">
        <v>-105272.10184993969</v>
      </c>
      <c r="D122">
        <v>-111100.24885825434</v>
      </c>
      <c r="E122">
        <v>-17228.479813109851</v>
      </c>
      <c r="F122">
        <v>-53581.499006100305</v>
      </c>
      <c r="G122">
        <v>-70809.978819210155</v>
      </c>
      <c r="H122">
        <v>-144750.10132879345</v>
      </c>
      <c r="I122">
        <v>-221676.68218737113</v>
      </c>
    </row>
    <row r="123" spans="3:9">
      <c r="C123">
        <v>-138502.91277349932</v>
      </c>
      <c r="D123">
        <v>-116500.94759732526</v>
      </c>
      <c r="E123">
        <v>-24132.510664325673</v>
      </c>
      <c r="F123">
        <v>-7793.6852289013477</v>
      </c>
      <c r="G123">
        <v>-31926.195893227006</v>
      </c>
      <c r="H123">
        <v>-119236.89280326254</v>
      </c>
      <c r="I123">
        <v>-258418.06104607042</v>
      </c>
    </row>
    <row r="124" spans="3:9">
      <c r="C124">
        <v>-114428.07198547016</v>
      </c>
      <c r="D124">
        <v>-144560.19041032437</v>
      </c>
      <c r="E124">
        <v>37797.636869917915</v>
      </c>
      <c r="F124">
        <v>-23575.151376830137</v>
      </c>
      <c r="G124">
        <v>14222.485493087821</v>
      </c>
      <c r="H124">
        <v>-173527.69663342828</v>
      </c>
      <c r="I124">
        <v>-215745.40511493935</v>
      </c>
    </row>
    <row r="125" spans="3:9">
      <c r="C125">
        <v>-78833.762435477634</v>
      </c>
      <c r="D125">
        <v>-127075.76167940177</v>
      </c>
      <c r="E125">
        <v>-62359.565008036399</v>
      </c>
      <c r="F125">
        <v>-33155.078836585555</v>
      </c>
      <c r="G125">
        <v>-95514.643844621954</v>
      </c>
      <c r="H125">
        <v>-159118.68698740436</v>
      </c>
      <c r="I125">
        <v>-183885.51159749401</v>
      </c>
    </row>
    <row r="126" spans="3:9">
      <c r="C126">
        <v>-129903.26435323115</v>
      </c>
      <c r="D126">
        <v>-136680.80476484422</v>
      </c>
      <c r="E126">
        <v>-128566.73862550309</v>
      </c>
      <c r="F126">
        <v>-37520.066857168742</v>
      </c>
      <c r="G126">
        <v>-166086.80548267183</v>
      </c>
      <c r="H126">
        <v>-191139.49452426593</v>
      </c>
      <c r="I126">
        <v>-168311.28896183774</v>
      </c>
    </row>
    <row r="127" spans="3:9">
      <c r="C127">
        <v>-130601.39290755126</v>
      </c>
      <c r="D127">
        <v>-146309.19562785386</v>
      </c>
      <c r="E127">
        <v>-63873.837993285568</v>
      </c>
      <c r="F127">
        <v>-15581.410296726692</v>
      </c>
      <c r="G127">
        <v>-79455.24829001227</v>
      </c>
      <c r="H127">
        <v>-216331.66866846679</v>
      </c>
      <c r="I127">
        <v>-155306.65745339027</v>
      </c>
    </row>
    <row r="128" spans="3:9">
      <c r="C128">
        <v>-108870.73489112387</v>
      </c>
      <c r="D128">
        <v>-123524.08593932906</v>
      </c>
      <c r="E128">
        <v>-106687.8549323999</v>
      </c>
      <c r="F128">
        <v>-5496.4266901168148</v>
      </c>
      <c r="G128">
        <v>-112184.28162251672</v>
      </c>
      <c r="H128">
        <v>-129444.65610905443</v>
      </c>
      <c r="I128">
        <v>468576.29164302989</v>
      </c>
    </row>
    <row r="129" spans="3:9">
      <c r="C129">
        <v>-89756.572375585631</v>
      </c>
      <c r="D129">
        <v>-106381.43085730409</v>
      </c>
      <c r="E129">
        <v>-119082.98163790298</v>
      </c>
      <c r="F129">
        <v>-12032.755429773737</v>
      </c>
      <c r="G129">
        <v>-131115.73706767673</v>
      </c>
      <c r="H129">
        <v>-140309.96988304815</v>
      </c>
      <c r="I129">
        <v>-140064.25500985305</v>
      </c>
    </row>
    <row r="130" spans="3:9">
      <c r="C130">
        <v>-100353.11314911779</v>
      </c>
      <c r="D130">
        <v>-109917.08844781961</v>
      </c>
      <c r="E130">
        <v>-90649.04761499571</v>
      </c>
      <c r="F130">
        <v>-34021.21884250229</v>
      </c>
      <c r="G130">
        <v>-124670.266457498</v>
      </c>
      <c r="H130">
        <v>-150417.68716107623</v>
      </c>
      <c r="I130">
        <v>-153701.44731067133</v>
      </c>
    </row>
    <row r="131" spans="3:9">
      <c r="C131">
        <v>-106692.63009531626</v>
      </c>
      <c r="D131">
        <v>-103806.83506637249</v>
      </c>
      <c r="E131">
        <v>-83702.620717703423</v>
      </c>
      <c r="F131">
        <v>-4265.0128929278399</v>
      </c>
      <c r="G131">
        <v>-87967.633610631266</v>
      </c>
      <c r="H131">
        <v>-43899.324374460033</v>
      </c>
      <c r="I131">
        <v>316610.98799003952</v>
      </c>
    </row>
    <row r="132" spans="3:9">
      <c r="C132">
        <v>-88415.548195256823</v>
      </c>
      <c r="D132">
        <v>-145416.80292100937</v>
      </c>
      <c r="E132">
        <v>-136767.74765747238</v>
      </c>
      <c r="F132">
        <v>4628.1076048117247</v>
      </c>
      <c r="G132">
        <v>-132139.64005266066</v>
      </c>
      <c r="H132">
        <v>-208906.76276588047</v>
      </c>
      <c r="I132">
        <v>-237833.87013813821</v>
      </c>
    </row>
    <row r="133" spans="3:9">
      <c r="C133">
        <v>-151479.96148086514</v>
      </c>
      <c r="D133">
        <v>-119831.66903646606</v>
      </c>
      <c r="E133">
        <v>-121050.55161968262</v>
      </c>
      <c r="F133">
        <v>6931.7551513663202</v>
      </c>
      <c r="G133">
        <v>-114118.79646831629</v>
      </c>
      <c r="H133">
        <v>-165521.00297183151</v>
      </c>
      <c r="I133">
        <v>-138589.14210735477</v>
      </c>
    </row>
    <row r="134" spans="3:9">
      <c r="C134">
        <v>-113342.37480790619</v>
      </c>
      <c r="D134">
        <v>-125274.91009060037</v>
      </c>
      <c r="E134">
        <v>-66525.632623801153</v>
      </c>
      <c r="F134">
        <v>-37213.288858457687</v>
      </c>
      <c r="G134">
        <v>-103738.92148225884</v>
      </c>
      <c r="H134">
        <v>-98435.223466865558</v>
      </c>
      <c r="I134">
        <v>-166482.01995881629</v>
      </c>
    </row>
    <row r="135" spans="3:9">
      <c r="C135">
        <v>-137651.62909736115</v>
      </c>
      <c r="D135">
        <v>-114414.85129634257</v>
      </c>
      <c r="E135">
        <v>-81235.912589301734</v>
      </c>
      <c r="F135">
        <v>-27624.370865139354</v>
      </c>
      <c r="G135">
        <v>-108860.28345444107</v>
      </c>
      <c r="H135">
        <v>-161078.49909581608</v>
      </c>
      <c r="I135">
        <v>-158663.45698341905</v>
      </c>
    </row>
    <row r="136" spans="3:9">
      <c r="C136">
        <v>-125211.22174881746</v>
      </c>
      <c r="D136">
        <v>-106825.92989965406</v>
      </c>
      <c r="E136">
        <v>730.88228101696586</v>
      </c>
      <c r="F136">
        <v>-9266.8105969194512</v>
      </c>
      <c r="G136">
        <v>-8535.9283159025363</v>
      </c>
      <c r="H136">
        <v>-124249.49283666589</v>
      </c>
      <c r="I136">
        <v>-185875.07242213539</v>
      </c>
    </row>
    <row r="137" spans="3:9">
      <c r="C137">
        <v>-121498.86113294645</v>
      </c>
      <c r="D137">
        <v>-168371.18046496232</v>
      </c>
      <c r="E137">
        <v>-36510.842929231512</v>
      </c>
      <c r="F137">
        <v>-50827.201230270148</v>
      </c>
      <c r="G137">
        <v>-87338.044159501645</v>
      </c>
      <c r="H137">
        <v>-218854.8839321819</v>
      </c>
      <c r="I137">
        <v>-185263.67871598183</v>
      </c>
    </row>
    <row r="138" spans="3:9">
      <c r="C138">
        <v>-96645.03718462454</v>
      </c>
      <c r="D138">
        <v>-138547.2388188547</v>
      </c>
      <c r="E138">
        <v>-83960.983820887515</v>
      </c>
      <c r="F138">
        <v>-30526.957678567574</v>
      </c>
      <c r="G138">
        <v>-114487.9414994551</v>
      </c>
      <c r="H138">
        <v>-139719.21609902853</v>
      </c>
      <c r="I138">
        <v>-197978.48104451236</v>
      </c>
    </row>
    <row r="139" spans="3:9">
      <c r="C139">
        <v>-97815.455188058768</v>
      </c>
      <c r="D139">
        <v>-132347.24460758656</v>
      </c>
      <c r="E139">
        <v>-37327.671307976838</v>
      </c>
      <c r="F139">
        <v>-27638.14044841841</v>
      </c>
      <c r="G139">
        <v>-64965.811756395255</v>
      </c>
      <c r="H139">
        <v>-166873.34490120292</v>
      </c>
      <c r="I139">
        <v>-129507.06246032505</v>
      </c>
    </row>
    <row r="140" spans="3:9">
      <c r="C140">
        <v>-136984.24677575537</v>
      </c>
      <c r="D140">
        <v>-145117.52482451292</v>
      </c>
      <c r="E140">
        <v>-94181.713443900022</v>
      </c>
      <c r="F140">
        <v>-19304.801500039124</v>
      </c>
      <c r="G140">
        <v>-113486.51494393914</v>
      </c>
      <c r="H140">
        <v>-193453.97731543094</v>
      </c>
      <c r="I140">
        <v>-265725.3600773348</v>
      </c>
    </row>
    <row r="141" spans="3:9">
      <c r="C141">
        <v>-92169.075238100486</v>
      </c>
      <c r="D141">
        <v>-115636.31130410852</v>
      </c>
      <c r="E141">
        <v>-74753.285925530217</v>
      </c>
      <c r="F141">
        <v>2635.6277841525807</v>
      </c>
      <c r="G141">
        <v>-72117.658141377644</v>
      </c>
      <c r="H141">
        <v>-169972.41091026086</v>
      </c>
      <c r="I141">
        <v>141524.58491565683</v>
      </c>
    </row>
    <row r="142" spans="3:9">
      <c r="C142">
        <v>-91687.058471559416</v>
      </c>
      <c r="D142">
        <v>-156221.62960562215</v>
      </c>
      <c r="E142">
        <v>-86912.573547116161</v>
      </c>
      <c r="F142">
        <v>19525.074596814542</v>
      </c>
      <c r="G142">
        <v>-67387.498950301611</v>
      </c>
      <c r="H142">
        <v>-230426.53315751458</v>
      </c>
      <c r="I142">
        <v>-302732.07842672418</v>
      </c>
    </row>
    <row r="143" spans="3:9">
      <c r="C143">
        <v>-129516.4634224683</v>
      </c>
      <c r="D143">
        <v>-133874.59627787644</v>
      </c>
      <c r="E143">
        <v>-55064.070545409471</v>
      </c>
      <c r="F143">
        <v>-35533.083789385812</v>
      </c>
      <c r="G143">
        <v>-90597.154334795312</v>
      </c>
      <c r="H143">
        <v>-142869.81414107216</v>
      </c>
      <c r="I143">
        <v>-106388.20858727285</v>
      </c>
    </row>
    <row r="144" spans="3:9">
      <c r="C144">
        <v>-122829.2138458297</v>
      </c>
      <c r="D144">
        <v>-86863.12226766457</v>
      </c>
      <c r="E144">
        <v>-94841.52339429369</v>
      </c>
      <c r="F144">
        <v>19118.121300233252</v>
      </c>
      <c r="G144">
        <v>-75723.402094060468</v>
      </c>
      <c r="H144">
        <v>-160256.37228702824</v>
      </c>
      <c r="I144">
        <v>-196747.53898583807</v>
      </c>
    </row>
    <row r="145" spans="3:9">
      <c r="C145">
        <v>-105628.06139930316</v>
      </c>
      <c r="D145">
        <v>-112133.43824594434</v>
      </c>
      <c r="E145">
        <v>-80959.799075032817</v>
      </c>
      <c r="F145">
        <v>9265.7171363949092</v>
      </c>
      <c r="G145">
        <v>-71694.081938637915</v>
      </c>
      <c r="H145">
        <v>-153664.23003342783</v>
      </c>
      <c r="I145">
        <v>-181176.60484059574</v>
      </c>
    </row>
    <row r="146" spans="3:9">
      <c r="C146">
        <v>-86781.856647668697</v>
      </c>
      <c r="D146">
        <v>-107190.14465340825</v>
      </c>
      <c r="E146">
        <v>-140701.77118802135</v>
      </c>
      <c r="F146">
        <v>20260.273907714363</v>
      </c>
      <c r="G146">
        <v>-120441.49728030697</v>
      </c>
      <c r="H146">
        <v>-188595.1373400045</v>
      </c>
      <c r="I146">
        <v>-151867.64502384601</v>
      </c>
    </row>
    <row r="147" spans="3:9">
      <c r="C147">
        <v>-120848.09014813958</v>
      </c>
      <c r="D147">
        <v>-142681.0231465711</v>
      </c>
      <c r="E147">
        <v>-51809.018826851068</v>
      </c>
      <c r="F147">
        <v>-24037.516547604464</v>
      </c>
      <c r="G147">
        <v>-75846.535374455532</v>
      </c>
      <c r="H147">
        <v>-186691.04175851541</v>
      </c>
      <c r="I147">
        <v>-215952.26718841874</v>
      </c>
    </row>
    <row r="148" spans="3:9">
      <c r="C148">
        <v>-86106.861534670301</v>
      </c>
      <c r="D148">
        <v>-102576.79890696786</v>
      </c>
      <c r="E148">
        <v>98109.960197322798</v>
      </c>
      <c r="F148">
        <v>-29259.62278465955</v>
      </c>
      <c r="G148">
        <v>68850.33741266327</v>
      </c>
      <c r="H148">
        <v>-77766.873001921136</v>
      </c>
      <c r="I148">
        <v>230811.51088238345</v>
      </c>
    </row>
    <row r="149" spans="3:9">
      <c r="C149">
        <v>-96161.43191027001</v>
      </c>
      <c r="D149">
        <v>-110487.27020046352</v>
      </c>
      <c r="E149">
        <v>63044.082091290737</v>
      </c>
      <c r="F149">
        <v>-39700.563635052713</v>
      </c>
      <c r="G149">
        <v>23343.518456238031</v>
      </c>
      <c r="H149">
        <v>-19889.567706022295</v>
      </c>
      <c r="I149">
        <v>365306.49777847622</v>
      </c>
    </row>
    <row r="150" spans="3:9">
      <c r="C150">
        <v>-90121.148744286387</v>
      </c>
      <c r="D150">
        <v>-106425.0311544381</v>
      </c>
      <c r="E150">
        <v>-91700.378234882752</v>
      </c>
      <c r="F150">
        <v>-35709.10372849874</v>
      </c>
      <c r="G150">
        <v>-127409.48196338148</v>
      </c>
      <c r="H150">
        <v>-137288.28098546993</v>
      </c>
      <c r="I150">
        <v>-138754.02132886168</v>
      </c>
    </row>
    <row r="151" spans="3:9">
      <c r="C151">
        <v>-119634.8418079853</v>
      </c>
      <c r="D151">
        <v>-110696.64936712819</v>
      </c>
      <c r="E151">
        <v>-110843.30457345762</v>
      </c>
      <c r="F151">
        <v>-2739.7913408449631</v>
      </c>
      <c r="G151">
        <v>-113583.09591430257</v>
      </c>
      <c r="H151">
        <v>-178179.48175282328</v>
      </c>
      <c r="I151">
        <v>-117934.84819198598</v>
      </c>
    </row>
    <row r="152" spans="3:9">
      <c r="C152">
        <v>-78277.889528844709</v>
      </c>
      <c r="D152">
        <v>-122674.50976420709</v>
      </c>
      <c r="E152">
        <v>-106530.29860468842</v>
      </c>
      <c r="F152">
        <v>-30366.621779843961</v>
      </c>
      <c r="G152">
        <v>-136896.92038453236</v>
      </c>
      <c r="H152">
        <v>-197249.40801419783</v>
      </c>
      <c r="I152">
        <v>86715.29286877194</v>
      </c>
    </row>
    <row r="153" spans="3:9">
      <c r="C153">
        <v>-105668.37137513647</v>
      </c>
      <c r="D153">
        <v>-140348.31264747452</v>
      </c>
      <c r="E153">
        <v>3642.4348376165726</v>
      </c>
      <c r="F153">
        <v>-37045.110459989621</v>
      </c>
      <c r="G153">
        <v>-33402.675622373034</v>
      </c>
      <c r="H153">
        <v>-157573.25331448298</v>
      </c>
      <c r="I153">
        <v>18495.084164708853</v>
      </c>
    </row>
    <row r="154" spans="3:9">
      <c r="C154">
        <v>-87656.743589293415</v>
      </c>
      <c r="D154">
        <v>-135838.48605374264</v>
      </c>
      <c r="E154">
        <v>-84626.029966786911</v>
      </c>
      <c r="F154">
        <v>-25604.295826280944</v>
      </c>
      <c r="G154">
        <v>-110230.3257930679</v>
      </c>
      <c r="H154">
        <v>-170963.19658249259</v>
      </c>
      <c r="I154">
        <v>-250177.99787811073</v>
      </c>
    </row>
    <row r="155" spans="3:9">
      <c r="C155">
        <v>-118759.1772196652</v>
      </c>
      <c r="D155">
        <v>-121684.09879809653</v>
      </c>
      <c r="E155">
        <v>-85086.60488837694</v>
      </c>
      <c r="F155">
        <v>-30975.421664825612</v>
      </c>
      <c r="G155">
        <v>-116062.02655320255</v>
      </c>
      <c r="H155">
        <v>-163173.23325661081</v>
      </c>
      <c r="I155">
        <v>-91233.327689185739</v>
      </c>
    </row>
    <row r="156" spans="3:9">
      <c r="C156">
        <v>-144261.36992141174</v>
      </c>
      <c r="D156">
        <v>-118691.89478525872</v>
      </c>
      <c r="E156">
        <v>-91615.586842102726</v>
      </c>
      <c r="F156">
        <v>-88768.818101740297</v>
      </c>
      <c r="G156">
        <v>-180384.40494384302</v>
      </c>
      <c r="H156">
        <v>-130918.30919988229</v>
      </c>
      <c r="I156">
        <v>-241644.46394380269</v>
      </c>
    </row>
    <row r="157" spans="3:9">
      <c r="C157">
        <v>-105779.75600666727</v>
      </c>
      <c r="D157">
        <v>-114944.93147597044</v>
      </c>
      <c r="E157">
        <v>-46240.042781460914</v>
      </c>
      <c r="F157">
        <v>-7921.6171586152923</v>
      </c>
      <c r="G157">
        <v>-54161.659940076235</v>
      </c>
      <c r="H157">
        <v>-162208.52280588218</v>
      </c>
      <c r="I157">
        <v>-23425.941990853695</v>
      </c>
    </row>
    <row r="158" spans="3:9">
      <c r="C158">
        <v>-104857.87898157827</v>
      </c>
      <c r="D158">
        <v>-129083.18598272536</v>
      </c>
      <c r="E158">
        <v>36077.030669335916</v>
      </c>
      <c r="F158">
        <v>-73191.250403124955</v>
      </c>
      <c r="G158">
        <v>-37114.219733789054</v>
      </c>
      <c r="H158">
        <v>-93790.282409804277</v>
      </c>
      <c r="I158">
        <v>-261035.78818790664</v>
      </c>
    </row>
    <row r="159" spans="3:9">
      <c r="C159">
        <v>-83410.674664734659</v>
      </c>
      <c r="D159">
        <v>-117244.13524975111</v>
      </c>
      <c r="E159">
        <v>-101321.41900302947</v>
      </c>
      <c r="F159">
        <v>-28675.681431123616</v>
      </c>
      <c r="G159">
        <v>-129997.10043415309</v>
      </c>
      <c r="H159">
        <v>-138831.42025904523</v>
      </c>
      <c r="I159">
        <v>-283508.66596494109</v>
      </c>
    </row>
    <row r="160" spans="3:9">
      <c r="C160">
        <v>-147246.87609782157</v>
      </c>
      <c r="D160">
        <v>-145509.93132679584</v>
      </c>
      <c r="E160">
        <v>-97458.503545669737</v>
      </c>
      <c r="F160">
        <v>6778.7045642664889</v>
      </c>
      <c r="G160">
        <v>-90679.798981403233</v>
      </c>
      <c r="H160">
        <v>-186472.9003965765</v>
      </c>
      <c r="I160">
        <v>-251925.99771854549</v>
      </c>
    </row>
    <row r="161" spans="3:9">
      <c r="C161">
        <v>-114663.69117283459</v>
      </c>
      <c r="D161">
        <v>-147605.09690974324</v>
      </c>
      <c r="E161">
        <v>-72008.972533299937</v>
      </c>
      <c r="F161">
        <v>-36166.682178903284</v>
      </c>
      <c r="G161">
        <v>-108175.65471220322</v>
      </c>
      <c r="H161">
        <v>-168694.75968152765</v>
      </c>
      <c r="I161">
        <v>-138533.40942561638</v>
      </c>
    </row>
    <row r="162" spans="3:9">
      <c r="C162">
        <v>-113557.55966252068</v>
      </c>
      <c r="D162">
        <v>-140515.00807475147</v>
      </c>
      <c r="E162">
        <v>-59865.886343126622</v>
      </c>
      <c r="F162">
        <v>-13486.001201934218</v>
      </c>
      <c r="G162">
        <v>-73351.887545060832</v>
      </c>
      <c r="H162">
        <v>-135242.41431036388</v>
      </c>
      <c r="I162">
        <v>-241114.74238232328</v>
      </c>
    </row>
    <row r="163" spans="3:9">
      <c r="C163">
        <v>-148436.55661445376</v>
      </c>
      <c r="D163">
        <v>-130135.1952197537</v>
      </c>
      <c r="E163">
        <v>-148143.28020058275</v>
      </c>
      <c r="F163">
        <v>11317.526653230394</v>
      </c>
      <c r="G163">
        <v>-136825.75354735236</v>
      </c>
      <c r="H163">
        <v>-187841.74597710921</v>
      </c>
      <c r="I163">
        <v>-231126.95153663261</v>
      </c>
    </row>
    <row r="164" spans="3:9">
      <c r="C164">
        <v>-99307.300577905407</v>
      </c>
      <c r="D164">
        <v>-113341.71826301733</v>
      </c>
      <c r="E164">
        <v>-140598.42099150218</v>
      </c>
      <c r="F164">
        <v>-9961.027808714789</v>
      </c>
      <c r="G164">
        <v>-150559.44880021698</v>
      </c>
      <c r="H164">
        <v>-152551.92728514591</v>
      </c>
      <c r="I164">
        <v>-224724.69146540403</v>
      </c>
    </row>
    <row r="165" spans="3:9">
      <c r="C165">
        <v>-74521.859980483685</v>
      </c>
      <c r="D165">
        <v>-85423.457268186306</v>
      </c>
      <c r="E165">
        <v>-15163.790848247911</v>
      </c>
      <c r="F165">
        <v>-107844.63746222013</v>
      </c>
      <c r="G165">
        <v>-123008.42831046804</v>
      </c>
      <c r="H165">
        <v>-35214.832560968731</v>
      </c>
      <c r="I165">
        <v>-217051.03805886855</v>
      </c>
    </row>
    <row r="166" spans="3:9">
      <c r="C166">
        <v>-80027.761439311726</v>
      </c>
      <c r="D166">
        <v>-155578.58186756773</v>
      </c>
      <c r="E166">
        <v>-132064.05543571126</v>
      </c>
      <c r="F166">
        <v>-36654.600696139663</v>
      </c>
      <c r="G166">
        <v>-168718.6561318509</v>
      </c>
      <c r="H166">
        <v>-213007.31676708793</v>
      </c>
      <c r="I166">
        <v>-171837.09489384538</v>
      </c>
    </row>
    <row r="167" spans="3:9">
      <c r="C167">
        <v>-124629.72336103639</v>
      </c>
      <c r="D167">
        <v>-147395.02935961389</v>
      </c>
      <c r="E167">
        <v>-135718.6900555715</v>
      </c>
      <c r="F167">
        <v>-24229.722761053708</v>
      </c>
      <c r="G167">
        <v>-159948.4128166252</v>
      </c>
      <c r="H167">
        <v>-151100.89858387609</v>
      </c>
      <c r="I167">
        <v>-239358.18332004637</v>
      </c>
    </row>
    <row r="168" spans="3:9">
      <c r="C168">
        <v>-133195.53300655293</v>
      </c>
      <c r="D168">
        <v>-165181.44677400065</v>
      </c>
      <c r="E168">
        <v>-171738.26351394647</v>
      </c>
      <c r="F168">
        <v>9774.1817886297504</v>
      </c>
      <c r="G168">
        <v>-161964.0817253167</v>
      </c>
      <c r="H168">
        <v>-195449.67285357299</v>
      </c>
      <c r="I168">
        <v>-182429.32680405688</v>
      </c>
    </row>
    <row r="169" spans="3:9">
      <c r="C169">
        <v>-100342.94237658825</v>
      </c>
      <c r="D169">
        <v>-155583.6310204606</v>
      </c>
      <c r="E169">
        <v>-82342.289715017134</v>
      </c>
      <c r="F169">
        <v>-28267.901689611033</v>
      </c>
      <c r="G169">
        <v>-110610.19140462817</v>
      </c>
      <c r="H169">
        <v>-169889.43383946121</v>
      </c>
      <c r="I169">
        <v>-198524.7310827529</v>
      </c>
    </row>
    <row r="170" spans="3:9">
      <c r="C170">
        <v>-150099.70199484425</v>
      </c>
      <c r="D170">
        <v>-171943.21232071015</v>
      </c>
      <c r="E170">
        <v>-89133.728919506248</v>
      </c>
      <c r="F170">
        <v>-14093.731449250319</v>
      </c>
      <c r="G170">
        <v>-103227.46036875657</v>
      </c>
      <c r="H170">
        <v>-187208.34332229412</v>
      </c>
      <c r="I170">
        <v>-228992.85703873786</v>
      </c>
    </row>
    <row r="171" spans="3:9">
      <c r="C171">
        <v>-117387.95774757124</v>
      </c>
      <c r="D171">
        <v>-124172.75339589303</v>
      </c>
      <c r="E171">
        <v>-133326.7450109265</v>
      </c>
      <c r="F171">
        <v>-4725.9931211772055</v>
      </c>
      <c r="G171">
        <v>-138052.7381321037</v>
      </c>
      <c r="H171">
        <v>-186304.28712303663</v>
      </c>
      <c r="I171">
        <v>-189597.63551529957</v>
      </c>
    </row>
    <row r="172" spans="3:9">
      <c r="C172">
        <v>-101127.54150526432</v>
      </c>
      <c r="D172">
        <v>-127985.00493424025</v>
      </c>
      <c r="E172">
        <v>8169.2372922297509</v>
      </c>
      <c r="F172">
        <v>-43822.43605411482</v>
      </c>
      <c r="G172">
        <v>-35653.198761885084</v>
      </c>
      <c r="H172">
        <v>-117600.73686969695</v>
      </c>
      <c r="I172">
        <v>-196291.8389574074</v>
      </c>
    </row>
    <row r="173" spans="3:9">
      <c r="C173">
        <v>-115801.32986166581</v>
      </c>
      <c r="D173">
        <v>-142047.26531481824</v>
      </c>
      <c r="E173">
        <v>-89983.282993680943</v>
      </c>
      <c r="F173">
        <v>-39673.903891350412</v>
      </c>
      <c r="G173">
        <v>-129657.18688503136</v>
      </c>
      <c r="H173">
        <v>-175081.11335128159</v>
      </c>
      <c r="I173">
        <v>102360.90011817485</v>
      </c>
    </row>
    <row r="174" spans="3:9">
      <c r="C174">
        <v>-137592.01613985284</v>
      </c>
      <c r="D174">
        <v>-140430.81050689882</v>
      </c>
      <c r="E174">
        <v>111063.8765984693</v>
      </c>
      <c r="F174">
        <v>-34302.505811001167</v>
      </c>
      <c r="G174">
        <v>76761.370787468215</v>
      </c>
      <c r="H174">
        <v>-130512.01545931736</v>
      </c>
      <c r="I174">
        <v>178944.66001491167</v>
      </c>
    </row>
    <row r="175" spans="3:9">
      <c r="C175">
        <v>-110138.53359591721</v>
      </c>
      <c r="D175">
        <v>-116597.39804248913</v>
      </c>
      <c r="E175">
        <v>-69776.369162064395</v>
      </c>
      <c r="F175">
        <v>-40868.611469913943</v>
      </c>
      <c r="G175">
        <v>-110644.98063197832</v>
      </c>
      <c r="H175">
        <v>-81900.738190662974</v>
      </c>
      <c r="I175">
        <v>-189491.25787866698</v>
      </c>
    </row>
    <row r="176" spans="3:9">
      <c r="C176">
        <v>-116427.35898097538</v>
      </c>
      <c r="D176">
        <v>-123598.42636566766</v>
      </c>
      <c r="E176">
        <v>-27031.839258994936</v>
      </c>
      <c r="F176">
        <v>-40246.418517063386</v>
      </c>
      <c r="G176">
        <v>-67278.257776058323</v>
      </c>
      <c r="H176">
        <v>-163645.78078211666</v>
      </c>
      <c r="I176">
        <v>-135865.55560682775</v>
      </c>
    </row>
    <row r="177" spans="3:9">
      <c r="C177">
        <v>-98798.10488794597</v>
      </c>
      <c r="D177">
        <v>-145634.55415071722</v>
      </c>
      <c r="E177">
        <v>-91095.508684283152</v>
      </c>
      <c r="F177">
        <v>-10360.959162034196</v>
      </c>
      <c r="G177">
        <v>-101456.46784631733</v>
      </c>
      <c r="H177">
        <v>-212812.75613650217</v>
      </c>
      <c r="I177">
        <v>-253124.5309835544</v>
      </c>
    </row>
    <row r="178" spans="3:9">
      <c r="C178">
        <v>-145508.59926528484</v>
      </c>
      <c r="D178">
        <v>-116765.4348252549</v>
      </c>
      <c r="E178">
        <v>-91724.087724086799</v>
      </c>
      <c r="F178">
        <v>-13734.010498725322</v>
      </c>
      <c r="G178">
        <v>-105458.09822281211</v>
      </c>
      <c r="H178">
        <v>-150320.37610961808</v>
      </c>
      <c r="I178">
        <v>-130943.60444467596</v>
      </c>
    </row>
    <row r="179" spans="3:9">
      <c r="C179">
        <v>-97274.124623242751</v>
      </c>
      <c r="D179">
        <v>-122218.63324527899</v>
      </c>
      <c r="E179">
        <v>-21820.386159311136</v>
      </c>
      <c r="F179">
        <v>-35347.864260257295</v>
      </c>
      <c r="G179">
        <v>-57168.250419568445</v>
      </c>
      <c r="H179">
        <v>-172664.79594200361</v>
      </c>
      <c r="I179">
        <v>73957.101781699283</v>
      </c>
    </row>
    <row r="180" spans="3:9">
      <c r="C180">
        <v>-72740.042703242667</v>
      </c>
      <c r="D180">
        <v>-145479.09772076536</v>
      </c>
      <c r="E180">
        <v>-137288.17404157465</v>
      </c>
      <c r="F180">
        <v>-18159.673167950066</v>
      </c>
      <c r="G180">
        <v>-155447.84720952471</v>
      </c>
      <c r="H180">
        <v>-144047.02115482226</v>
      </c>
      <c r="I180">
        <v>-106561.45881259965</v>
      </c>
    </row>
    <row r="181" spans="3:9">
      <c r="C181">
        <v>-140813.71108110121</v>
      </c>
      <c r="D181">
        <v>-133122.46807742445</v>
      </c>
      <c r="E181">
        <v>-116824.49438047453</v>
      </c>
      <c r="F181">
        <v>-32782.856905910812</v>
      </c>
      <c r="G181">
        <v>-149607.35128638532</v>
      </c>
      <c r="H181">
        <v>-117619.75986551031</v>
      </c>
      <c r="I181">
        <v>143401.67371844372</v>
      </c>
    </row>
    <row r="182" spans="3:9">
      <c r="C182">
        <v>-97360.541147737313</v>
      </c>
      <c r="D182">
        <v>-124981.54418397239</v>
      </c>
      <c r="E182">
        <v>-19650.142925204767</v>
      </c>
      <c r="F182">
        <v>-119766.93159406862</v>
      </c>
      <c r="G182">
        <v>-139417.07451927339</v>
      </c>
      <c r="H182">
        <v>-134518.64559806837</v>
      </c>
      <c r="I182">
        <v>300000.19907206704</v>
      </c>
    </row>
    <row r="183" spans="3:9">
      <c r="C183">
        <v>-98001.446461955333</v>
      </c>
      <c r="D183">
        <v>-124756.32118957819</v>
      </c>
      <c r="E183">
        <v>-9970.0699619728257</v>
      </c>
      <c r="F183">
        <v>-46584.97355964523</v>
      </c>
      <c r="G183">
        <v>-56555.043521618049</v>
      </c>
      <c r="H183">
        <v>-145508.09055140545</v>
      </c>
      <c r="I183">
        <v>-164663.12592064744</v>
      </c>
    </row>
    <row r="184" spans="3:9">
      <c r="C184">
        <v>-119965.79790989899</v>
      </c>
      <c r="D184">
        <v>-145827.00681369356</v>
      </c>
      <c r="E184">
        <v>-5831.750614232471</v>
      </c>
      <c r="F184">
        <v>-26080.652779317788</v>
      </c>
      <c r="G184">
        <v>-31912.403393550281</v>
      </c>
      <c r="H184">
        <v>-104729.84705504315</v>
      </c>
      <c r="I184">
        <v>-166337.82219810871</v>
      </c>
    </row>
    <row r="185" spans="3:9">
      <c r="C185">
        <v>-124968.42324944651</v>
      </c>
      <c r="D185">
        <v>-128554.52457515476</v>
      </c>
      <c r="E185">
        <v>-160510.53154190644</v>
      </c>
      <c r="F185">
        <v>81.406307963290601</v>
      </c>
      <c r="G185">
        <v>-160429.12523394317</v>
      </c>
      <c r="H185">
        <v>-166908.74921706782</v>
      </c>
      <c r="I185">
        <v>-248844.79674306995</v>
      </c>
    </row>
    <row r="186" spans="3:9">
      <c r="C186">
        <v>-108010.01278009836</v>
      </c>
      <c r="D186">
        <v>-102614.48888952323</v>
      </c>
      <c r="E186">
        <v>19699.847545157914</v>
      </c>
      <c r="F186">
        <v>-22917.84038937372</v>
      </c>
      <c r="G186">
        <v>-3217.9928442158271</v>
      </c>
      <c r="H186">
        <v>26203.389407299226</v>
      </c>
      <c r="I186">
        <v>292092.90014885261</v>
      </c>
    </row>
    <row r="187" spans="3:9">
      <c r="C187">
        <v>39269.234168933937</v>
      </c>
      <c r="D187">
        <v>-34238.775887666794</v>
      </c>
      <c r="E187">
        <v>-186589.55674372564</v>
      </c>
      <c r="F187">
        <v>-155923.97892976206</v>
      </c>
      <c r="G187">
        <v>-342513.5356734877</v>
      </c>
      <c r="H187">
        <v>-95619.110352728836</v>
      </c>
      <c r="I187">
        <v>-86668.928497833054</v>
      </c>
    </row>
    <row r="188" spans="3:9">
      <c r="C188">
        <v>-135820.84688944666</v>
      </c>
      <c r="D188">
        <v>-143384.96125638782</v>
      </c>
      <c r="E188">
        <v>-90177.883072503493</v>
      </c>
      <c r="F188">
        <v>-40007.528040648831</v>
      </c>
      <c r="G188">
        <v>-130185.41111315232</v>
      </c>
      <c r="H188">
        <v>-180837.03541510159</v>
      </c>
      <c r="I188">
        <v>-15635.44130869623</v>
      </c>
    </row>
    <row r="189" spans="3:9">
      <c r="C189">
        <v>-149016.19584710748</v>
      </c>
      <c r="D189">
        <v>-148098.48543012617</v>
      </c>
      <c r="E189">
        <v>-119950.42340028209</v>
      </c>
      <c r="F189">
        <v>-33947.113229629365</v>
      </c>
      <c r="G189">
        <v>-153897.53662991145</v>
      </c>
      <c r="H189">
        <v>-164698.28651139245</v>
      </c>
      <c r="I189">
        <v>-224754.86098956532</v>
      </c>
    </row>
    <row r="190" spans="3:9">
      <c r="C190">
        <v>-156965.73966872972</v>
      </c>
      <c r="D190">
        <v>-144348.70859186805</v>
      </c>
      <c r="E190">
        <v>-96122.148905881128</v>
      </c>
      <c r="F190">
        <v>-16683.783291191361</v>
      </c>
      <c r="G190">
        <v>-112805.93219707248</v>
      </c>
      <c r="H190">
        <v>-172325.69928396097</v>
      </c>
      <c r="I190">
        <v>-89478.367651484208</v>
      </c>
    </row>
    <row r="191" spans="3:9">
      <c r="C191">
        <v>-86432.356138771705</v>
      </c>
      <c r="D191">
        <v>-111857.06704314638</v>
      </c>
      <c r="E191">
        <v>-112352.91312370342</v>
      </c>
      <c r="F191">
        <v>3100.4930984670355</v>
      </c>
      <c r="G191">
        <v>-109252.42002523638</v>
      </c>
      <c r="H191">
        <v>-66306.961317512701</v>
      </c>
      <c r="I191">
        <v>68020.815346371441</v>
      </c>
    </row>
    <row r="192" spans="3:9">
      <c r="C192">
        <v>-96649.556102182454</v>
      </c>
      <c r="D192">
        <v>-142235.80802197484</v>
      </c>
      <c r="E192">
        <v>-85300.751050716703</v>
      </c>
      <c r="F192">
        <v>-40939.932525177122</v>
      </c>
      <c r="G192">
        <v>-126240.68357589383</v>
      </c>
      <c r="H192">
        <v>-113517.4209973024</v>
      </c>
      <c r="I192">
        <v>-19147.639303054253</v>
      </c>
    </row>
    <row r="193" spans="3:9">
      <c r="C193">
        <v>-161247.21171348897</v>
      </c>
      <c r="D193">
        <v>-113098.51869561605</v>
      </c>
      <c r="E193">
        <v>-129130.41607849333</v>
      </c>
      <c r="F193">
        <v>-29902.437483052548</v>
      </c>
      <c r="G193">
        <v>-159032.85356154587</v>
      </c>
      <c r="H193">
        <v>-189084.83309426589</v>
      </c>
      <c r="I193">
        <v>-174002.95166727508</v>
      </c>
    </row>
    <row r="194" spans="3:9">
      <c r="C194">
        <v>-117057.45391238957</v>
      </c>
      <c r="D194">
        <v>-110697.73290880006</v>
      </c>
      <c r="E194">
        <v>-50249.289900226897</v>
      </c>
      <c r="F194">
        <v>-13202.470774967987</v>
      </c>
      <c r="G194">
        <v>-63451.760675194877</v>
      </c>
      <c r="H194">
        <v>-97387.756013787119</v>
      </c>
      <c r="I194">
        <v>-8598.6506021196255</v>
      </c>
    </row>
    <row r="195" spans="3:9">
      <c r="C195">
        <v>-93635.242104182325</v>
      </c>
      <c r="D195">
        <v>-168197.44829226006</v>
      </c>
      <c r="E195">
        <v>-114674.20773141255</v>
      </c>
      <c r="F195">
        <v>-54128.561222093631</v>
      </c>
      <c r="G195">
        <v>-168802.76895350619</v>
      </c>
      <c r="H195">
        <v>-136430.01132124005</v>
      </c>
      <c r="I195">
        <v>-156834.02054987228</v>
      </c>
    </row>
    <row r="196" spans="3:9">
      <c r="C196">
        <v>-114872.36586440596</v>
      </c>
      <c r="D196">
        <v>-118921.16775834946</v>
      </c>
      <c r="E196">
        <v>-34537.759925839375</v>
      </c>
      <c r="F196">
        <v>-31756.722546039848</v>
      </c>
      <c r="G196">
        <v>-66294.482471879222</v>
      </c>
      <c r="H196">
        <v>-161751.16093704308</v>
      </c>
      <c r="I196">
        <v>-183491.55734416129</v>
      </c>
    </row>
    <row r="197" spans="3:9">
      <c r="C197">
        <v>-84042.212818371001</v>
      </c>
      <c r="D197">
        <v>-117368.26231366824</v>
      </c>
      <c r="E197">
        <v>-111235.68665752509</v>
      </c>
      <c r="F197">
        <v>-12234.126392314995</v>
      </c>
      <c r="G197">
        <v>-123469.81304984009</v>
      </c>
      <c r="H197">
        <v>-202567.55985200132</v>
      </c>
      <c r="I197">
        <v>136257.75323371426</v>
      </c>
    </row>
    <row r="198" spans="3:9">
      <c r="C198">
        <v>-128403.09281516494</v>
      </c>
      <c r="D198">
        <v>-122862.88489794404</v>
      </c>
      <c r="E198">
        <v>131991.33402723225</v>
      </c>
      <c r="F198">
        <v>-23668.872688973479</v>
      </c>
      <c r="G198">
        <v>108322.46133825876</v>
      </c>
      <c r="H198">
        <v>-200323.71614382393</v>
      </c>
      <c r="I198">
        <v>-142218.88456690518</v>
      </c>
    </row>
    <row r="199" spans="3:9">
      <c r="C199">
        <v>-147790.79115566838</v>
      </c>
      <c r="D199">
        <v>-145853.25075632005</v>
      </c>
      <c r="E199">
        <v>-65279.833240239386</v>
      </c>
      <c r="F199">
        <v>-20767.036161478169</v>
      </c>
      <c r="G199">
        <v>-86046.869401717559</v>
      </c>
      <c r="H199">
        <v>-208036.60574458682</v>
      </c>
      <c r="I199">
        <v>-247186.35504777299</v>
      </c>
    </row>
    <row r="200" spans="3:9">
      <c r="C200">
        <v>-127840.11242478479</v>
      </c>
      <c r="D200">
        <v>-119680.51772295496</v>
      </c>
      <c r="E200">
        <v>-112532.05803730115</v>
      </c>
      <c r="F200">
        <v>-15584.588839097014</v>
      </c>
      <c r="G200">
        <v>-128116.64687639817</v>
      </c>
      <c r="H200">
        <v>-138671.36273212906</v>
      </c>
      <c r="I200">
        <v>-233967.76532908287</v>
      </c>
    </row>
    <row r="201" spans="3:9">
      <c r="C201">
        <v>-107684.14019687199</v>
      </c>
      <c r="D201">
        <v>-48001.731373003364</v>
      </c>
      <c r="E201">
        <v>-104368.42604382061</v>
      </c>
      <c r="F201">
        <v>65027.2641052338</v>
      </c>
      <c r="G201">
        <v>-39341.161938586825</v>
      </c>
      <c r="H201">
        <v>-120644.94096812316</v>
      </c>
      <c r="I201">
        <v>952524.63114503981</v>
      </c>
    </row>
    <row r="202" spans="3:9">
      <c r="C202">
        <v>-127788.16419585548</v>
      </c>
      <c r="D202">
        <v>-108848.18735131885</v>
      </c>
      <c r="E202">
        <v>-119024.32591742034</v>
      </c>
      <c r="F202">
        <v>-7730.4294323570175</v>
      </c>
      <c r="G202">
        <v>-126754.75534977736</v>
      </c>
      <c r="H202">
        <v>-147505.91721969892</v>
      </c>
      <c r="I202">
        <v>32772.103932650527</v>
      </c>
    </row>
    <row r="203" spans="3:9">
      <c r="C203">
        <v>-122814.53613505876</v>
      </c>
      <c r="D203">
        <v>-122799.74078862768</v>
      </c>
      <c r="E203">
        <v>-77388.65777702925</v>
      </c>
      <c r="F203">
        <v>-22509.194884387995</v>
      </c>
      <c r="G203">
        <v>-99897.852661417244</v>
      </c>
      <c r="H203">
        <v>-146652.278232376</v>
      </c>
      <c r="I203">
        <v>-119032.38392547285</v>
      </c>
    </row>
    <row r="204" spans="3:9">
      <c r="C204">
        <v>-142812.91740047556</v>
      </c>
      <c r="D204">
        <v>-130623.24037202762</v>
      </c>
      <c r="E204">
        <v>-140528.48628638202</v>
      </c>
      <c r="F204">
        <v>41028.619229319142</v>
      </c>
      <c r="G204">
        <v>-99499.867057062875</v>
      </c>
      <c r="H204">
        <v>-191664.43868625836</v>
      </c>
      <c r="I204">
        <v>-98703.66944093717</v>
      </c>
    </row>
    <row r="205" spans="3:9">
      <c r="C205">
        <v>-133359.62475317557</v>
      </c>
      <c r="D205">
        <v>-116589.38702877387</v>
      </c>
      <c r="E205">
        <v>-99652.772380120819</v>
      </c>
      <c r="F205">
        <v>-10400.686325451672</v>
      </c>
      <c r="G205">
        <v>-110053.4587055725</v>
      </c>
      <c r="H205">
        <v>-124246.39530421441</v>
      </c>
      <c r="I205">
        <v>-214763.09795475026</v>
      </c>
    </row>
    <row r="206" spans="3:9">
      <c r="C206">
        <v>-119640.10910759008</v>
      </c>
      <c r="D206">
        <v>-117840.31729293102</v>
      </c>
      <c r="E206">
        <v>67038.112713263661</v>
      </c>
      <c r="F206">
        <v>-27978.495788894656</v>
      </c>
      <c r="G206">
        <v>39059.616924369009</v>
      </c>
      <c r="H206">
        <v>-155698.99719286885</v>
      </c>
      <c r="I206">
        <v>-90648.574066322006</v>
      </c>
    </row>
    <row r="207" spans="3:9">
      <c r="C207">
        <v>-75127.587477957772</v>
      </c>
      <c r="D207">
        <v>-117804.85187583785</v>
      </c>
      <c r="E207">
        <v>-99283.795328672291</v>
      </c>
      <c r="F207">
        <v>-21852.245155012235</v>
      </c>
      <c r="G207">
        <v>-121136.04048368451</v>
      </c>
      <c r="H207">
        <v>-111077.75968504851</v>
      </c>
      <c r="I207">
        <v>-217658.70783072899</v>
      </c>
    </row>
    <row r="208" spans="3:9">
      <c r="C208">
        <v>-108565.9526657659</v>
      </c>
      <c r="D208">
        <v>-114404.21818616281</v>
      </c>
      <c r="E208">
        <v>-82198.550479158439</v>
      </c>
      <c r="F208">
        <v>-71356.758495893882</v>
      </c>
      <c r="G208">
        <v>-153555.30897505229</v>
      </c>
      <c r="H208">
        <v>-134239.35157819861</v>
      </c>
      <c r="I208">
        <v>-263802.39195456647</v>
      </c>
    </row>
    <row r="209" spans="3:9">
      <c r="C209">
        <v>-108285.75497182179</v>
      </c>
      <c r="D209">
        <v>-133891.24659489599</v>
      </c>
      <c r="E209">
        <v>-88067.655731622872</v>
      </c>
      <c r="F209">
        <v>-17787.842141437271</v>
      </c>
      <c r="G209">
        <v>-105855.49787306014</v>
      </c>
      <c r="H209">
        <v>-159367.76779610987</v>
      </c>
      <c r="I209">
        <v>-268536.16307426</v>
      </c>
    </row>
    <row r="210" spans="3:9">
      <c r="C210">
        <v>-95949.068824544054</v>
      </c>
      <c r="D210">
        <v>-72084.292736014293</v>
      </c>
      <c r="E210">
        <v>218486.98515906715</v>
      </c>
      <c r="F210">
        <v>340.0394200747578</v>
      </c>
      <c r="G210">
        <v>218827.02457914193</v>
      </c>
      <c r="H210">
        <v>-104277.60854803276</v>
      </c>
      <c r="I210">
        <v>62240.416165898438</v>
      </c>
    </row>
    <row r="211" spans="3:9">
      <c r="C211">
        <v>-124599.74768909119</v>
      </c>
      <c r="D211">
        <v>-147749.49602195286</v>
      </c>
      <c r="E211">
        <v>12784.588471742813</v>
      </c>
      <c r="F211">
        <v>-45271.465155268066</v>
      </c>
      <c r="G211">
        <v>-32486.876683525275</v>
      </c>
      <c r="H211">
        <v>-130436.99553610293</v>
      </c>
      <c r="I211">
        <v>122574.21824204817</v>
      </c>
    </row>
    <row r="212" spans="3:9">
      <c r="C212">
        <v>-79801.421911793237</v>
      </c>
      <c r="D212">
        <v>-101503.51404994675</v>
      </c>
      <c r="E212">
        <v>-17608.022220779647</v>
      </c>
      <c r="F212">
        <v>4041.0308918317605</v>
      </c>
      <c r="G212">
        <v>-13566.991328947945</v>
      </c>
      <c r="H212">
        <v>-132135.90293524589</v>
      </c>
      <c r="I212">
        <v>-143175.20035584128</v>
      </c>
    </row>
    <row r="213" spans="3:9">
      <c r="C213">
        <v>-109912.44313876169</v>
      </c>
      <c r="D213">
        <v>-127915.70455841544</v>
      </c>
      <c r="E213">
        <v>96395.819359518064</v>
      </c>
      <c r="F213">
        <v>-42950.660533287584</v>
      </c>
      <c r="G213">
        <v>53445.158826230559</v>
      </c>
      <c r="H213">
        <v>-113532.24029746378</v>
      </c>
      <c r="I213">
        <v>-178656.89149228667</v>
      </c>
    </row>
    <row r="214" spans="3:9">
      <c r="C214">
        <v>-100397.23256928739</v>
      </c>
      <c r="D214">
        <v>-110117.50841764332</v>
      </c>
      <c r="E214">
        <v>-61553.690680578176</v>
      </c>
      <c r="F214">
        <v>11359.109449361466</v>
      </c>
      <c r="G214">
        <v>-50194.581231216696</v>
      </c>
      <c r="H214">
        <v>-202841.77497418135</v>
      </c>
      <c r="I214">
        <v>-198262.36726276355</v>
      </c>
    </row>
    <row r="215" spans="3:9">
      <c r="C215">
        <v>-109994.5345155242</v>
      </c>
      <c r="D215">
        <v>-134041.15401311338</v>
      </c>
      <c r="E215">
        <v>-130189.49328826161</v>
      </c>
      <c r="F215">
        <v>-30731.493467819673</v>
      </c>
      <c r="G215">
        <v>-160920.98675608129</v>
      </c>
      <c r="H215">
        <v>-136042.16392587248</v>
      </c>
      <c r="I215">
        <v>-206693.09651595866</v>
      </c>
    </row>
    <row r="216" spans="3:9">
      <c r="C216">
        <v>-153929.96146612632</v>
      </c>
      <c r="D216">
        <v>-117948.18417266723</v>
      </c>
      <c r="E216">
        <v>-79054.234306358863</v>
      </c>
      <c r="F216">
        <v>-18432.494449018079</v>
      </c>
      <c r="G216">
        <v>-97486.728755376942</v>
      </c>
      <c r="H216">
        <v>-144931.07982769547</v>
      </c>
      <c r="I216">
        <v>-152374.96190901494</v>
      </c>
    </row>
    <row r="217" spans="3:9">
      <c r="C217">
        <v>-132132.40866261889</v>
      </c>
      <c r="D217">
        <v>-132017.04526371046</v>
      </c>
      <c r="E217">
        <v>-38005.575641136616</v>
      </c>
      <c r="F217">
        <v>-17039.682487215046</v>
      </c>
      <c r="G217">
        <v>-55045.258128351677</v>
      </c>
      <c r="H217">
        <v>-169067.15494036395</v>
      </c>
      <c r="I217">
        <v>-164758.72663644751</v>
      </c>
    </row>
    <row r="218" spans="3:9">
      <c r="C218">
        <v>-76553.401683071235</v>
      </c>
      <c r="D218">
        <v>-66779.543181788613</v>
      </c>
      <c r="E218">
        <v>-61290.368380598709</v>
      </c>
      <c r="F218">
        <v>-83235.871902805724</v>
      </c>
      <c r="G218">
        <v>-144526.24028340442</v>
      </c>
      <c r="H218">
        <v>-110996.00979373476</v>
      </c>
      <c r="I218">
        <v>-263787.48096128169</v>
      </c>
    </row>
    <row r="219" spans="3:9">
      <c r="C219">
        <v>-95405.848772134108</v>
      </c>
      <c r="D219">
        <v>-150097.37519933574</v>
      </c>
      <c r="E219">
        <v>-86399.074885567577</v>
      </c>
      <c r="F219">
        <v>-36935.958923286045</v>
      </c>
      <c r="G219">
        <v>-123335.03380885362</v>
      </c>
      <c r="H219">
        <v>-162027.952729393</v>
      </c>
      <c r="I219">
        <v>-132047.37643955045</v>
      </c>
    </row>
    <row r="220" spans="3:9">
      <c r="C220">
        <v>-113525.05721928706</v>
      </c>
      <c r="D220">
        <v>-136553.22300605598</v>
      </c>
      <c r="E220">
        <v>-128184.17888127911</v>
      </c>
      <c r="F220">
        <v>-3351.9364309545854</v>
      </c>
      <c r="G220">
        <v>-131536.11531223371</v>
      </c>
      <c r="H220">
        <v>-183299.32569419112</v>
      </c>
      <c r="I220">
        <v>-287703.14851699409</v>
      </c>
    </row>
    <row r="221" spans="3:9">
      <c r="C221">
        <v>-104721.77743800316</v>
      </c>
      <c r="D221">
        <v>-81996.906193454925</v>
      </c>
      <c r="E221">
        <v>-141906.45010509336</v>
      </c>
      <c r="F221">
        <v>-15398.998889997445</v>
      </c>
      <c r="G221">
        <v>-157305.44899509079</v>
      </c>
      <c r="H221">
        <v>-21752.961516526411</v>
      </c>
      <c r="I221">
        <v>184893.98216009932</v>
      </c>
    </row>
    <row r="222" spans="3:9">
      <c r="C222">
        <v>-67230.781450876544</v>
      </c>
      <c r="D222">
        <v>-131196.87738164575</v>
      </c>
      <c r="E222">
        <v>151292.536866749</v>
      </c>
      <c r="F222">
        <v>-27167.772923929879</v>
      </c>
      <c r="G222">
        <v>124124.76394281909</v>
      </c>
      <c r="H222">
        <v>-25307.797367115796</v>
      </c>
      <c r="I222">
        <v>-177540.82970665494</v>
      </c>
    </row>
    <row r="223" spans="3:9">
      <c r="C223">
        <v>-106439.75505454157</v>
      </c>
      <c r="D223">
        <v>-151812.51475670515</v>
      </c>
      <c r="E223">
        <v>-103115.18708489761</v>
      </c>
      <c r="F223">
        <v>-29209.027313672221</v>
      </c>
      <c r="G223">
        <v>-132324.21439856983</v>
      </c>
      <c r="H223">
        <v>-166321.20599446236</v>
      </c>
      <c r="I223">
        <v>-155446.5363933171</v>
      </c>
    </row>
    <row r="224" spans="3:9">
      <c r="C224">
        <v>-103307.4140428284</v>
      </c>
      <c r="D224">
        <v>-105248.22012914438</v>
      </c>
      <c r="E224">
        <v>-104920.75246590977</v>
      </c>
      <c r="F224">
        <v>-11830.431261056161</v>
      </c>
      <c r="G224">
        <v>-116751.18372696593</v>
      </c>
      <c r="H224">
        <v>-123862.95736063068</v>
      </c>
      <c r="I224">
        <v>-142941.67480790964</v>
      </c>
    </row>
    <row r="225" spans="3:9">
      <c r="C225">
        <v>-89741.654782060272</v>
      </c>
      <c r="D225">
        <v>-146745.24893936457</v>
      </c>
      <c r="E225">
        <v>-58751.774681662966</v>
      </c>
      <c r="F225">
        <v>-22910.356385643667</v>
      </c>
      <c r="G225">
        <v>-81662.131067306647</v>
      </c>
      <c r="H225">
        <v>-180459.54766117549</v>
      </c>
      <c r="I225">
        <v>-99258.903110772779</v>
      </c>
    </row>
    <row r="226" spans="3:9">
      <c r="C226">
        <v>-98643.961472101291</v>
      </c>
      <c r="D226">
        <v>-127731.90770925427</v>
      </c>
      <c r="E226">
        <v>-90145.839535863925</v>
      </c>
      <c r="F226">
        <v>-17924.145466455902</v>
      </c>
      <c r="G226">
        <v>-108069.98500231984</v>
      </c>
      <c r="H226">
        <v>-133177.40309029279</v>
      </c>
      <c r="I226">
        <v>-25704.04613273975</v>
      </c>
    </row>
    <row r="227" spans="3:9">
      <c r="C227">
        <v>-97761.981485891141</v>
      </c>
      <c r="D227">
        <v>-129355.72004533261</v>
      </c>
      <c r="E227">
        <v>201393.04599754297</v>
      </c>
      <c r="F227">
        <v>-64202.994657864459</v>
      </c>
      <c r="G227">
        <v>137190.05133967852</v>
      </c>
      <c r="H227">
        <v>-155767.17439701466</v>
      </c>
      <c r="I227">
        <v>421977.89596452087</v>
      </c>
    </row>
    <row r="228" spans="3:9">
      <c r="C228">
        <v>-111273.00938216104</v>
      </c>
      <c r="D228">
        <v>-137386.91185293856</v>
      </c>
      <c r="E228">
        <v>-65987.157211298734</v>
      </c>
      <c r="F228">
        <v>-18759.047920148914</v>
      </c>
      <c r="G228">
        <v>-84746.205131447641</v>
      </c>
      <c r="H228">
        <v>-86132.190595214517</v>
      </c>
      <c r="I228">
        <v>-183282.30750580149</v>
      </c>
    </row>
    <row r="229" spans="3:9">
      <c r="C229">
        <v>-128805.24414663824</v>
      </c>
      <c r="D229">
        <v>-133663.78512217366</v>
      </c>
      <c r="E229">
        <v>-36357.316837218881</v>
      </c>
      <c r="F229">
        <v>-17935.057835299296</v>
      </c>
      <c r="G229">
        <v>-54292.37467251817</v>
      </c>
      <c r="H229">
        <v>-141983.51604255501</v>
      </c>
      <c r="I229">
        <v>-106771.39940849069</v>
      </c>
    </row>
    <row r="230" spans="3:9">
      <c r="C230">
        <v>-121183.46743088639</v>
      </c>
      <c r="D230">
        <v>-105092.60686720777</v>
      </c>
      <c r="E230">
        <v>-140455.64312569302</v>
      </c>
      <c r="F230">
        <v>10326.30668800768</v>
      </c>
      <c r="G230">
        <v>-130129.33643768533</v>
      </c>
      <c r="H230">
        <v>-155375.51586334151</v>
      </c>
      <c r="I230">
        <v>375711.19184381468</v>
      </c>
    </row>
    <row r="231" spans="3:9">
      <c r="C231">
        <v>-153546.64663007366</v>
      </c>
      <c r="D231">
        <v>-142766.97029906115</v>
      </c>
      <c r="E231">
        <v>-94801.396588938864</v>
      </c>
      <c r="F231">
        <v>-32190.051628841546</v>
      </c>
      <c r="G231">
        <v>-126991.4482177804</v>
      </c>
      <c r="H231">
        <v>-157235.3810723713</v>
      </c>
      <c r="I231">
        <v>-179879.63728024592</v>
      </c>
    </row>
    <row r="232" spans="3:9">
      <c r="C232">
        <v>-91820.957996026031</v>
      </c>
      <c r="D232">
        <v>-131773.89865730517</v>
      </c>
      <c r="E232">
        <v>-86530.014966503732</v>
      </c>
      <c r="F232">
        <v>-17273.938304234223</v>
      </c>
      <c r="G232">
        <v>-103803.95327073795</v>
      </c>
      <c r="H232">
        <v>-191823.52373124685</v>
      </c>
      <c r="I232">
        <v>-221161.10116906025</v>
      </c>
    </row>
    <row r="233" spans="3:9">
      <c r="C233">
        <v>-93688.357452179756</v>
      </c>
      <c r="D233">
        <v>-111274.11643464756</v>
      </c>
      <c r="E233">
        <v>-152043.81257957613</v>
      </c>
      <c r="F233">
        <v>-16460.661936555047</v>
      </c>
      <c r="G233">
        <v>-168504.47451613119</v>
      </c>
      <c r="H233">
        <v>-194237.87872647683</v>
      </c>
      <c r="I233">
        <v>-160124.48165355044</v>
      </c>
    </row>
    <row r="234" spans="3:9">
      <c r="C234">
        <v>-83433.937077064984</v>
      </c>
      <c r="D234">
        <v>-147050.9871906999</v>
      </c>
      <c r="E234">
        <v>-80698.522399940121</v>
      </c>
      <c r="F234">
        <v>-11772.270987577027</v>
      </c>
      <c r="G234">
        <v>-92470.793387517158</v>
      </c>
      <c r="H234">
        <v>-146663.5257201528</v>
      </c>
      <c r="I234">
        <v>158103.35311800626</v>
      </c>
    </row>
    <row r="235" spans="3:9">
      <c r="C235">
        <v>-123888.2639756469</v>
      </c>
      <c r="D235">
        <v>-157576.33673978475</v>
      </c>
      <c r="E235">
        <v>-90681.598155927757</v>
      </c>
      <c r="F235">
        <v>-27626.338892972217</v>
      </c>
      <c r="G235">
        <v>-118307.93704890003</v>
      </c>
      <c r="H235">
        <v>-208654.48885226398</v>
      </c>
      <c r="I235">
        <v>-116326.4793342012</v>
      </c>
    </row>
    <row r="236" spans="3:9">
      <c r="C236">
        <v>-76131.416821175226</v>
      </c>
      <c r="D236">
        <v>-148877.72074614227</v>
      </c>
      <c r="E236">
        <v>-99027.771138577198</v>
      </c>
      <c r="F236">
        <v>-9594.7924729258884</v>
      </c>
      <c r="G236">
        <v>-108622.56361150308</v>
      </c>
      <c r="H236">
        <v>-209661.05407587689</v>
      </c>
      <c r="I236">
        <v>-148244.89612614922</v>
      </c>
    </row>
    <row r="237" spans="3:9">
      <c r="C237">
        <v>-99665.601765106403</v>
      </c>
      <c r="D237">
        <v>-125420.62698498408</v>
      </c>
      <c r="E237">
        <v>-121255.53051840496</v>
      </c>
      <c r="F237">
        <v>-24183.7423972367</v>
      </c>
      <c r="G237">
        <v>-145439.27291564166</v>
      </c>
      <c r="H237">
        <v>-141032.31642533457</v>
      </c>
      <c r="I237">
        <v>-27805.905281809857</v>
      </c>
    </row>
    <row r="238" spans="3:9">
      <c r="C238">
        <v>-98409.672928986605</v>
      </c>
      <c r="D238">
        <v>-111550.58427435017</v>
      </c>
      <c r="E238">
        <v>-65353.383775355964</v>
      </c>
      <c r="F238">
        <v>-29389.2835132236</v>
      </c>
      <c r="G238">
        <v>-94742.667288579571</v>
      </c>
      <c r="H238">
        <v>-94780.164600678021</v>
      </c>
      <c r="I238">
        <v>273951.13318961207</v>
      </c>
    </row>
    <row r="239" spans="3:9">
      <c r="C239">
        <v>-139373.13314706084</v>
      </c>
      <c r="D239">
        <v>-122906.01496376065</v>
      </c>
      <c r="E239">
        <v>-140235.05141322434</v>
      </c>
      <c r="F239">
        <v>-14015.37658606426</v>
      </c>
      <c r="G239">
        <v>-154250.4279992886</v>
      </c>
      <c r="H239">
        <v>-182452.55714819784</v>
      </c>
      <c r="I239">
        <v>-234152.31161852623</v>
      </c>
    </row>
    <row r="240" spans="3:9">
      <c r="C240">
        <v>-126274.94400979923</v>
      </c>
      <c r="D240">
        <v>-104382.25031406514</v>
      </c>
      <c r="E240">
        <v>-91594.491487799591</v>
      </c>
      <c r="F240">
        <v>1701.5379634375422</v>
      </c>
      <c r="G240">
        <v>-89892.953524362034</v>
      </c>
      <c r="H240">
        <v>-165900.1556993011</v>
      </c>
      <c r="I240">
        <v>-85834.308299123659</v>
      </c>
    </row>
    <row r="241" spans="3:9">
      <c r="C241">
        <v>-94152.523543705043</v>
      </c>
      <c r="D241">
        <v>-105931.22804051242</v>
      </c>
      <c r="E241">
        <v>-17647.853922785842</v>
      </c>
      <c r="F241">
        <v>-44937.212277513128</v>
      </c>
      <c r="G241">
        <v>-62585.06620029897</v>
      </c>
      <c r="H241">
        <v>-89631.350291161783</v>
      </c>
      <c r="I241">
        <v>737002.09857812722</v>
      </c>
    </row>
    <row r="242" spans="3:9">
      <c r="C242">
        <v>-111173.95991494088</v>
      </c>
      <c r="D242">
        <v>-121806.02149785047</v>
      </c>
      <c r="E242">
        <v>-100230.56871843489</v>
      </c>
      <c r="F242">
        <v>-5178.6069302913602</v>
      </c>
      <c r="G242">
        <v>-105409.17564872626</v>
      </c>
      <c r="H242">
        <v>-145550.23615545235</v>
      </c>
      <c r="I242">
        <v>-154359.78247455714</v>
      </c>
    </row>
    <row r="243" spans="3:9">
      <c r="C243">
        <v>-114756.41532574229</v>
      </c>
      <c r="D243">
        <v>-119127.44060189521</v>
      </c>
      <c r="E243">
        <v>-79296.094227522262</v>
      </c>
      <c r="F243">
        <v>-14379.969651241525</v>
      </c>
      <c r="G243">
        <v>-93676.063878763787</v>
      </c>
      <c r="H243">
        <v>-200555.10313130959</v>
      </c>
      <c r="I243">
        <v>-214601.66462512518</v>
      </c>
    </row>
    <row r="244" spans="3:9">
      <c r="C244">
        <v>-122633.04815437796</v>
      </c>
      <c r="D244">
        <v>-128337.94328909408</v>
      </c>
      <c r="E244">
        <v>-133222.05779000564</v>
      </c>
      <c r="F244">
        <v>-26878.923281657815</v>
      </c>
      <c r="G244">
        <v>-160100.98107166347</v>
      </c>
      <c r="H244">
        <v>-134495.41690788703</v>
      </c>
      <c r="I244">
        <v>-179982.44265438008</v>
      </c>
    </row>
    <row r="245" spans="3:9">
      <c r="C245">
        <v>-124007.6593623209</v>
      </c>
      <c r="D245">
        <v>-127213.11175476639</v>
      </c>
      <c r="E245">
        <v>-87341.968869794131</v>
      </c>
      <c r="F245">
        <v>-8956.3310275874028</v>
      </c>
      <c r="G245">
        <v>-96298.299897381527</v>
      </c>
      <c r="H245">
        <v>-215103.50787490912</v>
      </c>
      <c r="I245">
        <v>-205027.52506884639</v>
      </c>
    </row>
    <row r="246" spans="3:9">
      <c r="C246">
        <v>-103764.63568031273</v>
      </c>
      <c r="D246">
        <v>-127650.94256101403</v>
      </c>
      <c r="E246">
        <v>110997.70105036424</v>
      </c>
      <c r="F246">
        <v>-14799.442000650444</v>
      </c>
      <c r="G246">
        <v>96198.259049713786</v>
      </c>
      <c r="H246">
        <v>-148242.35503455496</v>
      </c>
      <c r="I246">
        <v>-122331.31094270188</v>
      </c>
    </row>
    <row r="247" spans="3:9">
      <c r="C247">
        <v>-117580.55582351479</v>
      </c>
      <c r="D247">
        <v>-153092.3273067945</v>
      </c>
      <c r="E247">
        <v>-90212.349334507191</v>
      </c>
      <c r="F247">
        <v>-27940.067955421218</v>
      </c>
      <c r="G247">
        <v>-118152.4172899284</v>
      </c>
      <c r="H247">
        <v>-150380.79668214123</v>
      </c>
      <c r="I247">
        <v>-92806.589455276786</v>
      </c>
    </row>
    <row r="248" spans="3:9">
      <c r="C248">
        <v>-91094.270669268983</v>
      </c>
      <c r="D248">
        <v>-169210.89868551629</v>
      </c>
      <c r="E248">
        <v>-84208.424732655549</v>
      </c>
      <c r="F248">
        <v>-25593.145948732101</v>
      </c>
      <c r="G248">
        <v>-109801.57068138765</v>
      </c>
      <c r="H248">
        <v>-225411.49723810767</v>
      </c>
      <c r="I248">
        <v>-141400.08118093462</v>
      </c>
    </row>
    <row r="249" spans="3:9">
      <c r="C249">
        <v>-118919.04508105872</v>
      </c>
      <c r="D249">
        <v>-157687.95705961285</v>
      </c>
      <c r="E249">
        <v>-117785.84423241433</v>
      </c>
      <c r="F249">
        <v>-30291.546305343953</v>
      </c>
      <c r="G249">
        <v>-148077.3905377583</v>
      </c>
      <c r="H249">
        <v>-140367.06711983634</v>
      </c>
      <c r="I249">
        <v>35616.429834445938</v>
      </c>
    </row>
    <row r="250" spans="3:9">
      <c r="C250">
        <v>-135442.97756169282</v>
      </c>
      <c r="D250">
        <v>-125675.85001165228</v>
      </c>
      <c r="E250">
        <v>-151205.16826804832</v>
      </c>
      <c r="F250">
        <v>3656.1396124585081</v>
      </c>
      <c r="G250">
        <v>-147549.02865558982</v>
      </c>
      <c r="H250">
        <v>-128253.24251866588</v>
      </c>
      <c r="I250">
        <v>-156541.39892820909</v>
      </c>
    </row>
    <row r="251" spans="3:9">
      <c r="C251">
        <v>-90068.412870742206</v>
      </c>
      <c r="D251">
        <v>-131908.50575146411</v>
      </c>
      <c r="E251">
        <v>31976.765832103236</v>
      </c>
      <c r="F251">
        <v>-42324.768893636327</v>
      </c>
      <c r="G251">
        <v>-10348.00306153312</v>
      </c>
      <c r="H251">
        <v>-167516.9655118449</v>
      </c>
      <c r="I251">
        <v>-224192.49964536857</v>
      </c>
    </row>
    <row r="252" spans="3:9">
      <c r="C252">
        <v>-126535.69525834594</v>
      </c>
      <c r="D252">
        <v>-115598.05962813295</v>
      </c>
      <c r="E252">
        <v>-48900.390027357964</v>
      </c>
      <c r="F252">
        <v>-23546.479426817568</v>
      </c>
      <c r="G252">
        <v>-72446.869454175525</v>
      </c>
      <c r="H252">
        <v>-97215.989312144273</v>
      </c>
      <c r="I252">
        <v>-205771.05788120191</v>
      </c>
    </row>
    <row r="253" spans="3:9">
      <c r="C253">
        <v>-127171.05114737515</v>
      </c>
      <c r="D253">
        <v>-126856.68153502156</v>
      </c>
      <c r="E253">
        <v>-83037.813999781676</v>
      </c>
      <c r="F253">
        <v>-32218.888959208525</v>
      </c>
      <c r="G253">
        <v>-115256.70295899019</v>
      </c>
      <c r="H253">
        <v>-140067.29149244705</v>
      </c>
      <c r="I253">
        <v>-156406.3074521207</v>
      </c>
    </row>
    <row r="254" spans="3:9">
      <c r="C254">
        <v>-104291.33447283779</v>
      </c>
      <c r="D254">
        <v>-122697.90481352975</v>
      </c>
      <c r="E254">
        <v>-98094.080439653597</v>
      </c>
      <c r="F254">
        <v>-31909.901327082476</v>
      </c>
      <c r="G254">
        <v>-130003.98176673609</v>
      </c>
      <c r="H254">
        <v>-145878.36018091242</v>
      </c>
      <c r="I254">
        <v>-116187.44367697136</v>
      </c>
    </row>
    <row r="255" spans="3:9">
      <c r="C255">
        <v>-95338.927342896131</v>
      </c>
      <c r="D255">
        <v>-126535.51423562158</v>
      </c>
      <c r="E255">
        <v>-121274.10711294675</v>
      </c>
      <c r="F255">
        <v>2859.5518623931493</v>
      </c>
      <c r="G255">
        <v>-118414.5552505536</v>
      </c>
      <c r="H255">
        <v>-225538.30317011106</v>
      </c>
      <c r="I255">
        <v>-173570.86872028423</v>
      </c>
    </row>
    <row r="256" spans="3:9">
      <c r="C256">
        <v>-140040.37893480627</v>
      </c>
      <c r="D256">
        <v>-141746.83516577401</v>
      </c>
      <c r="E256">
        <v>-45274.874197180878</v>
      </c>
      <c r="F256">
        <v>-39583.753321967437</v>
      </c>
      <c r="G256">
        <v>-84858.627519148329</v>
      </c>
      <c r="H256">
        <v>-147288.55252288596</v>
      </c>
      <c r="I256">
        <v>-214056.67005208717</v>
      </c>
    </row>
    <row r="257" spans="3:9">
      <c r="C257">
        <v>72145.690189040994</v>
      </c>
      <c r="D257">
        <v>-123733.37987332504</v>
      </c>
      <c r="E257">
        <v>-22432.150514584508</v>
      </c>
      <c r="F257">
        <v>-67545.781627222401</v>
      </c>
      <c r="G257">
        <v>-89977.932141806916</v>
      </c>
      <c r="H257">
        <v>-52549.499435123929</v>
      </c>
      <c r="I257">
        <v>-128249.85582789179</v>
      </c>
    </row>
    <row r="258" spans="3:9">
      <c r="C258">
        <v>-106991.76040864893</v>
      </c>
      <c r="D258">
        <v>-134149.25003136729</v>
      </c>
      <c r="E258">
        <v>-102036.32925859992</v>
      </c>
      <c r="F258">
        <v>-15857.700787697788</v>
      </c>
      <c r="G258">
        <v>-117894.0300462977</v>
      </c>
      <c r="H258">
        <v>-196087.7381212507</v>
      </c>
      <c r="I258">
        <v>-151702.20178494859</v>
      </c>
    </row>
    <row r="259" spans="3:9">
      <c r="C259">
        <v>-87223.993031028484</v>
      </c>
      <c r="D259">
        <v>-114154.30149604414</v>
      </c>
      <c r="E259">
        <v>-87225.127868603551</v>
      </c>
      <c r="F259">
        <v>-27345.794031955287</v>
      </c>
      <c r="G259">
        <v>-114570.92190055884</v>
      </c>
      <c r="H259">
        <v>-161481.65382744881</v>
      </c>
      <c r="I259">
        <v>-129578.50073397678</v>
      </c>
    </row>
    <row r="260" spans="3:9">
      <c r="C260">
        <v>-95457.40561461827</v>
      </c>
      <c r="D260">
        <v>-121483.88332074268</v>
      </c>
      <c r="E260">
        <v>8431.0508292572922</v>
      </c>
      <c r="F260">
        <v>-35210.050696862156</v>
      </c>
      <c r="G260">
        <v>-26778.999867604871</v>
      </c>
      <c r="H260">
        <v>-61990.18490067462</v>
      </c>
      <c r="I260">
        <v>332406.36962507945</v>
      </c>
    </row>
    <row r="261" spans="3:9">
      <c r="C261">
        <v>-95222.315067059142</v>
      </c>
      <c r="D261">
        <v>-155194.36592003866</v>
      </c>
      <c r="E261">
        <v>-101798.17350950553</v>
      </c>
      <c r="F261">
        <v>-61445.455016620341</v>
      </c>
      <c r="G261">
        <v>-163243.62852612586</v>
      </c>
      <c r="H261">
        <v>-162549.66363249952</v>
      </c>
      <c r="I261">
        <v>-271800.43085145805</v>
      </c>
    </row>
    <row r="262" spans="3:9">
      <c r="C262">
        <v>-86990.06908999804</v>
      </c>
      <c r="D262">
        <v>-133513.2753386196</v>
      </c>
      <c r="E262">
        <v>-55422.04506487913</v>
      </c>
      <c r="F262">
        <v>-19547.335009881892</v>
      </c>
      <c r="G262">
        <v>-74969.380074761008</v>
      </c>
      <c r="H262">
        <v>-188844.76774374652</v>
      </c>
      <c r="I262">
        <v>-108666.67240913946</v>
      </c>
    </row>
    <row r="263" spans="3:9">
      <c r="C263">
        <v>-132871.656418917</v>
      </c>
      <c r="D263">
        <v>-181180.04112110462</v>
      </c>
      <c r="E263">
        <v>-72489.271177916555</v>
      </c>
      <c r="F263">
        <v>-28779.522147285079</v>
      </c>
      <c r="G263">
        <v>-101268.79332520164</v>
      </c>
      <c r="H263">
        <v>-175174.31450829969</v>
      </c>
      <c r="I263">
        <v>-267986.58643280203</v>
      </c>
    </row>
    <row r="264" spans="3:9">
      <c r="C264">
        <v>-117223.58099122376</v>
      </c>
      <c r="D264">
        <v>-129385.13547841628</v>
      </c>
      <c r="E264">
        <v>-114524.20812789488</v>
      </c>
      <c r="F264">
        <v>-152685.75441725663</v>
      </c>
      <c r="G264">
        <v>-267209.96254515153</v>
      </c>
      <c r="H264">
        <v>-116317.39019263681</v>
      </c>
      <c r="I264">
        <v>-284260.65730086004</v>
      </c>
    </row>
    <row r="265" spans="3:9">
      <c r="C265">
        <v>-115756.78557481374</v>
      </c>
      <c r="D265">
        <v>-175482.03717886572</v>
      </c>
      <c r="E265">
        <v>-116777.13612982992</v>
      </c>
      <c r="F265">
        <v>-45396.853169388967</v>
      </c>
      <c r="G265">
        <v>-162173.98929921887</v>
      </c>
      <c r="H265">
        <v>-178826.846505519</v>
      </c>
      <c r="I265">
        <v>-270808.75922217983</v>
      </c>
    </row>
    <row r="266" spans="3:9">
      <c r="C266">
        <v>-128703.76348708368</v>
      </c>
      <c r="D266">
        <v>-111980.05026154523</v>
      </c>
      <c r="E266">
        <v>-122379.46510966083</v>
      </c>
      <c r="F266">
        <v>-34380.394962314807</v>
      </c>
      <c r="G266">
        <v>-156759.86007197562</v>
      </c>
      <c r="H266">
        <v>-122642.01583687172</v>
      </c>
      <c r="I266">
        <v>110955.78666891501</v>
      </c>
    </row>
    <row r="267" spans="3:9">
      <c r="C267">
        <v>-92088.589008772484</v>
      </c>
      <c r="D267">
        <v>-155129.0192967201</v>
      </c>
      <c r="E267">
        <v>11360.112697859702</v>
      </c>
      <c r="F267">
        <v>-21977.992459747074</v>
      </c>
      <c r="G267">
        <v>-10617.879761887365</v>
      </c>
      <c r="H267">
        <v>-199041.16191416679</v>
      </c>
      <c r="I267">
        <v>-145595.20766931618</v>
      </c>
    </row>
    <row r="268" spans="3:9">
      <c r="C268">
        <v>-105359.38156343806</v>
      </c>
      <c r="D268">
        <v>-165372.30929158808</v>
      </c>
      <c r="E268">
        <v>-79939.211347297271</v>
      </c>
      <c r="F268">
        <v>-41908.0816853789</v>
      </c>
      <c r="G268">
        <v>-121847.29303267617</v>
      </c>
      <c r="H268">
        <v>-155629.8460767534</v>
      </c>
      <c r="I268">
        <v>-291761.4906375045</v>
      </c>
    </row>
    <row r="269" spans="3:9">
      <c r="C269">
        <v>-108570.86458959007</v>
      </c>
      <c r="D269">
        <v>-123106.14062972447</v>
      </c>
      <c r="E269">
        <v>-30076.007682575786</v>
      </c>
      <c r="F269">
        <v>-24899.830786871375</v>
      </c>
      <c r="G269">
        <v>-54975.838469447132</v>
      </c>
      <c r="H269">
        <v>-164305.69084112879</v>
      </c>
      <c r="I269">
        <v>-109605.3858856328</v>
      </c>
    </row>
    <row r="270" spans="3:9">
      <c r="C270">
        <v>-155006.94138480621</v>
      </c>
      <c r="D270">
        <v>-133180.42640545106</v>
      </c>
      <c r="E270">
        <v>20008.558357875969</v>
      </c>
      <c r="F270">
        <v>-45981.307036219747</v>
      </c>
      <c r="G270">
        <v>-25972.748678343778</v>
      </c>
      <c r="H270">
        <v>-61661.333795923332</v>
      </c>
      <c r="I270">
        <v>-232423.87265643256</v>
      </c>
    </row>
    <row r="271" spans="3:9">
      <c r="C271">
        <v>-103882.79396490542</v>
      </c>
      <c r="D271">
        <v>-141061.38792361977</v>
      </c>
      <c r="E271">
        <v>-114294.39222768467</v>
      </c>
      <c r="F271">
        <v>-15772.895418241085</v>
      </c>
      <c r="G271">
        <v>-130067.28764592577</v>
      </c>
      <c r="H271">
        <v>-129432.00164568282</v>
      </c>
      <c r="I271">
        <v>-176261.37919968233</v>
      </c>
    </row>
    <row r="272" spans="3:9">
      <c r="C272">
        <v>-102761.6927664643</v>
      </c>
      <c r="D272">
        <v>-94604.340484090411</v>
      </c>
      <c r="E272">
        <v>-20472.277352829551</v>
      </c>
      <c r="F272">
        <v>-40094.558603307989</v>
      </c>
      <c r="G272">
        <v>-60566.835956137555</v>
      </c>
      <c r="H272">
        <v>-129760.02405918509</v>
      </c>
      <c r="I272">
        <v>-183249.12950329739</v>
      </c>
    </row>
    <row r="273" spans="3:9">
      <c r="C273">
        <v>-91783.127274249884</v>
      </c>
      <c r="D273">
        <v>-128088.14827540726</v>
      </c>
      <c r="E273">
        <v>-60932.347486152859</v>
      </c>
      <c r="F273">
        <v>-52649.959540764263</v>
      </c>
      <c r="G273">
        <v>-113582.30702691713</v>
      </c>
      <c r="H273">
        <v>-149364.49035877368</v>
      </c>
      <c r="I273">
        <v>279223.78287220077</v>
      </c>
    </row>
    <row r="274" spans="3:9">
      <c r="C274">
        <v>-93662.823700161462</v>
      </c>
      <c r="D274">
        <v>-155425.47691758047</v>
      </c>
      <c r="E274">
        <v>-134348.04978350759</v>
      </c>
      <c r="F274">
        <v>-21840.784141645388</v>
      </c>
      <c r="G274">
        <v>-156188.83392515298</v>
      </c>
      <c r="H274">
        <v>-153333.10610687936</v>
      </c>
      <c r="I274">
        <v>-37756.938366709393</v>
      </c>
    </row>
    <row r="275" spans="3:9">
      <c r="C275">
        <v>-91098.926058091514</v>
      </c>
      <c r="D275">
        <v>-132467.9481363626</v>
      </c>
      <c r="E275">
        <v>-94143.767645288041</v>
      </c>
      <c r="F275">
        <v>-34757.564192714664</v>
      </c>
      <c r="G275">
        <v>-128901.33183800273</v>
      </c>
      <c r="H275">
        <v>-145578.67093927384</v>
      </c>
      <c r="I275">
        <v>-149384.49018308267</v>
      </c>
    </row>
    <row r="276" spans="3:9">
      <c r="C276">
        <v>-101186.58943999915</v>
      </c>
      <c r="D276">
        <v>-186857.32974223507</v>
      </c>
      <c r="E276">
        <v>-77873.120057141088</v>
      </c>
      <c r="F276">
        <v>71315.461325166107</v>
      </c>
      <c r="G276">
        <v>-6557.6587319749669</v>
      </c>
      <c r="H276">
        <v>-175837.41558960703</v>
      </c>
      <c r="I276">
        <v>-242696.65116304523</v>
      </c>
    </row>
    <row r="277" spans="3:9">
      <c r="C277">
        <v>-121659.46347652853</v>
      </c>
      <c r="D277">
        <v>-153344.89311669132</v>
      </c>
      <c r="E277">
        <v>-92768.036740988478</v>
      </c>
      <c r="F277">
        <v>-37291.072023308865</v>
      </c>
      <c r="G277">
        <v>-130059.10876429734</v>
      </c>
      <c r="H277">
        <v>-144098.41621193546</v>
      </c>
      <c r="I277">
        <v>-149482.20306477233</v>
      </c>
    </row>
    <row r="278" spans="3:9">
      <c r="C278">
        <v>-154081.38682874761</v>
      </c>
      <c r="D278">
        <v>-123488.65267564468</v>
      </c>
      <c r="E278">
        <v>75867.815755963762</v>
      </c>
      <c r="F278">
        <v>-12363.914934034605</v>
      </c>
      <c r="G278">
        <v>63503.900821929157</v>
      </c>
      <c r="H278">
        <v>-162317.79774265178</v>
      </c>
      <c r="I278">
        <v>-165216.21335776488</v>
      </c>
    </row>
    <row r="279" spans="3:9">
      <c r="C279">
        <v>-95529.614257554815</v>
      </c>
      <c r="D279">
        <v>-111016.72306960786</v>
      </c>
      <c r="E279">
        <v>-110466.51076366447</v>
      </c>
      <c r="F279">
        <v>-14491.930835621964</v>
      </c>
      <c r="G279">
        <v>-124958.44159928644</v>
      </c>
      <c r="H279">
        <v>-140329.52512354992</v>
      </c>
      <c r="I279">
        <v>-181030.52179215799</v>
      </c>
    </row>
    <row r="280" spans="3:9">
      <c r="C280">
        <v>-83333.998089680797</v>
      </c>
      <c r="D280">
        <v>-153383.26761661429</v>
      </c>
      <c r="E280">
        <v>-81809.784718008043</v>
      </c>
      <c r="F280">
        <v>-29935.276325060266</v>
      </c>
      <c r="G280">
        <v>-111745.06104306829</v>
      </c>
      <c r="H280">
        <v>-153266.58120150273</v>
      </c>
      <c r="I280">
        <v>-192623.08389122703</v>
      </c>
    </row>
    <row r="281" spans="3:9">
      <c r="C281">
        <v>-93817.477372334877</v>
      </c>
      <c r="D281">
        <v>-187944.95735814399</v>
      </c>
      <c r="E281">
        <v>-53999.995013333239</v>
      </c>
      <c r="F281">
        <v>-22748.55683287108</v>
      </c>
      <c r="G281">
        <v>-76748.551846204326</v>
      </c>
      <c r="H281">
        <v>-206383.15722035003</v>
      </c>
      <c r="I281">
        <v>-239165.47574862829</v>
      </c>
    </row>
    <row r="282" spans="3:9">
      <c r="C282">
        <v>-43701.346965610152</v>
      </c>
      <c r="D282">
        <v>-105384.18600581917</v>
      </c>
      <c r="E282">
        <v>-81819.170466828276</v>
      </c>
      <c r="F282">
        <v>-87502.781610570237</v>
      </c>
      <c r="G282">
        <v>-169321.95207739851</v>
      </c>
      <c r="H282">
        <v>-154935.13380061294</v>
      </c>
      <c r="I282">
        <v>-269407.10251020367</v>
      </c>
    </row>
    <row r="283" spans="3:9">
      <c r="C283">
        <v>-101429.65847805767</v>
      </c>
      <c r="D283">
        <v>-121810.94919538764</v>
      </c>
      <c r="E283">
        <v>-10869.89664917218</v>
      </c>
      <c r="F283">
        <v>-39915.801766017743</v>
      </c>
      <c r="G283">
        <v>-50785.698415189909</v>
      </c>
      <c r="H283">
        <v>-96582.668391863146</v>
      </c>
      <c r="I283">
        <v>-207501.56844277008</v>
      </c>
    </row>
    <row r="284" spans="3:9">
      <c r="C284">
        <v>-101570.33234654609</v>
      </c>
      <c r="D284">
        <v>-111177.5149456287</v>
      </c>
      <c r="E284">
        <v>-95966.019468417595</v>
      </c>
      <c r="F284">
        <v>-2533.8365202639252</v>
      </c>
      <c r="G284">
        <v>-98499.855988681506</v>
      </c>
      <c r="H284">
        <v>-150822.17486111686</v>
      </c>
      <c r="I284">
        <v>119675.09689989383</v>
      </c>
    </row>
    <row r="285" spans="3:9">
      <c r="C285">
        <v>-156195.71004355056</v>
      </c>
      <c r="D285">
        <v>-85923.28471571987</v>
      </c>
      <c r="E285">
        <v>-133923.13212922274</v>
      </c>
      <c r="F285">
        <v>40976.934653827491</v>
      </c>
      <c r="G285">
        <v>-92946.197475395238</v>
      </c>
      <c r="H285">
        <v>-175146.25456386118</v>
      </c>
      <c r="I285">
        <v>-28990.282905743108</v>
      </c>
    </row>
    <row r="286" spans="3:9">
      <c r="C286">
        <v>-115117.72705906427</v>
      </c>
      <c r="D286">
        <v>-110899.67324441955</v>
      </c>
      <c r="E286">
        <v>-103691.62976502664</v>
      </c>
      <c r="F286">
        <v>-66233.364076459722</v>
      </c>
      <c r="G286">
        <v>-169924.99384148634</v>
      </c>
      <c r="H286">
        <v>-134188.64574834457</v>
      </c>
      <c r="I286">
        <v>-172445.58974651637</v>
      </c>
    </row>
    <row r="287" spans="3:9">
      <c r="C287">
        <v>-101961.25302935496</v>
      </c>
      <c r="D287">
        <v>-106462.18543126005</v>
      </c>
      <c r="E287">
        <v>-26108.578693623655</v>
      </c>
      <c r="F287">
        <v>-2591.2530283798842</v>
      </c>
      <c r="G287">
        <v>-28699.831722003553</v>
      </c>
      <c r="H287">
        <v>-155899.26570859173</v>
      </c>
      <c r="I287">
        <v>-231399.40856773677</v>
      </c>
    </row>
    <row r="288" spans="3:9">
      <c r="C288">
        <v>-112297.68111815196</v>
      </c>
      <c r="D288">
        <v>-122424.45245401977</v>
      </c>
      <c r="E288">
        <v>-89239.609736929764</v>
      </c>
      <c r="F288">
        <v>-25240.635745632717</v>
      </c>
      <c r="G288">
        <v>-114480.24548256249</v>
      </c>
      <c r="H288">
        <v>-182750.60406514077</v>
      </c>
      <c r="I288">
        <v>71838.629658561549</v>
      </c>
    </row>
    <row r="289" spans="3:9">
      <c r="C289">
        <v>-85611.905089837092</v>
      </c>
      <c r="D289">
        <v>-117539.18988604151</v>
      </c>
      <c r="E289">
        <v>-113478.87870733057</v>
      </c>
      <c r="F289">
        <v>-8532.0146156565716</v>
      </c>
      <c r="G289">
        <v>-122010.89332298715</v>
      </c>
      <c r="H289">
        <v>-151332.25837448408</v>
      </c>
      <c r="I289">
        <v>-199771.9568523246</v>
      </c>
    </row>
    <row r="290" spans="3:9">
      <c r="C290">
        <v>-95847.261478536864</v>
      </c>
      <c r="D290">
        <v>-119236.16115510368</v>
      </c>
      <c r="E290">
        <v>-100299.84317780141</v>
      </c>
      <c r="F290">
        <v>-10216.014065169507</v>
      </c>
      <c r="G290">
        <v>-110515.85724297093</v>
      </c>
      <c r="H290">
        <v>-158676.52533753691</v>
      </c>
      <c r="I290">
        <v>123099.0564602043</v>
      </c>
    </row>
    <row r="291" spans="3:9">
      <c r="C291">
        <v>-130169.84249215835</v>
      </c>
      <c r="D291">
        <v>-163164.15305472401</v>
      </c>
      <c r="E291">
        <v>-99876.809272129685</v>
      </c>
      <c r="F291">
        <v>-18205.883608094748</v>
      </c>
      <c r="G291">
        <v>-118082.69288022444</v>
      </c>
      <c r="H291">
        <v>-178894.74327020685</v>
      </c>
      <c r="I291">
        <v>-198732.04554777293</v>
      </c>
    </row>
    <row r="292" spans="3:9">
      <c r="C292">
        <v>-98639.145859435346</v>
      </c>
      <c r="D292">
        <v>-161403.75088027044</v>
      </c>
      <c r="E292">
        <v>-99450.713736866659</v>
      </c>
      <c r="F292">
        <v>-15527.8157469821</v>
      </c>
      <c r="G292">
        <v>-114978.52948384878</v>
      </c>
      <c r="H292">
        <v>-142498.92341257646</v>
      </c>
      <c r="I292">
        <v>9663.0564517158782</v>
      </c>
    </row>
    <row r="293" spans="3:9">
      <c r="C293">
        <v>-116397.30390888661</v>
      </c>
      <c r="D293">
        <v>-107769.30425789332</v>
      </c>
      <c r="E293">
        <v>-78653.361782792403</v>
      </c>
      <c r="F293">
        <v>-11725.04978774242</v>
      </c>
      <c r="G293">
        <v>-90378.411570534838</v>
      </c>
      <c r="H293">
        <v>-133067.06220962643</v>
      </c>
      <c r="I293">
        <v>-208258.5853302051</v>
      </c>
    </row>
    <row r="294" spans="3:9">
      <c r="C294">
        <v>-135348.52066239846</v>
      </c>
      <c r="D294">
        <v>-135295.87016277664</v>
      </c>
      <c r="E294">
        <v>-78262.146650460185</v>
      </c>
      <c r="F294">
        <v>-28597.754290622939</v>
      </c>
      <c r="G294">
        <v>-106859.90094108313</v>
      </c>
      <c r="H294">
        <v>-173240.17394458689</v>
      </c>
      <c r="I294">
        <v>-178711.12488954925</v>
      </c>
    </row>
    <row r="295" spans="3:9">
      <c r="C295">
        <v>-79774.671540381154</v>
      </c>
      <c r="D295">
        <v>-127879.29625421355</v>
      </c>
      <c r="E295">
        <v>-51.918031539826188</v>
      </c>
      <c r="F295">
        <v>-11326.56324240375</v>
      </c>
      <c r="G295">
        <v>-11378.481273943617</v>
      </c>
      <c r="H295">
        <v>-152032.99785576671</v>
      </c>
      <c r="I295">
        <v>206836.04583978525</v>
      </c>
    </row>
    <row r="296" spans="3:9">
      <c r="C296">
        <v>-97122.495228833694</v>
      </c>
      <c r="D296">
        <v>-162808.73984163688</v>
      </c>
      <c r="E296">
        <v>-37470.135432592288</v>
      </c>
      <c r="F296">
        <v>-29404.212050463266</v>
      </c>
      <c r="G296">
        <v>-66874.347483055564</v>
      </c>
      <c r="H296">
        <v>-178410.92834995146</v>
      </c>
      <c r="I296">
        <v>-147071.14045072353</v>
      </c>
    </row>
    <row r="297" spans="3:9">
      <c r="C297">
        <v>-81283.731175061432</v>
      </c>
      <c r="D297">
        <v>-158032.53793721859</v>
      </c>
      <c r="E297">
        <v>-81906.364694225907</v>
      </c>
      <c r="F297">
        <v>19020.492382184115</v>
      </c>
      <c r="G297">
        <v>-62885.872312041785</v>
      </c>
      <c r="H297">
        <v>-224471.58937067873</v>
      </c>
      <c r="I297">
        <v>-203719.37117836619</v>
      </c>
    </row>
    <row r="298" spans="3:9">
      <c r="C298">
        <v>-134795.34430856438</v>
      </c>
      <c r="D298">
        <v>-182403.18472438442</v>
      </c>
      <c r="E298">
        <v>-92063.077461193418</v>
      </c>
      <c r="F298">
        <v>-14323.501007739809</v>
      </c>
      <c r="G298">
        <v>-106386.57846893324</v>
      </c>
      <c r="H298">
        <v>-185222.74736205244</v>
      </c>
      <c r="I298">
        <v>-142980.99443194352</v>
      </c>
    </row>
    <row r="299" spans="3:9">
      <c r="C299">
        <v>-94598.966057542522</v>
      </c>
      <c r="D299">
        <v>-115030.45652461141</v>
      </c>
      <c r="E299">
        <v>-58765.34460128643</v>
      </c>
      <c r="F299">
        <v>-20249.387252971123</v>
      </c>
      <c r="G299">
        <v>-79014.731854257552</v>
      </c>
      <c r="H299">
        <v>-88442.932871685363</v>
      </c>
      <c r="I299">
        <v>-155680.06999650292</v>
      </c>
    </row>
    <row r="300" spans="3:9">
      <c r="C300">
        <v>-130121.88565853852</v>
      </c>
      <c r="D300">
        <v>-127512.90769510462</v>
      </c>
      <c r="E300">
        <v>-57187.850421645708</v>
      </c>
      <c r="F300">
        <v>-56247.215036743088</v>
      </c>
      <c r="G300">
        <v>-113435.0654583888</v>
      </c>
      <c r="H300">
        <v>-54289.59504095756</v>
      </c>
      <c r="I300">
        <v>-184792.86336443076</v>
      </c>
    </row>
    <row r="301" spans="3:9">
      <c r="C301">
        <v>-107882.74307492172</v>
      </c>
      <c r="D301">
        <v>-136252.05238755321</v>
      </c>
      <c r="E301">
        <v>-52183.307960825659</v>
      </c>
      <c r="F301">
        <v>-26368.121965742888</v>
      </c>
      <c r="G301">
        <v>-78551.429926568555</v>
      </c>
      <c r="H301">
        <v>-171964.51289061812</v>
      </c>
      <c r="I301">
        <v>-12307.28858513094</v>
      </c>
    </row>
    <row r="302" spans="3:9">
      <c r="C302">
        <v>-118091.64202093438</v>
      </c>
      <c r="D302">
        <v>-124424.35399131832</v>
      </c>
      <c r="E302">
        <v>-85240.32080394795</v>
      </c>
      <c r="F302">
        <v>-32530.225316076088</v>
      </c>
      <c r="G302">
        <v>-117770.54612002404</v>
      </c>
      <c r="H302">
        <v>-168215.35078086724</v>
      </c>
      <c r="I302">
        <v>-219055.72493938927</v>
      </c>
    </row>
    <row r="303" spans="3:9">
      <c r="C303">
        <v>-104729.43306192556</v>
      </c>
      <c r="D303">
        <v>-130102.74732293168</v>
      </c>
      <c r="E303">
        <v>-65415.70631319876</v>
      </c>
      <c r="F303">
        <v>-72973.579274271411</v>
      </c>
      <c r="G303">
        <v>-138389.28558747016</v>
      </c>
      <c r="H303">
        <v>-119837.01274781328</v>
      </c>
      <c r="I303">
        <v>524242.4922798879</v>
      </c>
    </row>
    <row r="304" spans="3:9">
      <c r="C304">
        <v>-89053.441252616321</v>
      </c>
      <c r="D304">
        <v>-113659.78743952926</v>
      </c>
      <c r="E304">
        <v>-104715.91120100537</v>
      </c>
      <c r="F304">
        <v>-15807.909435141431</v>
      </c>
      <c r="G304">
        <v>-120523.8206361468</v>
      </c>
      <c r="H304">
        <v>-127636.09905727848</v>
      </c>
      <c r="I304">
        <v>-218714.78399610484</v>
      </c>
    </row>
    <row r="305" spans="3:9">
      <c r="C305">
        <v>-168394.53058739539</v>
      </c>
      <c r="D305">
        <v>-137155.14337395364</v>
      </c>
      <c r="E305">
        <v>-180655.47430035952</v>
      </c>
      <c r="F305">
        <v>22122.821185656539</v>
      </c>
      <c r="G305">
        <v>-158532.65311470299</v>
      </c>
      <c r="H305">
        <v>-201898.19573667069</v>
      </c>
      <c r="I305">
        <v>-233058.86287386841</v>
      </c>
    </row>
    <row r="306" spans="3:9">
      <c r="C306">
        <v>-112415.24209737332</v>
      </c>
      <c r="D306">
        <v>-164529.66646187182</v>
      </c>
      <c r="E306">
        <v>-105144.08442920835</v>
      </c>
      <c r="F306">
        <v>-29848.319975118451</v>
      </c>
      <c r="G306">
        <v>-134992.40440432681</v>
      </c>
      <c r="H306">
        <v>-130749.46310090547</v>
      </c>
      <c r="I306">
        <v>-66469.040206126636</v>
      </c>
    </row>
    <row r="307" spans="3:9">
      <c r="C307">
        <v>-113410.01218040418</v>
      </c>
      <c r="D307">
        <v>-148331.10772662066</v>
      </c>
      <c r="E307">
        <v>-115056.25937394625</v>
      </c>
      <c r="F307">
        <v>-21636.979117447951</v>
      </c>
      <c r="G307">
        <v>-136693.23849139421</v>
      </c>
      <c r="H307">
        <v>-131846.97190059451</v>
      </c>
      <c r="I307">
        <v>-171864.87579445704</v>
      </c>
    </row>
    <row r="308" spans="3:9">
      <c r="C308">
        <v>-121144.61769471536</v>
      </c>
      <c r="D308">
        <v>-118336.65843325842</v>
      </c>
      <c r="E308">
        <v>-63101.290906529321</v>
      </c>
      <c r="F308">
        <v>-23467.199140201803</v>
      </c>
      <c r="G308">
        <v>-86568.490046731124</v>
      </c>
      <c r="H308">
        <v>-126969.91977795411</v>
      </c>
      <c r="I308">
        <v>98285.298364499642</v>
      </c>
    </row>
    <row r="309" spans="3:9">
      <c r="C309">
        <v>-135416.60151592694</v>
      </c>
      <c r="D309">
        <v>-129161.91085336146</v>
      </c>
      <c r="E309">
        <v>-123412.15394098789</v>
      </c>
      <c r="F309">
        <v>-11918.243527284922</v>
      </c>
      <c r="G309">
        <v>-135330.3974682728</v>
      </c>
      <c r="H309">
        <v>-141385.0646294652</v>
      </c>
      <c r="I309">
        <v>-117748.03573197528</v>
      </c>
    </row>
    <row r="310" spans="3:9">
      <c r="C310">
        <v>-150665.41339015061</v>
      </c>
      <c r="D310">
        <v>-146893.24254730827</v>
      </c>
      <c r="E310">
        <v>-75821.119775593252</v>
      </c>
      <c r="F310">
        <v>-6265.2467430712568</v>
      </c>
      <c r="G310">
        <v>-82086.366518664508</v>
      </c>
      <c r="H310">
        <v>-191340.96703439188</v>
      </c>
      <c r="I310">
        <v>-208894.6577871177</v>
      </c>
    </row>
    <row r="311" spans="3:9">
      <c r="C311">
        <v>-110483.10411669085</v>
      </c>
      <c r="D311">
        <v>-139176.4197496525</v>
      </c>
      <c r="E311">
        <v>-55946.283971074605</v>
      </c>
      <c r="F311">
        <v>-29298.12814841028</v>
      </c>
      <c r="G311">
        <v>-85244.412119484885</v>
      </c>
      <c r="H311">
        <v>-153508.30204247957</v>
      </c>
      <c r="I311">
        <v>-91033.210332340183</v>
      </c>
    </row>
    <row r="312" spans="3:9">
      <c r="C312">
        <v>-101803.2193612947</v>
      </c>
      <c r="D312">
        <v>-33249.897494802251</v>
      </c>
      <c r="E312">
        <v>56444.136269524606</v>
      </c>
      <c r="F312">
        <v>29457.118280966049</v>
      </c>
      <c r="G312">
        <v>85901.254550490674</v>
      </c>
      <c r="H312">
        <v>-82819.026475291583</v>
      </c>
      <c r="I312">
        <v>240932.09367408365</v>
      </c>
    </row>
    <row r="313" spans="3:9">
      <c r="C313">
        <v>-118291.31703880387</v>
      </c>
      <c r="D313">
        <v>-88903.152600783491</v>
      </c>
      <c r="E313">
        <v>31343.376394190767</v>
      </c>
      <c r="F313">
        <v>20171.269039578387</v>
      </c>
      <c r="G313">
        <v>51514.645433769212</v>
      </c>
      <c r="H313">
        <v>-112824.81103595273</v>
      </c>
      <c r="I313">
        <v>-201200.13564005436</v>
      </c>
    </row>
    <row r="314" spans="3:9">
      <c r="C314">
        <v>-90228.60852121489</v>
      </c>
      <c r="D314">
        <v>-119340.98690923364</v>
      </c>
      <c r="E314">
        <v>-116769.6093482093</v>
      </c>
      <c r="F314">
        <v>4816.1243317962562</v>
      </c>
      <c r="G314">
        <v>-111953.48501641305</v>
      </c>
      <c r="H314">
        <v>-154986.60733479678</v>
      </c>
      <c r="I314">
        <v>-208728.35657812961</v>
      </c>
    </row>
    <row r="315" spans="3:9">
      <c r="C315">
        <v>-70307.924577879909</v>
      </c>
      <c r="D315">
        <v>-117478.1213700622</v>
      </c>
      <c r="E315">
        <v>-84897.977958201518</v>
      </c>
      <c r="F315">
        <v>-37521.065392388846</v>
      </c>
      <c r="G315">
        <v>-122419.04335059033</v>
      </c>
      <c r="H315">
        <v>-112680.10465347421</v>
      </c>
      <c r="I315">
        <v>108713.66001598211</v>
      </c>
    </row>
    <row r="316" spans="3:9">
      <c r="C316">
        <v>-120080.3903546846</v>
      </c>
      <c r="D316">
        <v>-136375.51393910652</v>
      </c>
      <c r="E316">
        <v>-109269.65165599211</v>
      </c>
      <c r="F316">
        <v>-21792.216961823786</v>
      </c>
      <c r="G316">
        <v>-131061.86861781591</v>
      </c>
      <c r="H316">
        <v>-150711.48143579319</v>
      </c>
      <c r="I316">
        <v>-263514.37155039725</v>
      </c>
    </row>
    <row r="317" spans="3:9">
      <c r="C317">
        <v>-142841.42161292335</v>
      </c>
      <c r="D317">
        <v>-144781.9045229319</v>
      </c>
      <c r="E317">
        <v>-100729.35313661907</v>
      </c>
      <c r="F317">
        <v>-26418.756218098504</v>
      </c>
      <c r="G317">
        <v>-127148.10935471757</v>
      </c>
      <c r="H317">
        <v>-88084.494563477463</v>
      </c>
      <c r="I317">
        <v>-173590.63501351688</v>
      </c>
    </row>
    <row r="318" spans="3:9">
      <c r="C318">
        <v>-92461.454479022665</v>
      </c>
      <c r="D318">
        <v>-133972.6766278306</v>
      </c>
      <c r="E318">
        <v>380.02877972542774</v>
      </c>
      <c r="F318">
        <v>-65706.349091519733</v>
      </c>
      <c r="G318">
        <v>-65326.320311794319</v>
      </c>
      <c r="H318">
        <v>-82578.746062197548</v>
      </c>
      <c r="I318">
        <v>-215973.3691144645</v>
      </c>
    </row>
    <row r="319" spans="3:9">
      <c r="C319">
        <v>-115436.72784594259</v>
      </c>
      <c r="D319">
        <v>-133033.92986319982</v>
      </c>
      <c r="E319">
        <v>-63944.743445045395</v>
      </c>
      <c r="F319">
        <v>-31926.479548572519</v>
      </c>
      <c r="G319">
        <v>-95871.222993617906</v>
      </c>
      <c r="H319">
        <v>-122598.783282563</v>
      </c>
      <c r="I319">
        <v>102543.90171287896</v>
      </c>
    </row>
    <row r="320" spans="3:9">
      <c r="C320">
        <v>-91305.053945918655</v>
      </c>
      <c r="D320">
        <v>-97629.412344015727</v>
      </c>
      <c r="E320">
        <v>-134479.79247571487</v>
      </c>
      <c r="F320">
        <v>17825.100333910916</v>
      </c>
      <c r="G320">
        <v>-116654.69214180394</v>
      </c>
      <c r="H320">
        <v>-147410.79993213428</v>
      </c>
      <c r="I320">
        <v>-86129.247455599019</v>
      </c>
    </row>
    <row r="321" spans="3:9">
      <c r="C321">
        <v>-100368.88692984168</v>
      </c>
      <c r="D321">
        <v>-118486.23037740467</v>
      </c>
      <c r="E321">
        <v>81201.699205604615</v>
      </c>
      <c r="F321">
        <v>-26094.578831984927</v>
      </c>
      <c r="G321">
        <v>55107.12037361972</v>
      </c>
      <c r="H321">
        <v>-147473.84529791668</v>
      </c>
      <c r="I321">
        <v>-134766.9198111982</v>
      </c>
    </row>
    <row r="322" spans="3:9">
      <c r="C322">
        <v>-91786.169028077464</v>
      </c>
      <c r="D322">
        <v>-143509.59372625948</v>
      </c>
      <c r="E322">
        <v>-120800.67893169663</v>
      </c>
      <c r="F322">
        <v>-16460.242876600198</v>
      </c>
      <c r="G322">
        <v>-137260.92180829681</v>
      </c>
      <c r="H322">
        <v>-144326.77868676989</v>
      </c>
      <c r="I322">
        <v>-127637.2715408364</v>
      </c>
    </row>
    <row r="323" spans="3:9">
      <c r="C323">
        <v>-107164.87580658196</v>
      </c>
      <c r="D323">
        <v>-148199.57901557357</v>
      </c>
      <c r="E323">
        <v>-91512.790235695429</v>
      </c>
      <c r="F323">
        <v>-64980.962880581326</v>
      </c>
      <c r="G323">
        <v>-156493.75311627676</v>
      </c>
      <c r="H323">
        <v>-163353.62673308712</v>
      </c>
      <c r="I323">
        <v>236348.25957902143</v>
      </c>
    </row>
    <row r="324" spans="3:9">
      <c r="C324">
        <v>-141852.41519472221</v>
      </c>
      <c r="D324">
        <v>-149870.03439629026</v>
      </c>
      <c r="E324">
        <v>-121412.21602796167</v>
      </c>
      <c r="F324">
        <v>-26409.702340904347</v>
      </c>
      <c r="G324">
        <v>-147821.91836886603</v>
      </c>
      <c r="H324">
        <v>-115939.68220428191</v>
      </c>
      <c r="I324">
        <v>-140878.30013764784</v>
      </c>
    </row>
    <row r="325" spans="3:9">
      <c r="C325">
        <v>-120105.91281655095</v>
      </c>
      <c r="D325">
        <v>-149850.43828643765</v>
      </c>
      <c r="E325">
        <v>-112682.85881859582</v>
      </c>
      <c r="F325">
        <v>-18271.939537709412</v>
      </c>
      <c r="G325">
        <v>-130954.79835630523</v>
      </c>
      <c r="H325">
        <v>-225946.06854550389</v>
      </c>
      <c r="I325">
        <v>-159198.387152902</v>
      </c>
    </row>
    <row r="326" spans="3:9">
      <c r="C326">
        <v>-160246.00534218311</v>
      </c>
      <c r="D326">
        <v>-118374.61316903748</v>
      </c>
      <c r="E326">
        <v>-110173.92320124661</v>
      </c>
      <c r="F326">
        <v>-17457.231602856089</v>
      </c>
      <c r="G326">
        <v>-127631.1548041027</v>
      </c>
      <c r="H326">
        <v>-164570.72038899074</v>
      </c>
      <c r="I326">
        <v>-341162.47469387925</v>
      </c>
    </row>
    <row r="327" spans="3:9">
      <c r="C327">
        <v>-72451.346749964781</v>
      </c>
      <c r="D327">
        <v>-116673.95593738853</v>
      </c>
      <c r="E327">
        <v>-96819.433092019754</v>
      </c>
      <c r="F327">
        <v>-6094.6480943308343</v>
      </c>
      <c r="G327">
        <v>-102914.0811863506</v>
      </c>
      <c r="H327">
        <v>-155050.89670735251</v>
      </c>
      <c r="I327">
        <v>-270180.5031188117</v>
      </c>
    </row>
    <row r="328" spans="3:9">
      <c r="C328">
        <v>-136692.21925499971</v>
      </c>
      <c r="D328">
        <v>-160091.55186293984</v>
      </c>
      <c r="E328">
        <v>-101841.54259155178</v>
      </c>
      <c r="F328">
        <v>-35050.588240039513</v>
      </c>
      <c r="G328">
        <v>-136892.13083159129</v>
      </c>
      <c r="H328">
        <v>-146345.4951375364</v>
      </c>
      <c r="I328">
        <v>-149945.13395229788</v>
      </c>
    </row>
    <row r="329" spans="3:9">
      <c r="C329">
        <v>-92194.079036444324</v>
      </c>
      <c r="D329">
        <v>-124170.64037770162</v>
      </c>
      <c r="E329">
        <v>-41878.20241374959</v>
      </c>
      <c r="F329">
        <v>-4084.3172563012486</v>
      </c>
      <c r="G329">
        <v>-45962.519670050766</v>
      </c>
      <c r="H329">
        <v>-169533.65742805554</v>
      </c>
      <c r="I329">
        <v>-125785.94520010269</v>
      </c>
    </row>
    <row r="330" spans="3:9">
      <c r="C330">
        <v>-107609.67865385902</v>
      </c>
      <c r="D330">
        <v>-137657.82425998891</v>
      </c>
      <c r="E330">
        <v>-107299.76065799098</v>
      </c>
      <c r="F330">
        <v>-11905.513568090944</v>
      </c>
      <c r="G330">
        <v>-119205.27422608192</v>
      </c>
      <c r="H330">
        <v>-138937.20702640357</v>
      </c>
      <c r="I330">
        <v>-132489.43106531881</v>
      </c>
    </row>
    <row r="331" spans="3:9">
      <c r="C331">
        <v>-87755.068930952912</v>
      </c>
      <c r="D331">
        <v>-147509.5739984535</v>
      </c>
      <c r="E331">
        <v>-117554.37467580548</v>
      </c>
      <c r="F331">
        <v>16486.872866095062</v>
      </c>
      <c r="G331">
        <v>-101067.50180971042</v>
      </c>
      <c r="H331">
        <v>-208427.97500618064</v>
      </c>
      <c r="I331">
        <v>-189804.74738184351</v>
      </c>
    </row>
    <row r="332" spans="3:9">
      <c r="C332">
        <v>-131393.20347417274</v>
      </c>
      <c r="D332">
        <v>-101417.35930518623</v>
      </c>
      <c r="E332">
        <v>14384.663430631801</v>
      </c>
      <c r="F332">
        <v>-70083.675497812917</v>
      </c>
      <c r="G332">
        <v>-55699.012067181102</v>
      </c>
      <c r="H332">
        <v>-128687.48736373165</v>
      </c>
      <c r="I332">
        <v>902428.69168293732</v>
      </c>
    </row>
    <row r="333" spans="3:9">
      <c r="C333">
        <v>-139225.53467532736</v>
      </c>
      <c r="D333">
        <v>-136757.22077048494</v>
      </c>
      <c r="E333">
        <v>-134420.62808119267</v>
      </c>
      <c r="F333">
        <v>-3982.5095136403488</v>
      </c>
      <c r="G333">
        <v>-138403.13759483301</v>
      </c>
      <c r="H333">
        <v>-183010.20704803438</v>
      </c>
      <c r="I333">
        <v>-328264.286909091</v>
      </c>
    </row>
    <row r="334" spans="3:9">
      <c r="C334">
        <v>-104948.91650953345</v>
      </c>
      <c r="D334">
        <v>-151912.89253450764</v>
      </c>
      <c r="E334">
        <v>-138773.60441360628</v>
      </c>
      <c r="F334">
        <v>-16557.082681050473</v>
      </c>
      <c r="G334">
        <v>-155330.68709465675</v>
      </c>
      <c r="H334">
        <v>-176672.34372156902</v>
      </c>
      <c r="I334">
        <v>-235872.4054170076</v>
      </c>
    </row>
    <row r="335" spans="3:9">
      <c r="C335">
        <v>-85948.319740373423</v>
      </c>
      <c r="D335">
        <v>-115376.53239971548</v>
      </c>
      <c r="E335">
        <v>-68563.366387311486</v>
      </c>
      <c r="F335">
        <v>-52028.623383091035</v>
      </c>
      <c r="G335">
        <v>-120591.98977040252</v>
      </c>
      <c r="H335">
        <v>-139864.72563121218</v>
      </c>
      <c r="I335">
        <v>-110507.45236799476</v>
      </c>
    </row>
    <row r="336" spans="3:9">
      <c r="C336">
        <v>-84431.35001821896</v>
      </c>
      <c r="D336">
        <v>-117102.74055197822</v>
      </c>
      <c r="E336">
        <v>12315.089155587746</v>
      </c>
      <c r="F336">
        <v>-45360.171817874376</v>
      </c>
      <c r="G336">
        <v>-33045.082662286644</v>
      </c>
      <c r="H336">
        <v>-123316.73676588821</v>
      </c>
      <c r="I336">
        <v>-187013.83604856738</v>
      </c>
    </row>
    <row r="337" spans="3:9">
      <c r="C337">
        <v>-88495.530611972135</v>
      </c>
      <c r="D337">
        <v>-97139.235736504546</v>
      </c>
      <c r="E337">
        <v>-46854.418290980408</v>
      </c>
      <c r="F337">
        <v>17119.265043227744</v>
      </c>
      <c r="G337">
        <v>-29735.153247752663</v>
      </c>
      <c r="H337">
        <v>-101078.13779506748</v>
      </c>
      <c r="I337">
        <v>-154217.47473982681</v>
      </c>
    </row>
    <row r="338" spans="3:9">
      <c r="C338">
        <v>-158855.8455308878</v>
      </c>
      <c r="D338">
        <v>-140666.11102872898</v>
      </c>
      <c r="E338">
        <v>-87396.083790385266</v>
      </c>
      <c r="F338">
        <v>-20301.820174206849</v>
      </c>
      <c r="G338">
        <v>-107697.90396459211</v>
      </c>
      <c r="H338">
        <v>-203133.16858457035</v>
      </c>
      <c r="I338">
        <v>-267853.77285180148</v>
      </c>
    </row>
    <row r="339" spans="3:9">
      <c r="C339">
        <v>-100076.59371614456</v>
      </c>
      <c r="D339">
        <v>-136756.25096126011</v>
      </c>
      <c r="E339">
        <v>-57045.010905511394</v>
      </c>
      <c r="F339">
        <v>-12157.52884720053</v>
      </c>
      <c r="G339">
        <v>-69202.53975271192</v>
      </c>
      <c r="H339">
        <v>-170842.56331841665</v>
      </c>
      <c r="I339">
        <v>-175971.74285202389</v>
      </c>
    </row>
    <row r="340" spans="3:9">
      <c r="C340">
        <v>-106486.27341663942</v>
      </c>
      <c r="D340">
        <v>-128479.32614280096</v>
      </c>
      <c r="E340">
        <v>-18231.082737617195</v>
      </c>
      <c r="F340">
        <v>-51451.926099035933</v>
      </c>
      <c r="G340">
        <v>-69683.008836653113</v>
      </c>
      <c r="H340">
        <v>-132682.58594380826</v>
      </c>
      <c r="I340">
        <v>-139130.1032554406</v>
      </c>
    </row>
    <row r="341" spans="3:9">
      <c r="C341">
        <v>-131284.44266556721</v>
      </c>
      <c r="D341">
        <v>-91320.576305867551</v>
      </c>
      <c r="E341">
        <v>-80870.710772803577</v>
      </c>
      <c r="F341">
        <v>-122248.89166238581</v>
      </c>
      <c r="G341">
        <v>-203119.60243518936</v>
      </c>
      <c r="H341">
        <v>-103534.01702980188</v>
      </c>
      <c r="I341">
        <v>-1509.2103555900976</v>
      </c>
    </row>
    <row r="342" spans="3:9">
      <c r="C342">
        <v>-112194.33658949468</v>
      </c>
      <c r="D342">
        <v>-117959.80005602572</v>
      </c>
      <c r="E342">
        <v>58833.100997868227</v>
      </c>
      <c r="F342">
        <v>-80096.605722357504</v>
      </c>
      <c r="G342">
        <v>-21263.504724489263</v>
      </c>
      <c r="H342">
        <v>-117576.31823265398</v>
      </c>
      <c r="I342">
        <v>-227870.10820009251</v>
      </c>
    </row>
    <row r="343" spans="3:9">
      <c r="C343">
        <v>-130130.15066659421</v>
      </c>
      <c r="D343">
        <v>-117737.70237070524</v>
      </c>
      <c r="E343">
        <v>-143184.32141277555</v>
      </c>
      <c r="F343">
        <v>8389.6596606588137</v>
      </c>
      <c r="G343">
        <v>-134794.66175211675</v>
      </c>
      <c r="H343">
        <v>-88167.853986436909</v>
      </c>
      <c r="I343">
        <v>-230083.43829262233</v>
      </c>
    </row>
    <row r="344" spans="3:9">
      <c r="C344">
        <v>-72893.21705176399</v>
      </c>
      <c r="D344">
        <v>-121468.85716456553</v>
      </c>
      <c r="E344">
        <v>-82304.207928043266</v>
      </c>
      <c r="F344">
        <v>-29221.647325952683</v>
      </c>
      <c r="G344">
        <v>-111525.85525399595</v>
      </c>
      <c r="H344">
        <v>-156775.11397874966</v>
      </c>
      <c r="I344">
        <v>-247890.05585477082</v>
      </c>
    </row>
    <row r="345" spans="3:9">
      <c r="C345">
        <v>-151385.2418617502</v>
      </c>
      <c r="D345">
        <v>-146457.58720248059</v>
      </c>
      <c r="E345">
        <v>-44441.143361994851</v>
      </c>
      <c r="F345">
        <v>-29840.792627302631</v>
      </c>
      <c r="G345">
        <v>-74281.93598929749</v>
      </c>
      <c r="H345">
        <v>-162406.06837057116</v>
      </c>
      <c r="I345">
        <v>125780.11212263757</v>
      </c>
    </row>
    <row r="346" spans="3:9">
      <c r="C346">
        <v>-82852.306411947764</v>
      </c>
      <c r="D346">
        <v>-161594.57827384313</v>
      </c>
      <c r="E346">
        <v>-71277.11963199178</v>
      </c>
      <c r="F346">
        <v>-42999.10862529272</v>
      </c>
      <c r="G346">
        <v>-114276.2282572845</v>
      </c>
      <c r="H346">
        <v>-198490.75201694662</v>
      </c>
      <c r="I346">
        <v>-299956.88999740599</v>
      </c>
    </row>
    <row r="347" spans="3:9">
      <c r="C347">
        <v>-93946.110186623788</v>
      </c>
      <c r="D347">
        <v>-85241.595385667024</v>
      </c>
      <c r="E347">
        <v>-74575.945266758878</v>
      </c>
      <c r="F347">
        <v>-124704.74121351787</v>
      </c>
      <c r="G347">
        <v>-199280.68648027675</v>
      </c>
      <c r="H347">
        <v>-12295.908615204913</v>
      </c>
      <c r="I347">
        <v>-92224.44973916086</v>
      </c>
    </row>
    <row r="348" spans="3:9">
      <c r="C348">
        <v>-105568.12648754178</v>
      </c>
      <c r="D348">
        <v>-111888.19339281021</v>
      </c>
      <c r="E348">
        <v>-108786.19600132924</v>
      </c>
      <c r="F348">
        <v>-18550.596730484041</v>
      </c>
      <c r="G348">
        <v>-127336.79273181327</v>
      </c>
      <c r="H348">
        <v>-172731.47431337772</v>
      </c>
      <c r="I348">
        <v>-126680.04848487786</v>
      </c>
    </row>
    <row r="349" spans="3:9">
      <c r="C349">
        <v>-170752.95820339682</v>
      </c>
      <c r="D349">
        <v>-155294.25869971688</v>
      </c>
      <c r="E349">
        <v>-65488.311260590126</v>
      </c>
      <c r="F349">
        <v>-30700.747546098668</v>
      </c>
      <c r="G349">
        <v>-96189.058806688801</v>
      </c>
      <c r="H349">
        <v>-207554.0846533211</v>
      </c>
      <c r="I349">
        <v>-120868.81938689489</v>
      </c>
    </row>
    <row r="350" spans="3:9">
      <c r="C350">
        <v>-107625.86457859242</v>
      </c>
      <c r="D350">
        <v>-161622.54035523039</v>
      </c>
      <c r="E350">
        <v>-96008.821680695968</v>
      </c>
      <c r="F350">
        <v>-35494.709018291003</v>
      </c>
      <c r="G350">
        <v>-131503.53069898699</v>
      </c>
      <c r="H350">
        <v>-139483.59338680291</v>
      </c>
      <c r="I350">
        <v>-212125.43483846105</v>
      </c>
    </row>
    <row r="351" spans="3:9">
      <c r="C351">
        <v>-134388.58147950249</v>
      </c>
      <c r="D351">
        <v>-113116.33717346113</v>
      </c>
      <c r="E351">
        <v>-60644.294046995463</v>
      </c>
      <c r="F351">
        <v>-32525.327930046802</v>
      </c>
      <c r="G351">
        <v>-93169.621977042261</v>
      </c>
      <c r="H351">
        <v>-107712.60330699252</v>
      </c>
      <c r="I351">
        <v>-101974.87325228436</v>
      </c>
    </row>
    <row r="352" spans="3:9">
      <c r="C352">
        <v>-102271.56341732235</v>
      </c>
      <c r="D352">
        <v>-138314.03341579993</v>
      </c>
      <c r="E352">
        <v>-107330.37401644459</v>
      </c>
      <c r="F352">
        <v>-18502.102115392678</v>
      </c>
      <c r="G352">
        <v>-125832.47613183726</v>
      </c>
      <c r="H352">
        <v>-38904.179473215947</v>
      </c>
      <c r="I352">
        <v>-170724.2763294109</v>
      </c>
    </row>
    <row r="353" spans="3:9">
      <c r="C353">
        <v>-114208.80630290092</v>
      </c>
      <c r="D353">
        <v>-145558.16329606209</v>
      </c>
      <c r="E353">
        <v>-73343.271967034525</v>
      </c>
      <c r="F353">
        <v>-21790.810294636583</v>
      </c>
      <c r="G353">
        <v>-95134.082261671108</v>
      </c>
      <c r="H353">
        <v>-119834.93947388754</v>
      </c>
      <c r="I353">
        <v>-217071.42475526934</v>
      </c>
    </row>
    <row r="354" spans="3:9">
      <c r="C354">
        <v>-143991.13715859794</v>
      </c>
      <c r="D354">
        <v>-121191.08405134987</v>
      </c>
      <c r="E354">
        <v>-96908.153012891242</v>
      </c>
      <c r="F354">
        <v>-19043.425235665425</v>
      </c>
      <c r="G354">
        <v>-115951.57824855666</v>
      </c>
      <c r="H354">
        <v>-99699.383316396154</v>
      </c>
      <c r="I354">
        <v>-143566.95184670965</v>
      </c>
    </row>
    <row r="355" spans="3:9">
      <c r="C355">
        <v>-101918.7787760333</v>
      </c>
      <c r="D355">
        <v>-134068.9251862219</v>
      </c>
      <c r="E355">
        <v>-100443.52683365473</v>
      </c>
      <c r="F355">
        <v>-49564.520270478402</v>
      </c>
      <c r="G355">
        <v>-150008.04710413312</v>
      </c>
      <c r="H355">
        <v>-130264.55759684596</v>
      </c>
      <c r="I355">
        <v>-187297.77044021233</v>
      </c>
    </row>
    <row r="356" spans="3:9">
      <c r="C356">
        <v>-93704.341321462052</v>
      </c>
      <c r="D356">
        <v>-120911.23917835961</v>
      </c>
      <c r="E356">
        <v>-75111.876922146708</v>
      </c>
      <c r="F356">
        <v>-13133.452469144839</v>
      </c>
      <c r="G356">
        <v>-88245.32939129154</v>
      </c>
      <c r="H356">
        <v>-139926.48513324623</v>
      </c>
      <c r="I356">
        <v>-189084.8443080468</v>
      </c>
    </row>
    <row r="357" spans="3:9">
      <c r="C357">
        <v>-107864.25502173751</v>
      </c>
      <c r="D357">
        <v>-143578.74052241322</v>
      </c>
      <c r="E357">
        <v>-83466.444980500426</v>
      </c>
      <c r="F357">
        <v>-27529.677631769882</v>
      </c>
      <c r="G357">
        <v>-110996.12261227029</v>
      </c>
      <c r="H357">
        <v>-148884.98625133163</v>
      </c>
      <c r="I357">
        <v>176857.35608534911</v>
      </c>
    </row>
    <row r="358" spans="3:9">
      <c r="C358">
        <v>-77678.368665280985</v>
      </c>
      <c r="D358">
        <v>-127271.34260540918</v>
      </c>
      <c r="E358">
        <v>25635.262820712174</v>
      </c>
      <c r="F358">
        <v>-26343.058212342898</v>
      </c>
      <c r="G358">
        <v>-707.79539163070149</v>
      </c>
      <c r="H358">
        <v>-152159.72324367816</v>
      </c>
      <c r="I358">
        <v>-189259.58756288377</v>
      </c>
    </row>
    <row r="359" spans="3:9">
      <c r="C359">
        <v>-159573.21031794342</v>
      </c>
      <c r="D359">
        <v>-117962.8285285501</v>
      </c>
      <c r="E359">
        <v>-103394.09994870621</v>
      </c>
      <c r="F359">
        <v>1037.8104880448227</v>
      </c>
      <c r="G359">
        <v>-102356.28946066138</v>
      </c>
      <c r="H359">
        <v>-172571.48727191729</v>
      </c>
      <c r="I359">
        <v>-197517.25146546197</v>
      </c>
    </row>
    <row r="360" spans="3:9">
      <c r="C360">
        <v>-110918.98411359783</v>
      </c>
      <c r="D360">
        <v>-112044.18784400431</v>
      </c>
      <c r="E360">
        <v>-120597.66568373513</v>
      </c>
      <c r="F360">
        <v>-60563.761484221148</v>
      </c>
      <c r="G360">
        <v>-181161.42716795628</v>
      </c>
      <c r="H360">
        <v>-141974.52412150966</v>
      </c>
      <c r="I360">
        <v>-199314.84704816225</v>
      </c>
    </row>
    <row r="361" spans="3:9">
      <c r="C361">
        <v>-70467.346260996186</v>
      </c>
      <c r="D361">
        <v>-128154.06784528786</v>
      </c>
      <c r="E361">
        <v>-117950.181798144</v>
      </c>
      <c r="F361">
        <v>-24463.01966809755</v>
      </c>
      <c r="G361">
        <v>-142413.20146624156</v>
      </c>
      <c r="H361">
        <v>-153259.29704141524</v>
      </c>
      <c r="I361">
        <v>-202967.16891407038</v>
      </c>
    </row>
    <row r="362" spans="3:9">
      <c r="C362">
        <v>-110556.59527341172</v>
      </c>
      <c r="D362">
        <v>-158246.03527050355</v>
      </c>
      <c r="E362">
        <v>-109190.45213557394</v>
      </c>
      <c r="F362">
        <v>-19590.781626270211</v>
      </c>
      <c r="G362">
        <v>-128781.23376184415</v>
      </c>
      <c r="H362">
        <v>-182767.91230388355</v>
      </c>
      <c r="I362">
        <v>-319229.69132851739</v>
      </c>
    </row>
    <row r="363" spans="3:9">
      <c r="C363">
        <v>-96352.45446654805</v>
      </c>
      <c r="D363">
        <v>-98015.783746047557</v>
      </c>
      <c r="E363">
        <v>-137260.53987728839</v>
      </c>
      <c r="F363">
        <v>3143.9716318451101</v>
      </c>
      <c r="G363">
        <v>-134116.56824544328</v>
      </c>
      <c r="H363">
        <v>-141490.05641205219</v>
      </c>
      <c r="I363">
        <v>705.19236915674992</v>
      </c>
    </row>
    <row r="364" spans="3:9">
      <c r="C364">
        <v>-158986.67198603158</v>
      </c>
      <c r="D364">
        <v>-171163.02919403941</v>
      </c>
      <c r="E364">
        <v>-124975.00492979152</v>
      </c>
      <c r="F364">
        <v>-29637.879238405974</v>
      </c>
      <c r="G364">
        <v>-154612.88416819749</v>
      </c>
      <c r="H364">
        <v>-142503.31272230277</v>
      </c>
      <c r="I364">
        <v>-194396.16495694008</v>
      </c>
    </row>
    <row r="365" spans="3:9">
      <c r="C365">
        <v>-94732.4194420821</v>
      </c>
      <c r="D365">
        <v>-123480.87150011494</v>
      </c>
      <c r="E365">
        <v>-84463.215596396854</v>
      </c>
      <c r="F365">
        <v>-18716.494777475971</v>
      </c>
      <c r="G365">
        <v>-103179.71037387285</v>
      </c>
      <c r="H365">
        <v>-97614.626473221317</v>
      </c>
      <c r="I365">
        <v>-194039.31131279079</v>
      </c>
    </row>
    <row r="366" spans="3:9">
      <c r="C366">
        <v>-107162.11301471446</v>
      </c>
      <c r="D366">
        <v>-100222.8507719667</v>
      </c>
      <c r="E366">
        <v>-80048.700084519398</v>
      </c>
      <c r="F366">
        <v>-25057.892364937681</v>
      </c>
      <c r="G366">
        <v>-105106.59244945709</v>
      </c>
      <c r="H366">
        <v>-157406.5372618913</v>
      </c>
      <c r="I366">
        <v>-229263.62005898464</v>
      </c>
    </row>
    <row r="367" spans="3:9">
      <c r="C367">
        <v>-138245.08407122543</v>
      </c>
      <c r="D367">
        <v>-170428.23310900171</v>
      </c>
      <c r="E367">
        <v>-143050.39296944503</v>
      </c>
      <c r="F367">
        <v>-51332.872961285728</v>
      </c>
      <c r="G367">
        <v>-194383.26593073076</v>
      </c>
      <c r="H367">
        <v>-109969.27458797523</v>
      </c>
      <c r="I367">
        <v>-187972.00103719629</v>
      </c>
    </row>
    <row r="368" spans="3:9">
      <c r="C368">
        <v>-102860.03928789022</v>
      </c>
      <c r="D368">
        <v>-164608.13469886628</v>
      </c>
      <c r="E368">
        <v>-100923.31096970492</v>
      </c>
      <c r="F368">
        <v>-37354.280291596784</v>
      </c>
      <c r="G368">
        <v>-138277.59126130171</v>
      </c>
      <c r="H368">
        <v>-185109.4365361057</v>
      </c>
      <c r="I368">
        <v>-242417.46946733427</v>
      </c>
    </row>
    <row r="369" spans="3:9">
      <c r="C369">
        <v>-96955.16970059443</v>
      </c>
      <c r="D369">
        <v>-133230.16704658669</v>
      </c>
      <c r="E369">
        <v>2770.7585279556224</v>
      </c>
      <c r="F369">
        <v>-88061.491433898686</v>
      </c>
      <c r="G369">
        <v>-85290.732905943063</v>
      </c>
      <c r="H369">
        <v>-139083.94554917963</v>
      </c>
      <c r="I369">
        <v>-61959.631922341767</v>
      </c>
    </row>
    <row r="370" spans="3:9">
      <c r="C370">
        <v>-100557.99202931605</v>
      </c>
      <c r="D370">
        <v>-115901.21460960869</v>
      </c>
      <c r="E370">
        <v>-49664.687161401474</v>
      </c>
      <c r="F370">
        <v>-35473.19873604516</v>
      </c>
      <c r="G370">
        <v>-85137.885897446627</v>
      </c>
      <c r="H370">
        <v>-64223.451852300903</v>
      </c>
      <c r="I370">
        <v>53573.480998911371</v>
      </c>
    </row>
    <row r="371" spans="3:9">
      <c r="C371">
        <v>-84017.324734194786</v>
      </c>
      <c r="D371">
        <v>-85460.711541758297</v>
      </c>
      <c r="E371">
        <v>-99353.1972036527</v>
      </c>
      <c r="F371">
        <v>-7444.6433558964982</v>
      </c>
      <c r="G371">
        <v>-106797.84055954919</v>
      </c>
      <c r="H371">
        <v>-137176.76617344504</v>
      </c>
      <c r="I371">
        <v>67036.410864624952</v>
      </c>
    </row>
    <row r="372" spans="3:9">
      <c r="C372">
        <v>-110468.94573350645</v>
      </c>
      <c r="D372">
        <v>-142654.32130355388</v>
      </c>
      <c r="E372">
        <v>-131769.41250521108</v>
      </c>
      <c r="F372">
        <v>-5339.1730280220945</v>
      </c>
      <c r="G372">
        <v>-137108.58553323318</v>
      </c>
      <c r="H372">
        <v>-175031.55924086302</v>
      </c>
      <c r="I372">
        <v>-137630.07848006295</v>
      </c>
    </row>
    <row r="373" spans="3:9">
      <c r="C373">
        <v>-104262.06030488964</v>
      </c>
      <c r="D373">
        <v>-125487.89525746499</v>
      </c>
      <c r="E373">
        <v>20863.939410242601</v>
      </c>
      <c r="F373">
        <v>-23338.163487418216</v>
      </c>
      <c r="G373">
        <v>-2474.2240771756624</v>
      </c>
      <c r="H373">
        <v>-84774.196237828932</v>
      </c>
      <c r="I373">
        <v>-162270.91320891504</v>
      </c>
    </row>
    <row r="374" spans="3:9">
      <c r="C374">
        <v>-43531.792569392768</v>
      </c>
      <c r="D374">
        <v>-114064.60626248573</v>
      </c>
      <c r="E374">
        <v>-19270.775731239177</v>
      </c>
      <c r="F374">
        <v>-179773.31048975175</v>
      </c>
      <c r="G374">
        <v>-199044.0862209909</v>
      </c>
      <c r="H374">
        <v>-134058.57304826548</v>
      </c>
      <c r="I374">
        <v>-100240.00971271092</v>
      </c>
    </row>
    <row r="375" spans="3:9">
      <c r="C375">
        <v>-113671.27524338661</v>
      </c>
      <c r="D375">
        <v>-106452.10985937981</v>
      </c>
      <c r="E375">
        <v>-10784.261320728256</v>
      </c>
      <c r="F375">
        <v>-54261.01336836745</v>
      </c>
      <c r="G375">
        <v>-65045.274689095699</v>
      </c>
      <c r="H375">
        <v>-127558.9678743496</v>
      </c>
      <c r="I375">
        <v>-60460.804571898101</v>
      </c>
    </row>
    <row r="376" spans="3:9">
      <c r="C376">
        <v>-92537.376746504669</v>
      </c>
      <c r="D376">
        <v>-141207.94247836652</v>
      </c>
      <c r="E376">
        <v>-108404.16563349348</v>
      </c>
      <c r="F376">
        <v>-15443.156995485784</v>
      </c>
      <c r="G376">
        <v>-123847.32262897927</v>
      </c>
      <c r="H376">
        <v>-172478.60494471824</v>
      </c>
      <c r="I376">
        <v>-129138.31282275821</v>
      </c>
    </row>
    <row r="377" spans="3:9">
      <c r="C377">
        <v>-134428.90948414317</v>
      </c>
      <c r="D377">
        <v>-161809.77335253113</v>
      </c>
      <c r="E377">
        <v>-119929.74361169744</v>
      </c>
      <c r="F377">
        <v>-6462.5347881637881</v>
      </c>
      <c r="G377">
        <v>-126392.27839986123</v>
      </c>
      <c r="H377">
        <v>-224560.61365788869</v>
      </c>
      <c r="I377">
        <v>-150243.37455428045</v>
      </c>
    </row>
    <row r="378" spans="3:9">
      <c r="C378">
        <v>-104504.10157383649</v>
      </c>
      <c r="D378">
        <v>-108402.79714375274</v>
      </c>
      <c r="E378">
        <v>-30028.370069633209</v>
      </c>
      <c r="F378">
        <v>-34438.149843624356</v>
      </c>
      <c r="G378">
        <v>-64466.519913257565</v>
      </c>
      <c r="H378">
        <v>-17274.719072018459</v>
      </c>
      <c r="I378">
        <v>-68284.258064234687</v>
      </c>
    </row>
    <row r="379" spans="3:9">
      <c r="C379">
        <v>-138309.0499782039</v>
      </c>
      <c r="D379">
        <v>-126942.09493512852</v>
      </c>
      <c r="E379">
        <v>-105334.83435968624</v>
      </c>
      <c r="F379">
        <v>5429.1082541913929</v>
      </c>
      <c r="G379">
        <v>-99905.726105494861</v>
      </c>
      <c r="H379">
        <v>-195502.20747569232</v>
      </c>
      <c r="I379">
        <v>-120879.0540433406</v>
      </c>
    </row>
    <row r="380" spans="3:9">
      <c r="C380">
        <v>-97474.370656373474</v>
      </c>
      <c r="D380">
        <v>-87007.046885529096</v>
      </c>
      <c r="E380">
        <v>-176798.66972221292</v>
      </c>
      <c r="F380">
        <v>36819.550087969015</v>
      </c>
      <c r="G380">
        <v>-139979.11963424389</v>
      </c>
      <c r="H380">
        <v>-159171.13507661154</v>
      </c>
      <c r="I380">
        <v>-192932.58146408142</v>
      </c>
    </row>
    <row r="381" spans="3:9">
      <c r="C381">
        <v>-167390.5031273035</v>
      </c>
      <c r="D381">
        <v>-160810.14497955708</v>
      </c>
      <c r="E381">
        <v>-32095.305049228118</v>
      </c>
      <c r="F381">
        <v>-43680.752410397065</v>
      </c>
      <c r="G381">
        <v>-75776.057459625183</v>
      </c>
      <c r="H381">
        <v>-122359.28317374148</v>
      </c>
      <c r="I381">
        <v>-172754.17905301147</v>
      </c>
    </row>
    <row r="382" spans="3:9">
      <c r="C382">
        <v>-82819.042474146205</v>
      </c>
      <c r="D382">
        <v>-125570.36926646253</v>
      </c>
      <c r="E382">
        <v>-47793.821883845332</v>
      </c>
      <c r="F382">
        <v>-40674.365488035895</v>
      </c>
      <c r="G382">
        <v>-88468.187371881242</v>
      </c>
      <c r="H382">
        <v>-130710.22773389962</v>
      </c>
      <c r="I382">
        <v>-81451.770918149676</v>
      </c>
    </row>
    <row r="383" spans="3:9">
      <c r="C383">
        <v>-94540.46560410384</v>
      </c>
      <c r="D383">
        <v>-128909.84271460501</v>
      </c>
      <c r="E383">
        <v>49625.078681919549</v>
      </c>
      <c r="F383">
        <v>-19245.307001235233</v>
      </c>
      <c r="G383">
        <v>30379.771680684353</v>
      </c>
      <c r="H383">
        <v>-148421.38622985093</v>
      </c>
      <c r="I383">
        <v>-163466.62931107805</v>
      </c>
    </row>
    <row r="384" spans="3:9">
      <c r="C384">
        <v>-87984.488923162004</v>
      </c>
      <c r="D384">
        <v>-137294.48255113265</v>
      </c>
      <c r="E384">
        <v>-130252.24262280227</v>
      </c>
      <c r="F384">
        <v>-16445.534822949925</v>
      </c>
      <c r="G384">
        <v>-146697.7774457522</v>
      </c>
      <c r="H384">
        <v>-177919.31913600684</v>
      </c>
      <c r="I384">
        <v>-177405.85018482283</v>
      </c>
    </row>
    <row r="385" spans="3:9">
      <c r="C385">
        <v>-150305.57073252476</v>
      </c>
      <c r="D385">
        <v>-133232.89310799635</v>
      </c>
      <c r="E385">
        <v>-80723.019975433359</v>
      </c>
      <c r="F385">
        <v>-3928.6691646028085</v>
      </c>
      <c r="G385">
        <v>-84651.689140036178</v>
      </c>
      <c r="H385">
        <v>-121306.64672751265</v>
      </c>
      <c r="I385">
        <v>-191268.57738201207</v>
      </c>
    </row>
    <row r="386" spans="3:9">
      <c r="C386">
        <v>-159352.26685715455</v>
      </c>
      <c r="D386">
        <v>-153626.10136422428</v>
      </c>
      <c r="E386">
        <v>-89401.07901528971</v>
      </c>
      <c r="F386">
        <v>-39936.142045245724</v>
      </c>
      <c r="G386">
        <v>-129337.22106053543</v>
      </c>
      <c r="H386">
        <v>-199690.86653534649</v>
      </c>
      <c r="I386">
        <v>-270969.91696965205</v>
      </c>
    </row>
    <row r="387" spans="3:9">
      <c r="C387">
        <v>-89887.923590583261</v>
      </c>
      <c r="D387">
        <v>-112628.13526948793</v>
      </c>
      <c r="E387">
        <v>-128919.60837632912</v>
      </c>
      <c r="F387">
        <v>-39428.291385851568</v>
      </c>
      <c r="G387">
        <v>-168347.89976218069</v>
      </c>
      <c r="H387">
        <v>-195262.96760993265</v>
      </c>
      <c r="I387">
        <v>-222420.07677669305</v>
      </c>
    </row>
    <row r="388" spans="3:9">
      <c r="C388">
        <v>-109857.54927704328</v>
      </c>
      <c r="D388">
        <v>-108643.70013043382</v>
      </c>
      <c r="E388">
        <v>-103106.70345807349</v>
      </c>
      <c r="F388">
        <v>-15933.887073919361</v>
      </c>
      <c r="G388">
        <v>-119040.59053199286</v>
      </c>
      <c r="H388">
        <v>-219260.39816973329</v>
      </c>
      <c r="I388">
        <v>-194835.64709659311</v>
      </c>
    </row>
    <row r="389" spans="3:9">
      <c r="C389">
        <v>-162796.54368201533</v>
      </c>
      <c r="D389">
        <v>-121739.27855439179</v>
      </c>
      <c r="E389">
        <v>-134730.38975908712</v>
      </c>
      <c r="F389">
        <v>-7424.1526710576727</v>
      </c>
      <c r="G389">
        <v>-142154.54243014479</v>
      </c>
      <c r="H389">
        <v>-135358.87466945656</v>
      </c>
      <c r="I389">
        <v>-251803.96171751345</v>
      </c>
    </row>
    <row r="390" spans="3:9">
      <c r="C390">
        <v>-126724.46997424745</v>
      </c>
      <c r="D390">
        <v>-126246.05533095408</v>
      </c>
      <c r="E390">
        <v>-144386.25036694336</v>
      </c>
      <c r="F390">
        <v>-10802.19604614349</v>
      </c>
      <c r="G390">
        <v>-155188.44641308687</v>
      </c>
      <c r="H390">
        <v>-164228.37897524008</v>
      </c>
      <c r="I390">
        <v>-203.17820954462513</v>
      </c>
    </row>
    <row r="391" spans="3:9">
      <c r="C391">
        <v>-98026.638377401774</v>
      </c>
      <c r="D391">
        <v>-103668.97812619494</v>
      </c>
      <c r="E391">
        <v>-65959.249808758643</v>
      </c>
      <c r="F391">
        <v>8087.1437359932606</v>
      </c>
      <c r="G391">
        <v>-57872.106072765368</v>
      </c>
      <c r="H391">
        <v>-126010.68538107831</v>
      </c>
      <c r="I391">
        <v>23289.643281578843</v>
      </c>
    </row>
    <row r="392" spans="3:9">
      <c r="C392">
        <v>-138371.83569099326</v>
      </c>
      <c r="D392">
        <v>-119907.33112764414</v>
      </c>
      <c r="E392">
        <v>-139509.43891438906</v>
      </c>
      <c r="F392">
        <v>17465.512674129684</v>
      </c>
      <c r="G392">
        <v>-122043.92624025936</v>
      </c>
      <c r="H392">
        <v>-156019.8205348349</v>
      </c>
      <c r="I392">
        <v>-167088.96663190649</v>
      </c>
    </row>
    <row r="393" spans="3:9">
      <c r="C393">
        <v>-122331.46513350432</v>
      </c>
      <c r="D393">
        <v>-176914.25177864981</v>
      </c>
      <c r="E393">
        <v>-76508.671890154132</v>
      </c>
      <c r="F393">
        <v>-12655.760267293896</v>
      </c>
      <c r="G393">
        <v>-89164.432157448027</v>
      </c>
      <c r="H393">
        <v>-194671.64498780482</v>
      </c>
      <c r="I393">
        <v>-165832.36559914675</v>
      </c>
    </row>
    <row r="394" spans="3:9">
      <c r="C394">
        <v>-34571.672280359606</v>
      </c>
      <c r="D394">
        <v>-122523.59763282725</v>
      </c>
      <c r="E394">
        <v>-60077.112998163691</v>
      </c>
      <c r="F394">
        <v>8873.2814364953883</v>
      </c>
      <c r="G394">
        <v>-51203.83156166831</v>
      </c>
      <c r="H394">
        <v>-121369.26638294818</v>
      </c>
      <c r="I394">
        <v>-129456.32321595251</v>
      </c>
    </row>
    <row r="395" spans="3:9">
      <c r="C395">
        <v>-135166.92665749553</v>
      </c>
      <c r="D395">
        <v>-178977.18760597394</v>
      </c>
      <c r="E395">
        <v>-110788.09074416434</v>
      </c>
      <c r="F395">
        <v>-45589.015122212062</v>
      </c>
      <c r="G395">
        <v>-156377.1058663764</v>
      </c>
      <c r="H395">
        <v>-217973.32646537351</v>
      </c>
      <c r="I395">
        <v>-189451.54118229571</v>
      </c>
    </row>
    <row r="396" spans="3:9">
      <c r="C396">
        <v>-109332.85135670868</v>
      </c>
      <c r="D396">
        <v>-140071.67297159359</v>
      </c>
      <c r="E396">
        <v>82105.993342368281</v>
      </c>
      <c r="F396">
        <v>-48969.401964394696</v>
      </c>
      <c r="G396">
        <v>33136.591377973615</v>
      </c>
      <c r="H396">
        <v>-128750.44652873598</v>
      </c>
      <c r="I396">
        <v>-223749.28599830091</v>
      </c>
    </row>
    <row r="397" spans="3:9">
      <c r="C397">
        <v>-99753.382547898</v>
      </c>
      <c r="D397">
        <v>-80514.284893141696</v>
      </c>
      <c r="E397">
        <v>133998.78712189349</v>
      </c>
      <c r="F397">
        <v>-25018.219088724571</v>
      </c>
      <c r="G397">
        <v>108980.56803316891</v>
      </c>
      <c r="H397">
        <v>-106805.64443034826</v>
      </c>
      <c r="I397">
        <v>-173099.27948879331</v>
      </c>
    </row>
    <row r="398" spans="3:9">
      <c r="C398">
        <v>-143027.08360876169</v>
      </c>
      <c r="D398">
        <v>-127093.26881574742</v>
      </c>
      <c r="E398">
        <v>-24915.985866299656</v>
      </c>
      <c r="F398">
        <v>-16551.082767706626</v>
      </c>
      <c r="G398">
        <v>-41467.068634006311</v>
      </c>
      <c r="H398">
        <v>-215555.40743421554</v>
      </c>
      <c r="I398">
        <v>-87232.87163581507</v>
      </c>
    </row>
    <row r="399" spans="3:9">
      <c r="C399">
        <v>-91556.022541349579</v>
      </c>
      <c r="D399">
        <v>-92097.709402289736</v>
      </c>
      <c r="E399">
        <v>-187073.86302227277</v>
      </c>
      <c r="F399">
        <v>22606.465018993782</v>
      </c>
      <c r="G399">
        <v>-164467.398003279</v>
      </c>
      <c r="H399">
        <v>-158151.17591445037</v>
      </c>
      <c r="I399">
        <v>-147741.3735261258</v>
      </c>
    </row>
    <row r="400" spans="3:9">
      <c r="C400">
        <v>-101262.33715850297</v>
      </c>
      <c r="D400">
        <v>-128936.53525155153</v>
      </c>
      <c r="E400">
        <v>6965.3546753285918</v>
      </c>
      <c r="F400">
        <v>-24249.721094831941</v>
      </c>
      <c r="G400">
        <v>-17284.366419503378</v>
      </c>
      <c r="H400">
        <v>-163475.31171366002</v>
      </c>
      <c r="I400">
        <v>40549.359421092842</v>
      </c>
    </row>
    <row r="401" spans="3:9">
      <c r="C401">
        <v>-127612.32971214163</v>
      </c>
      <c r="D401">
        <v>-67377.310839888902</v>
      </c>
      <c r="E401">
        <v>-147791.84205066643</v>
      </c>
      <c r="F401">
        <v>46735.683529772694</v>
      </c>
      <c r="G401">
        <v>-101056.15852089372</v>
      </c>
      <c r="H401">
        <v>-95790.680496752495</v>
      </c>
      <c r="I401">
        <v>-172473.34570498258</v>
      </c>
    </row>
    <row r="402" spans="3:9">
      <c r="C402">
        <v>-80100.769482153337</v>
      </c>
      <c r="D402">
        <v>-161857.17659158137</v>
      </c>
      <c r="E402">
        <v>76573.006532548636</v>
      </c>
      <c r="F402">
        <v>-25460.360752055429</v>
      </c>
      <c r="G402">
        <v>51112.645780493214</v>
      </c>
      <c r="H402">
        <v>-107485.79168102972</v>
      </c>
      <c r="I402">
        <v>47854.663559063396</v>
      </c>
    </row>
    <row r="403" spans="3:9">
      <c r="C403">
        <v>-75267.782509547615</v>
      </c>
      <c r="D403">
        <v>-119038.10046025057</v>
      </c>
      <c r="E403">
        <v>-20103.438649235439</v>
      </c>
      <c r="F403">
        <v>-6303.036603203851</v>
      </c>
      <c r="G403">
        <v>-26406.475252439268</v>
      </c>
      <c r="H403">
        <v>-119227.97206196512</v>
      </c>
      <c r="I403">
        <v>-202874.3645531254</v>
      </c>
    </row>
    <row r="404" spans="3:9">
      <c r="C404">
        <v>-122322.60587439763</v>
      </c>
      <c r="D404">
        <v>-163520.44888605457</v>
      </c>
      <c r="E404">
        <v>-113200.03043250419</v>
      </c>
      <c r="F404">
        <v>-26463.650949256436</v>
      </c>
      <c r="G404">
        <v>-139663.68138176063</v>
      </c>
      <c r="H404">
        <v>-201423.52412485692</v>
      </c>
      <c r="I404">
        <v>-208898.54164463762</v>
      </c>
    </row>
    <row r="405" spans="3:9">
      <c r="C405">
        <v>-89061.526579558646</v>
      </c>
      <c r="D405">
        <v>-119396.12713098708</v>
      </c>
      <c r="E405">
        <v>-132307.6277882797</v>
      </c>
      <c r="F405">
        <v>-24651.903255906436</v>
      </c>
      <c r="G405">
        <v>-156959.53104418612</v>
      </c>
      <c r="H405">
        <v>-110328.68041527737</v>
      </c>
      <c r="I405">
        <v>-156815.07556636649</v>
      </c>
    </row>
    <row r="406" spans="3:9">
      <c r="C406">
        <v>-157706.89396991231</v>
      </c>
      <c r="D406">
        <v>-143024.26529634563</v>
      </c>
      <c r="E406">
        <v>-117347.83880649567</v>
      </c>
      <c r="F406">
        <v>-3044.8703452574155</v>
      </c>
      <c r="G406">
        <v>-120392.70915175308</v>
      </c>
      <c r="H406">
        <v>-214185.41720657691</v>
      </c>
      <c r="I406">
        <v>-198817.02454573574</v>
      </c>
    </row>
    <row r="407" spans="3:9">
      <c r="C407">
        <v>-76233.561371942807</v>
      </c>
      <c r="D407">
        <v>-36494.893847440311</v>
      </c>
      <c r="E407">
        <v>67172.258023737901</v>
      </c>
      <c r="F407">
        <v>-3438.6036055676122</v>
      </c>
      <c r="G407">
        <v>63733.654418170277</v>
      </c>
      <c r="H407">
        <v>-89116.400004606781</v>
      </c>
      <c r="I407">
        <v>-113319.20848328633</v>
      </c>
    </row>
    <row r="408" spans="3:9">
      <c r="C408">
        <v>-125925.55344941639</v>
      </c>
      <c r="D408">
        <v>-134508.69860648963</v>
      </c>
      <c r="E408">
        <v>-139718.2018733664</v>
      </c>
      <c r="F408">
        <v>-10763.327355888767</v>
      </c>
      <c r="G408">
        <v>-150481.52922925516</v>
      </c>
      <c r="H408">
        <v>-199482.69799403389</v>
      </c>
      <c r="I408">
        <v>-289619.31158658583</v>
      </c>
    </row>
    <row r="409" spans="3:9">
      <c r="C409">
        <v>-93452.26963910248</v>
      </c>
      <c r="D409">
        <v>-136547.51943770165</v>
      </c>
      <c r="E409">
        <v>-100061.41926002542</v>
      </c>
      <c r="F409">
        <v>10434.263491253121</v>
      </c>
      <c r="G409">
        <v>-89627.155768772282</v>
      </c>
      <c r="H409">
        <v>-165315.63034304845</v>
      </c>
      <c r="I409">
        <v>-275038.65199495805</v>
      </c>
    </row>
    <row r="410" spans="3:9">
      <c r="C410">
        <v>-104222.53299275739</v>
      </c>
      <c r="D410">
        <v>-143651.71981182974</v>
      </c>
      <c r="E410">
        <v>-77195.553326986439</v>
      </c>
      <c r="F410">
        <v>16239.649221567379</v>
      </c>
      <c r="G410">
        <v>-60955.90410541906</v>
      </c>
      <c r="H410">
        <v>-191433.46837974212</v>
      </c>
      <c r="I410">
        <v>-243015.13043406163</v>
      </c>
    </row>
    <row r="411" spans="3:9">
      <c r="C411">
        <v>-32189.970590982644</v>
      </c>
      <c r="D411">
        <v>-111006.23084296985</v>
      </c>
      <c r="E411">
        <v>319748.43857543333</v>
      </c>
      <c r="F411">
        <v>-9219.2054925998236</v>
      </c>
      <c r="G411">
        <v>310529.23308283347</v>
      </c>
      <c r="H411">
        <v>-141858.06427672613</v>
      </c>
      <c r="I411">
        <v>-208953.16747443174</v>
      </c>
    </row>
    <row r="412" spans="3:9">
      <c r="C412">
        <v>-124785.09085314407</v>
      </c>
      <c r="D412">
        <v>-124021.90242191192</v>
      </c>
      <c r="E412">
        <v>-146440.61062179581</v>
      </c>
      <c r="F412">
        <v>-2112.4814428106038</v>
      </c>
      <c r="G412">
        <v>-148553.09206460643</v>
      </c>
      <c r="H412">
        <v>-153490.31524640013</v>
      </c>
      <c r="I412">
        <v>-138163.92629293865</v>
      </c>
    </row>
    <row r="413" spans="3:9">
      <c r="C413">
        <v>-98499.279231238572</v>
      </c>
      <c r="D413">
        <v>-141438.79260054001</v>
      </c>
      <c r="E413">
        <v>-67976.633818032977</v>
      </c>
      <c r="F413">
        <v>-29243.447102315171</v>
      </c>
      <c r="G413">
        <v>-97220.080920348119</v>
      </c>
      <c r="H413">
        <v>-155814.0214186449</v>
      </c>
      <c r="I413">
        <v>90142.654865751741</v>
      </c>
    </row>
    <row r="414" spans="3:9">
      <c r="C414">
        <v>-97390.699979427285</v>
      </c>
      <c r="D414">
        <v>-99628.675812092784</v>
      </c>
      <c r="E414">
        <v>-93521.293038476913</v>
      </c>
      <c r="F414">
        <v>-26340.254694311618</v>
      </c>
      <c r="G414">
        <v>-119861.54773278853</v>
      </c>
      <c r="H414">
        <v>-108168.20386831</v>
      </c>
      <c r="I414">
        <v>176993.76650367753</v>
      </c>
    </row>
    <row r="415" spans="3:9">
      <c r="C415">
        <v>-100224.78615360356</v>
      </c>
      <c r="D415">
        <v>-126820.79377945999</v>
      </c>
      <c r="E415">
        <v>-86842.552038370806</v>
      </c>
      <c r="F415">
        <v>-32358.958102350753</v>
      </c>
      <c r="G415">
        <v>-119201.51014072157</v>
      </c>
      <c r="H415">
        <v>-190177.71942964036</v>
      </c>
      <c r="I415">
        <v>-4920.4495243453421</v>
      </c>
    </row>
    <row r="416" spans="3:9">
      <c r="C416">
        <v>-101769.47361927512</v>
      </c>
      <c r="D416">
        <v>-103665.83899540009</v>
      </c>
      <c r="E416">
        <v>7993.7747156469268</v>
      </c>
      <c r="F416">
        <v>-26942.402720321916</v>
      </c>
      <c r="G416">
        <v>-18948.628004674974</v>
      </c>
      <c r="H416">
        <v>-182311.4490152238</v>
      </c>
      <c r="I416">
        <v>-195941.90557880452</v>
      </c>
    </row>
    <row r="417" spans="3:9">
      <c r="C417">
        <v>-104841.5205858947</v>
      </c>
      <c r="D417">
        <v>-116425.49342089432</v>
      </c>
      <c r="E417">
        <v>-102032.33747771</v>
      </c>
      <c r="F417">
        <v>-36498.351245754842</v>
      </c>
      <c r="G417">
        <v>-138530.68872346485</v>
      </c>
      <c r="H417">
        <v>-168441.84599450752</v>
      </c>
      <c r="I417">
        <v>-85189.330587368822</v>
      </c>
    </row>
    <row r="418" spans="3:9">
      <c r="C418">
        <v>-130026.14955499557</v>
      </c>
      <c r="D418">
        <v>-159014.76534097077</v>
      </c>
      <c r="E418">
        <v>-165877.79361987498</v>
      </c>
      <c r="F418">
        <v>-34934.254780124233</v>
      </c>
      <c r="G418">
        <v>-200812.04839999927</v>
      </c>
      <c r="H418">
        <v>-150390.22309048669</v>
      </c>
      <c r="I418">
        <v>-335462.89467657288</v>
      </c>
    </row>
    <row r="419" spans="3:9">
      <c r="C419">
        <v>-78352.70898759643</v>
      </c>
      <c r="D419">
        <v>-114946.91845832257</v>
      </c>
      <c r="E419">
        <v>-29434.082868694051</v>
      </c>
      <c r="F419">
        <v>-39097.644340697021</v>
      </c>
      <c r="G419">
        <v>-68531.727209391072</v>
      </c>
      <c r="H419">
        <v>-29835.172532767348</v>
      </c>
      <c r="I419">
        <v>91596.790666338347</v>
      </c>
    </row>
    <row r="420" spans="3:9">
      <c r="C420">
        <v>-116915.57969741744</v>
      </c>
      <c r="D420">
        <v>-126526.69634085786</v>
      </c>
      <c r="E420">
        <v>-99163.99952476511</v>
      </c>
      <c r="F420">
        <v>-17917.697167725008</v>
      </c>
      <c r="G420">
        <v>-117081.69669249012</v>
      </c>
      <c r="H420">
        <v>-176432.93524843967</v>
      </c>
      <c r="I420">
        <v>127142.34124432004</v>
      </c>
    </row>
    <row r="421" spans="3:9">
      <c r="C421">
        <v>-118787.02082796996</v>
      </c>
      <c r="D421">
        <v>-139948.62429681912</v>
      </c>
      <c r="E421">
        <v>-83085.28028844441</v>
      </c>
      <c r="F421">
        <v>-37624.032149740422</v>
      </c>
      <c r="G421">
        <v>-120709.31243818483</v>
      </c>
      <c r="H421">
        <v>-143330.17314924474</v>
      </c>
      <c r="I421">
        <v>205811.745907348</v>
      </c>
    </row>
    <row r="422" spans="3:9">
      <c r="C422">
        <v>-144138.36834377871</v>
      </c>
      <c r="D422">
        <v>-114539.60968047802</v>
      </c>
      <c r="E422">
        <v>-124057.94578942971</v>
      </c>
      <c r="F422">
        <v>-18225.841773513832</v>
      </c>
      <c r="G422">
        <v>-142283.78756294353</v>
      </c>
      <c r="H422">
        <v>-130320.54837136422</v>
      </c>
      <c r="I422">
        <v>-139525.49897221377</v>
      </c>
    </row>
    <row r="423" spans="3:9">
      <c r="C423">
        <v>-98979.621881711224</v>
      </c>
      <c r="D423">
        <v>-143042.93029983985</v>
      </c>
      <c r="E423">
        <v>-109955.21375981472</v>
      </c>
      <c r="F423">
        <v>-18990.080821612326</v>
      </c>
      <c r="G423">
        <v>-128945.29458142705</v>
      </c>
      <c r="H423">
        <v>-158169.19547058811</v>
      </c>
      <c r="I423">
        <v>-131307.08865922395</v>
      </c>
    </row>
    <row r="424" spans="3:9">
      <c r="C424">
        <v>-85092.464547640091</v>
      </c>
      <c r="D424">
        <v>-130274.42862810873</v>
      </c>
      <c r="E424">
        <v>-52206.3662778078</v>
      </c>
      <c r="F424">
        <v>-29729.265384460421</v>
      </c>
      <c r="G424">
        <v>-81935.631662268221</v>
      </c>
      <c r="H424">
        <v>-113622.03968721392</v>
      </c>
      <c r="I424">
        <v>-101547.70874578023</v>
      </c>
    </row>
    <row r="425" spans="3:9">
      <c r="C425">
        <v>-83404.913810427068</v>
      </c>
      <c r="D425">
        <v>-143113.84578325879</v>
      </c>
      <c r="E425">
        <v>-102534.66103172637</v>
      </c>
      <c r="F425">
        <v>-23375.742254898702</v>
      </c>
      <c r="G425">
        <v>-125910.40328662506</v>
      </c>
      <c r="H425">
        <v>-137236.403836018</v>
      </c>
      <c r="I425">
        <v>-267559.9376208419</v>
      </c>
    </row>
    <row r="426" spans="3:9">
      <c r="C426">
        <v>-108275.32270849944</v>
      </c>
      <c r="D426">
        <v>-120903.8907297105</v>
      </c>
      <c r="E426">
        <v>17325.441972619505</v>
      </c>
      <c r="F426">
        <v>-67773.776105381519</v>
      </c>
      <c r="G426">
        <v>-50448.334132761986</v>
      </c>
      <c r="H426">
        <v>-77775.060669616796</v>
      </c>
      <c r="I426">
        <v>-193268.36195129514</v>
      </c>
    </row>
    <row r="427" spans="3:9">
      <c r="C427">
        <v>-142895.12801942829</v>
      </c>
      <c r="D427">
        <v>-135859.71516678817</v>
      </c>
      <c r="E427">
        <v>-93553.171252286178</v>
      </c>
      <c r="F427">
        <v>-4690.8790449545886</v>
      </c>
      <c r="G427">
        <v>-98244.050297240756</v>
      </c>
      <c r="H427">
        <v>-167403.06781654572</v>
      </c>
      <c r="I427">
        <v>-171771.84273990101</v>
      </c>
    </row>
    <row r="428" spans="3:9">
      <c r="C428">
        <v>-103643.93249188825</v>
      </c>
      <c r="D428">
        <v>-114246.64534258077</v>
      </c>
      <c r="E428">
        <v>2681.9013107705978</v>
      </c>
      <c r="F428">
        <v>-59505.749218076016</v>
      </c>
      <c r="G428">
        <v>-56823.847907305433</v>
      </c>
      <c r="H428">
        <v>-120963.08811844709</v>
      </c>
      <c r="I428">
        <v>136380.14255239535</v>
      </c>
    </row>
    <row r="429" spans="3:9">
      <c r="C429">
        <v>-123211.37323664293</v>
      </c>
      <c r="D429">
        <v>-199467.80006941146</v>
      </c>
      <c r="E429">
        <v>-94195.774673152351</v>
      </c>
      <c r="F429">
        <v>-61046.268287289087</v>
      </c>
      <c r="G429">
        <v>-155242.04296044144</v>
      </c>
      <c r="H429">
        <v>-211999.80281342764</v>
      </c>
      <c r="I429">
        <v>-206417.02955323126</v>
      </c>
    </row>
    <row r="430" spans="3:9">
      <c r="C430">
        <v>-175652.71443800113</v>
      </c>
      <c r="D430">
        <v>-149713.37494504242</v>
      </c>
      <c r="E430">
        <v>-129616.63188258614</v>
      </c>
      <c r="F430">
        <v>-956.08560266099084</v>
      </c>
      <c r="G430">
        <v>-130572.71748524714</v>
      </c>
      <c r="H430">
        <v>-189790.51551652892</v>
      </c>
      <c r="I430">
        <v>-197416.90256354341</v>
      </c>
    </row>
    <row r="431" spans="3:9">
      <c r="C431">
        <v>-92358.774401841758</v>
      </c>
      <c r="D431">
        <v>-131755.73519388962</v>
      </c>
      <c r="E431">
        <v>-112570.57440747115</v>
      </c>
      <c r="F431">
        <v>-27896.424068141248</v>
      </c>
      <c r="G431">
        <v>-140466.9984756124</v>
      </c>
      <c r="H431">
        <v>-88518.905418964743</v>
      </c>
      <c r="I431">
        <v>-30555.326036818558</v>
      </c>
    </row>
    <row r="432" spans="3:9">
      <c r="C432">
        <v>-129842.88968723828</v>
      </c>
      <c r="D432">
        <v>-159693.6834084118</v>
      </c>
      <c r="E432">
        <v>-94790.247884648052</v>
      </c>
      <c r="F432">
        <v>-41211.719158375752</v>
      </c>
      <c r="G432">
        <v>-136001.96704302379</v>
      </c>
      <c r="H432">
        <v>-136006.17216322321</v>
      </c>
      <c r="I432">
        <v>-247230.21954680732</v>
      </c>
    </row>
    <row r="433" spans="3:9">
      <c r="C433">
        <v>-100056.62261292081</v>
      </c>
      <c r="D433">
        <v>-126404.94821585181</v>
      </c>
      <c r="E433">
        <v>-105511.66996478224</v>
      </c>
      <c r="F433">
        <v>-23296.49632745811</v>
      </c>
      <c r="G433">
        <v>-128808.16629224033</v>
      </c>
      <c r="H433">
        <v>-190438.98156410176</v>
      </c>
      <c r="I433">
        <v>-38098.018817114003</v>
      </c>
    </row>
    <row r="434" spans="3:9">
      <c r="C434">
        <v>-136263.71114727634</v>
      </c>
      <c r="D434">
        <v>-115694.44927597544</v>
      </c>
      <c r="E434">
        <v>-96603.931207081827</v>
      </c>
      <c r="F434">
        <v>-39027.470872606704</v>
      </c>
      <c r="G434">
        <v>-135631.40207968853</v>
      </c>
      <c r="H434">
        <v>-135283.56924342283</v>
      </c>
      <c r="I434">
        <v>-184768.69216599251</v>
      </c>
    </row>
    <row r="435" spans="3:9">
      <c r="C435">
        <v>-95372.138189617253</v>
      </c>
      <c r="D435">
        <v>-131058.88770522225</v>
      </c>
      <c r="E435">
        <v>-101851.46766200647</v>
      </c>
      <c r="F435">
        <v>-22402.38906994446</v>
      </c>
      <c r="G435">
        <v>-124253.85673195093</v>
      </c>
      <c r="H435">
        <v>-152520.84458350023</v>
      </c>
      <c r="I435">
        <v>-129959.66336946754</v>
      </c>
    </row>
    <row r="436" spans="3:9">
      <c r="C436">
        <v>-120366.83062035049</v>
      </c>
      <c r="D436">
        <v>-127664.12108339228</v>
      </c>
      <c r="E436">
        <v>-155486.73005735138</v>
      </c>
      <c r="F436">
        <v>-10381.877753087843</v>
      </c>
      <c r="G436">
        <v>-165868.60781043922</v>
      </c>
      <c r="H436">
        <v>-170220.42710793039</v>
      </c>
      <c r="I436">
        <v>-150069.19525068009</v>
      </c>
    </row>
    <row r="437" spans="3:9">
      <c r="C437">
        <v>-92543.834994731209</v>
      </c>
      <c r="D437">
        <v>-148064.76333269465</v>
      </c>
      <c r="E437">
        <v>-93774.517675066265</v>
      </c>
      <c r="F437">
        <v>-59645.494705320278</v>
      </c>
      <c r="G437">
        <v>-153420.01238038653</v>
      </c>
      <c r="H437">
        <v>-91914.101954587357</v>
      </c>
      <c r="I437">
        <v>-218018.59932998262</v>
      </c>
    </row>
    <row r="438" spans="3:9">
      <c r="C438">
        <v>-84533.400579316934</v>
      </c>
      <c r="D438">
        <v>-139342.87823539914</v>
      </c>
      <c r="E438">
        <v>-80960.922324113053</v>
      </c>
      <c r="F438">
        <v>-25246.827694227963</v>
      </c>
      <c r="G438">
        <v>-106207.75001834102</v>
      </c>
      <c r="H438">
        <v>-210998.05683007563</v>
      </c>
      <c r="I438">
        <v>-101449.37103127071</v>
      </c>
    </row>
    <row r="439" spans="3:9">
      <c r="C439">
        <v>-98721.343261318805</v>
      </c>
      <c r="D439">
        <v>-146316.56061410072</v>
      </c>
      <c r="E439">
        <v>-126343.11286431519</v>
      </c>
      <c r="F439">
        <v>-23749.656243918671</v>
      </c>
      <c r="G439">
        <v>-150092.76910823386</v>
      </c>
      <c r="H439">
        <v>-101335.41446668911</v>
      </c>
      <c r="I439">
        <v>-148792.32064759682</v>
      </c>
    </row>
    <row r="440" spans="3:9">
      <c r="C440">
        <v>-106739.90871416072</v>
      </c>
      <c r="D440">
        <v>-144425.75540835186</v>
      </c>
      <c r="E440">
        <v>32574.572464275174</v>
      </c>
      <c r="F440">
        <v>-59263.494365181963</v>
      </c>
      <c r="G440">
        <v>-26688.921900906746</v>
      </c>
      <c r="H440">
        <v>-145617.24269481929</v>
      </c>
      <c r="I440">
        <v>-126980.36592877252</v>
      </c>
    </row>
    <row r="441" spans="3:9">
      <c r="C441">
        <v>-94869.782747410965</v>
      </c>
      <c r="D441">
        <v>-120456.09391576829</v>
      </c>
      <c r="E441">
        <v>-89533.171438711157</v>
      </c>
      <c r="F441">
        <v>6779.1670826619375</v>
      </c>
      <c r="G441">
        <v>-82754.004356049205</v>
      </c>
      <c r="H441">
        <v>-201661.04277395329</v>
      </c>
      <c r="I441">
        <v>-224344.75843542954</v>
      </c>
    </row>
    <row r="442" spans="3:9">
      <c r="C442">
        <v>-120982.87787231914</v>
      </c>
      <c r="D442">
        <v>-140531.77024519275</v>
      </c>
      <c r="E442">
        <v>-83601.771832012702</v>
      </c>
      <c r="F442">
        <v>-41803.928810762169</v>
      </c>
      <c r="G442">
        <v>-125405.70064277487</v>
      </c>
      <c r="H442">
        <v>-142061.06786368549</v>
      </c>
      <c r="I442">
        <v>37922.895529415866</v>
      </c>
    </row>
    <row r="443" spans="3:9">
      <c r="C443">
        <v>-144034.29758387903</v>
      </c>
      <c r="D443">
        <v>-113861.95086610863</v>
      </c>
      <c r="E443">
        <v>-105322.51195399056</v>
      </c>
      <c r="F443">
        <v>-7752.3007469746171</v>
      </c>
      <c r="G443">
        <v>-113074.81270096518</v>
      </c>
      <c r="H443">
        <v>-169065.14708726763</v>
      </c>
      <c r="I443">
        <v>-204360.63745697559</v>
      </c>
    </row>
    <row r="444" spans="3:9">
      <c r="C444">
        <v>-93870.140115774571</v>
      </c>
      <c r="D444">
        <v>-158324.68262500779</v>
      </c>
      <c r="E444">
        <v>-79313.045501444925</v>
      </c>
      <c r="F444">
        <v>-25474.477854691089</v>
      </c>
      <c r="G444">
        <v>-104787.52335613601</v>
      </c>
      <c r="H444">
        <v>-209835.45408639312</v>
      </c>
      <c r="I444">
        <v>-93016.020279431221</v>
      </c>
    </row>
    <row r="445" spans="3:9">
      <c r="C445">
        <v>-117229.67391140918</v>
      </c>
      <c r="D445">
        <v>-141627.34099103411</v>
      </c>
      <c r="E445">
        <v>-80521.929653584812</v>
      </c>
      <c r="F445">
        <v>-3667.865511361239</v>
      </c>
      <c r="G445">
        <v>-84189.79516494603</v>
      </c>
      <c r="H445">
        <v>-200675.01756574545</v>
      </c>
      <c r="I445">
        <v>-211909.42902744917</v>
      </c>
    </row>
    <row r="446" spans="3:9">
      <c r="C446">
        <v>-86820.298674656457</v>
      </c>
      <c r="D446">
        <v>-138632.50470296908</v>
      </c>
      <c r="E446">
        <v>-136406.50135569522</v>
      </c>
      <c r="F446">
        <v>17285.412063611162</v>
      </c>
      <c r="G446">
        <v>-119121.08929208406</v>
      </c>
      <c r="H446">
        <v>-186744.18758077026</v>
      </c>
      <c r="I446">
        <v>-145788.02160588471</v>
      </c>
    </row>
    <row r="447" spans="3:9">
      <c r="C447">
        <v>-100261.03950434289</v>
      </c>
      <c r="D447">
        <v>-109974.48860100673</v>
      </c>
      <c r="E447">
        <v>-74559.141574102978</v>
      </c>
      <c r="F447">
        <v>-1280.9221369631487</v>
      </c>
      <c r="G447">
        <v>-75840.06371106609</v>
      </c>
      <c r="H447">
        <v>-26849.52304999769</v>
      </c>
      <c r="I447">
        <v>-82109.997174343909</v>
      </c>
    </row>
    <row r="448" spans="3:9">
      <c r="C448">
        <v>-105681.28571597559</v>
      </c>
      <c r="D448">
        <v>-110499.96284316339</v>
      </c>
      <c r="E448">
        <v>-96496.471827022498</v>
      </c>
      <c r="F448">
        <v>-67442.848306990272</v>
      </c>
      <c r="G448">
        <v>-163939.32013401279</v>
      </c>
      <c r="H448">
        <v>-105650.54689468909</v>
      </c>
      <c r="I448">
        <v>400027.06170262315</v>
      </c>
    </row>
    <row r="449" spans="3:9">
      <c r="C449">
        <v>-110556.11821075693</v>
      </c>
      <c r="D449">
        <v>-172594.05088065201</v>
      </c>
      <c r="E449">
        <v>-135458.90385890694</v>
      </c>
      <c r="F449">
        <v>-2346.2726414211138</v>
      </c>
      <c r="G449">
        <v>-137805.176500328</v>
      </c>
      <c r="H449">
        <v>-210401.13009590778</v>
      </c>
      <c r="I449">
        <v>-285472.89480958204</v>
      </c>
    </row>
    <row r="450" spans="3:9">
      <c r="C450">
        <v>-119481.59565043187</v>
      </c>
      <c r="D450">
        <v>-155743.42360418016</v>
      </c>
      <c r="E450">
        <v>-111967.73362356762</v>
      </c>
      <c r="F450">
        <v>-44674.156275351808</v>
      </c>
      <c r="G450">
        <v>-156641.88989891944</v>
      </c>
      <c r="H450">
        <v>-221091.82115926925</v>
      </c>
      <c r="I450">
        <v>-98821.416030873457</v>
      </c>
    </row>
    <row r="451" spans="3:9">
      <c r="C451">
        <v>-131245.48551887771</v>
      </c>
      <c r="D451">
        <v>-149079.91345439374</v>
      </c>
      <c r="E451">
        <v>-88774.424697190028</v>
      </c>
      <c r="F451">
        <v>-38346.790891286262</v>
      </c>
      <c r="G451">
        <v>-127121.21558847628</v>
      </c>
      <c r="H451">
        <v>-184339.46487179288</v>
      </c>
      <c r="I451">
        <v>-182021.92648547917</v>
      </c>
    </row>
    <row r="452" spans="3:9">
      <c r="C452">
        <v>-187043.53308449127</v>
      </c>
      <c r="D452">
        <v>-153835.99495558106</v>
      </c>
      <c r="E452">
        <v>-134396.20078250548</v>
      </c>
      <c r="F452">
        <v>-10248.546215663489</v>
      </c>
      <c r="G452">
        <v>-144644.74699816896</v>
      </c>
      <c r="H452">
        <v>-210840.14424342627</v>
      </c>
      <c r="I452">
        <v>-413454.9309778224</v>
      </c>
    </row>
    <row r="453" spans="3:9">
      <c r="C453">
        <v>-112997.0230968245</v>
      </c>
      <c r="D453">
        <v>-123265.63691183631</v>
      </c>
      <c r="E453">
        <v>-61020.477936006311</v>
      </c>
      <c r="F453">
        <v>-28067.128186135003</v>
      </c>
      <c r="G453">
        <v>-89087.606122141326</v>
      </c>
      <c r="H453">
        <v>-173830.25434172034</v>
      </c>
      <c r="I453">
        <v>-105294.42863964429</v>
      </c>
    </row>
    <row r="454" spans="3:9">
      <c r="C454">
        <v>-124029.96924799278</v>
      </c>
      <c r="D454">
        <v>-143973.69849012941</v>
      </c>
      <c r="E454">
        <v>-73767.663666803826</v>
      </c>
      <c r="F454">
        <v>-9981.7576945674082</v>
      </c>
      <c r="G454">
        <v>-83749.421361371235</v>
      </c>
      <c r="H454">
        <v>-163510.98860152002</v>
      </c>
      <c r="I454">
        <v>-84233.850385040729</v>
      </c>
    </row>
    <row r="455" spans="3:9">
      <c r="C455">
        <v>-109175.91151469783</v>
      </c>
      <c r="D455">
        <v>-177207.41609461745</v>
      </c>
      <c r="E455">
        <v>62783.785509536334</v>
      </c>
      <c r="F455">
        <v>-57927.593802880787</v>
      </c>
      <c r="G455">
        <v>4856.191706655547</v>
      </c>
      <c r="H455">
        <v>-193026.39145763835</v>
      </c>
      <c r="I455">
        <v>-202161.187500659</v>
      </c>
    </row>
    <row r="456" spans="3:9">
      <c r="C456">
        <v>-138706.55968346872</v>
      </c>
      <c r="D456">
        <v>-137808.56064416998</v>
      </c>
      <c r="E456">
        <v>-140538.0718476332</v>
      </c>
      <c r="F456">
        <v>-34578.257886867039</v>
      </c>
      <c r="G456">
        <v>-175116.32973450026</v>
      </c>
      <c r="H456">
        <v>-156957.91989336221</v>
      </c>
      <c r="I456">
        <v>-204631.06975530763</v>
      </c>
    </row>
    <row r="457" spans="3:9">
      <c r="C457">
        <v>-181378.89866091122</v>
      </c>
      <c r="D457">
        <v>-161540.67961931237</v>
      </c>
      <c r="E457">
        <v>-88098.047380610238</v>
      </c>
      <c r="F457">
        <v>-11268.119414089742</v>
      </c>
      <c r="G457">
        <v>-99366.166794699981</v>
      </c>
      <c r="H457">
        <v>-207599.79168750712</v>
      </c>
      <c r="I457">
        <v>-140220.40160439181</v>
      </c>
    </row>
    <row r="458" spans="3:9">
      <c r="C458">
        <v>-104032.5688638883</v>
      </c>
      <c r="D458">
        <v>-117238.46907645591</v>
      </c>
      <c r="E458">
        <v>-56934.784941285718</v>
      </c>
      <c r="F458">
        <v>-103953.35224754064</v>
      </c>
      <c r="G458">
        <v>-160888.13718882634</v>
      </c>
      <c r="H458">
        <v>-134360.58293940854</v>
      </c>
      <c r="I458">
        <v>-128355.42483257153</v>
      </c>
    </row>
    <row r="459" spans="3:9">
      <c r="C459">
        <v>-75500.990290566318</v>
      </c>
      <c r="D459">
        <v>-138857.15357833382</v>
      </c>
      <c r="E459">
        <v>-94628.586101221081</v>
      </c>
      <c r="F459">
        <v>-21955.964118224761</v>
      </c>
      <c r="G459">
        <v>-116584.55021944584</v>
      </c>
      <c r="H459">
        <v>-97733.255325380451</v>
      </c>
      <c r="I459">
        <v>-168708.8591724986</v>
      </c>
    </row>
    <row r="460" spans="3:9">
      <c r="C460">
        <v>-145824.45424963906</v>
      </c>
      <c r="D460">
        <v>-181460.85954064946</v>
      </c>
      <c r="E460">
        <v>-106669.05216068728</v>
      </c>
      <c r="F460">
        <v>-12923.939430135331</v>
      </c>
      <c r="G460">
        <v>-119592.99159082261</v>
      </c>
      <c r="H460">
        <v>-176946.63108621995</v>
      </c>
      <c r="I460">
        <v>-325617.67013135069</v>
      </c>
    </row>
    <row r="461" spans="3:9">
      <c r="C461">
        <v>-105079.0720172553</v>
      </c>
      <c r="D461">
        <v>-156497.97978240729</v>
      </c>
      <c r="E461">
        <v>-117456.51433707571</v>
      </c>
      <c r="F461">
        <v>-20028.592092212421</v>
      </c>
      <c r="G461">
        <v>-137485.10642928813</v>
      </c>
      <c r="H461">
        <v>-161222.34800142894</v>
      </c>
      <c r="I461">
        <v>-82971.241992785683</v>
      </c>
    </row>
    <row r="462" spans="3:9">
      <c r="C462">
        <v>-110363.99647783456</v>
      </c>
      <c r="D462">
        <v>-164103.18845208694</v>
      </c>
      <c r="E462">
        <v>-90013.377089040252</v>
      </c>
      <c r="F462">
        <v>-35245.854172320382</v>
      </c>
      <c r="G462">
        <v>-125259.23126136065</v>
      </c>
      <c r="H462">
        <v>-215860.19712722275</v>
      </c>
      <c r="I462">
        <v>-143384.57362610704</v>
      </c>
    </row>
    <row r="463" spans="3:9">
      <c r="C463">
        <v>-108437.51164412343</v>
      </c>
      <c r="D463">
        <v>-116534.45017995992</v>
      </c>
      <c r="E463">
        <v>-79275.790368479167</v>
      </c>
      <c r="F463">
        <v>-37646.098730728903</v>
      </c>
      <c r="G463">
        <v>-116921.88909920807</v>
      </c>
      <c r="H463">
        <v>-65323.024058072624</v>
      </c>
      <c r="I463">
        <v>-116000.99025575482</v>
      </c>
    </row>
    <row r="464" spans="3:9">
      <c r="C464">
        <v>-141627.01834574423</v>
      </c>
      <c r="D464">
        <v>-102843.7993966197</v>
      </c>
      <c r="E464">
        <v>-46204.341704732069</v>
      </c>
      <c r="F464">
        <v>-18917.407503050475</v>
      </c>
      <c r="G464">
        <v>-65121.74920778253</v>
      </c>
      <c r="H464">
        <v>-123722.4666200319</v>
      </c>
      <c r="I464">
        <v>-179033.25078615203</v>
      </c>
    </row>
    <row r="465" spans="3:9">
      <c r="C465">
        <v>-95880.637693891855</v>
      </c>
      <c r="D465">
        <v>-119351.51940080257</v>
      </c>
      <c r="E465">
        <v>-26634.147267685505</v>
      </c>
      <c r="F465">
        <v>-10158.578487896233</v>
      </c>
      <c r="G465">
        <v>-36792.72575558172</v>
      </c>
      <c r="H465">
        <v>-71756.542765706079</v>
      </c>
      <c r="I465">
        <v>-177713.75652285499</v>
      </c>
    </row>
    <row r="466" spans="3:9">
      <c r="C466">
        <v>-79441.857495845717</v>
      </c>
      <c r="D466">
        <v>-141596.80674692907</v>
      </c>
      <c r="E466">
        <v>-103112.68415204946</v>
      </c>
      <c r="F466">
        <v>-28935.456511963035</v>
      </c>
      <c r="G466">
        <v>-132048.14066401249</v>
      </c>
      <c r="H466">
        <v>-138546.11751603632</v>
      </c>
      <c r="I466">
        <v>-209558.13166178437</v>
      </c>
    </row>
    <row r="467" spans="3:9">
      <c r="C467">
        <v>-112148.27015718498</v>
      </c>
      <c r="D467">
        <v>-178418.81107137233</v>
      </c>
      <c r="E467">
        <v>-130421.31588830346</v>
      </c>
      <c r="F467">
        <v>-9344.1931263749066</v>
      </c>
      <c r="G467">
        <v>-139765.50901467836</v>
      </c>
      <c r="H467">
        <v>-236841.20290913171</v>
      </c>
      <c r="I467">
        <v>-271557.53447931696</v>
      </c>
    </row>
    <row r="468" spans="3:9">
      <c r="C468">
        <v>-114237.51939316525</v>
      </c>
      <c r="D468">
        <v>-78864.337640998565</v>
      </c>
      <c r="E468">
        <v>-17769.519289666641</v>
      </c>
      <c r="F468">
        <v>28494.631940481817</v>
      </c>
      <c r="G468">
        <v>10725.112650815165</v>
      </c>
      <c r="H468">
        <v>-135623.15689503026</v>
      </c>
      <c r="I468">
        <v>-131487.25044967991</v>
      </c>
    </row>
    <row r="469" spans="3:9">
      <c r="C469">
        <v>-87420.642359543286</v>
      </c>
      <c r="D469">
        <v>-153229.67679037599</v>
      </c>
      <c r="E469">
        <v>-156922.11601765998</v>
      </c>
      <c r="F469">
        <v>-12786.530123578714</v>
      </c>
      <c r="G469">
        <v>-169708.64614123869</v>
      </c>
      <c r="H469">
        <v>-192913.07682576549</v>
      </c>
      <c r="I469">
        <v>-294475.20978761901</v>
      </c>
    </row>
    <row r="470" spans="3:9">
      <c r="C470">
        <v>-85608.20388224865</v>
      </c>
      <c r="D470">
        <v>-119188.19375318206</v>
      </c>
      <c r="E470">
        <v>-31394.318098686694</v>
      </c>
      <c r="F470">
        <v>-80115.081010066933</v>
      </c>
      <c r="G470">
        <v>-111509.39910875363</v>
      </c>
      <c r="H470">
        <v>-154486.78984396701</v>
      </c>
      <c r="I470">
        <v>-139212.71920937512</v>
      </c>
    </row>
    <row r="471" spans="3:9">
      <c r="C471">
        <v>-128893.96312350176</v>
      </c>
      <c r="D471">
        <v>-119421.10814730974</v>
      </c>
      <c r="E471">
        <v>-117031.87133314511</v>
      </c>
      <c r="F471">
        <v>-7377.0297047649001</v>
      </c>
      <c r="G471">
        <v>-124408.90103791001</v>
      </c>
      <c r="H471">
        <v>-136006.54586998792</v>
      </c>
      <c r="I471">
        <v>-267392.77304820408</v>
      </c>
    </row>
    <row r="472" spans="3:9">
      <c r="C472">
        <v>-111171.52518807593</v>
      </c>
      <c r="D472">
        <v>-107505.59427411362</v>
      </c>
      <c r="E472">
        <v>-24414.068395970215</v>
      </c>
      <c r="F472">
        <v>-16124.222655095626</v>
      </c>
      <c r="G472">
        <v>-40538.29105106584</v>
      </c>
      <c r="H472">
        <v>-135949.66868643672</v>
      </c>
      <c r="I472">
        <v>-176325.5938518988</v>
      </c>
    </row>
    <row r="473" spans="3:9">
      <c r="C473">
        <v>-98003.047087448314</v>
      </c>
      <c r="D473">
        <v>-120340.73448519006</v>
      </c>
      <c r="E473">
        <v>-85819.303505879798</v>
      </c>
      <c r="F473">
        <v>-33765.784242149763</v>
      </c>
      <c r="G473">
        <v>-119585.08774802956</v>
      </c>
      <c r="H473">
        <v>-7418.8905902524129</v>
      </c>
      <c r="I473">
        <v>-175340.87488527704</v>
      </c>
    </row>
    <row r="474" spans="3:9">
      <c r="C474">
        <v>-118407.83884258429</v>
      </c>
      <c r="D474">
        <v>-127839.53660135304</v>
      </c>
      <c r="E474">
        <v>122908.56330154458</v>
      </c>
      <c r="F474">
        <v>-28362.534186683381</v>
      </c>
      <c r="G474">
        <v>94546.029114861216</v>
      </c>
      <c r="H474">
        <v>-150872.39622737153</v>
      </c>
      <c r="I474">
        <v>-152854.02767775988</v>
      </c>
    </row>
    <row r="475" spans="3:9">
      <c r="C475">
        <v>-130120.56559278177</v>
      </c>
      <c r="D475">
        <v>-131177.19579343399</v>
      </c>
      <c r="E475">
        <v>-113300.05663358886</v>
      </c>
      <c r="F475">
        <v>-15701.095464138118</v>
      </c>
      <c r="G475">
        <v>-129001.15209772698</v>
      </c>
      <c r="H475">
        <v>-192761.304010008</v>
      </c>
      <c r="I475">
        <v>-254856.13044983629</v>
      </c>
    </row>
    <row r="476" spans="3:9">
      <c r="C476">
        <v>-116112.42466365543</v>
      </c>
      <c r="D476">
        <v>-121230.79145504671</v>
      </c>
      <c r="E476">
        <v>19433.797520729713</v>
      </c>
      <c r="F476">
        <v>-22075.885517577597</v>
      </c>
      <c r="G476">
        <v>-2642.0879968478694</v>
      </c>
      <c r="H476">
        <v>-146122.72985136427</v>
      </c>
      <c r="I476">
        <v>-160601.77634810683</v>
      </c>
    </row>
    <row r="477" spans="3:9">
      <c r="C477">
        <v>-147637.47860699566</v>
      </c>
      <c r="D477">
        <v>-120775.56888623012</v>
      </c>
      <c r="E477">
        <v>-125934.54924801823</v>
      </c>
      <c r="F477">
        <v>-1011.235813127023</v>
      </c>
      <c r="G477">
        <v>-126945.78506114526</v>
      </c>
      <c r="H477">
        <v>-138401.73471400957</v>
      </c>
      <c r="I477">
        <v>-50390.290631700424</v>
      </c>
    </row>
    <row r="478" spans="3:9">
      <c r="C478">
        <v>-96887.457992106181</v>
      </c>
      <c r="D478">
        <v>-114152.75284884297</v>
      </c>
      <c r="E478">
        <v>-113895.76924805032</v>
      </c>
      <c r="F478">
        <v>-25598.891119896794</v>
      </c>
      <c r="G478">
        <v>-139494.6603679471</v>
      </c>
      <c r="H478">
        <v>-128252.15699573611</v>
      </c>
      <c r="I478">
        <v>399804.27908089664</v>
      </c>
    </row>
    <row r="479" spans="3:9">
      <c r="C479">
        <v>-121193.3817229608</v>
      </c>
      <c r="D479">
        <v>-139460.01885141304</v>
      </c>
      <c r="E479">
        <v>-144288.4464485296</v>
      </c>
      <c r="F479">
        <v>-29478.898643074535</v>
      </c>
      <c r="G479">
        <v>-173767.34509160416</v>
      </c>
      <c r="H479">
        <v>-213755.75651752294</v>
      </c>
      <c r="I479">
        <v>-218022.72106882132</v>
      </c>
    </row>
    <row r="480" spans="3:9">
      <c r="C480">
        <v>-97795.821705354756</v>
      </c>
      <c r="D480">
        <v>-136876.92610341273</v>
      </c>
      <c r="E480">
        <v>-122704.75488039058</v>
      </c>
      <c r="F480">
        <v>-18947.466750314008</v>
      </c>
      <c r="G480">
        <v>-141652.22163070459</v>
      </c>
      <c r="H480">
        <v>-152401.24713348935</v>
      </c>
      <c r="I480">
        <v>11004.762398042716</v>
      </c>
    </row>
    <row r="481" spans="3:9">
      <c r="C481">
        <v>-112093.46897089282</v>
      </c>
      <c r="D481">
        <v>-112144.71940863997</v>
      </c>
      <c r="E481">
        <v>-83219.433370355517</v>
      </c>
      <c r="F481">
        <v>-59.269833169681078</v>
      </c>
      <c r="G481">
        <v>-83278.703203525205</v>
      </c>
      <c r="H481">
        <v>-129954.35050665052</v>
      </c>
      <c r="I481">
        <v>-154387.08343931448</v>
      </c>
    </row>
    <row r="482" spans="3:9">
      <c r="C482">
        <v>-99004.354282270418</v>
      </c>
      <c r="D482">
        <v>-125606.65571590365</v>
      </c>
      <c r="E482">
        <v>-87584.130947403231</v>
      </c>
      <c r="F482">
        <v>-42873.710522937909</v>
      </c>
      <c r="G482">
        <v>-130457.84147034114</v>
      </c>
      <c r="H482">
        <v>-136746.92153431632</v>
      </c>
      <c r="I482">
        <v>-193773.42853933468</v>
      </c>
    </row>
    <row r="483" spans="3:9">
      <c r="C483">
        <v>-123374.61619644142</v>
      </c>
      <c r="D483">
        <v>-153250.33060168091</v>
      </c>
      <c r="E483">
        <v>-42541.242891608155</v>
      </c>
      <c r="F483">
        <v>-28902.812106097037</v>
      </c>
      <c r="G483">
        <v>-71444.054997705214</v>
      </c>
      <c r="H483">
        <v>-105704.20976010436</v>
      </c>
      <c r="I483">
        <v>-156655.81636054773</v>
      </c>
    </row>
    <row r="484" spans="3:9">
      <c r="C484">
        <v>-134638.90173737949</v>
      </c>
      <c r="D484">
        <v>-129898.93426059619</v>
      </c>
      <c r="E484">
        <v>75692.037598479452</v>
      </c>
      <c r="F484">
        <v>-43493.429693294587</v>
      </c>
      <c r="G484">
        <v>32198.607905184879</v>
      </c>
      <c r="H484">
        <v>-147195.14508757862</v>
      </c>
      <c r="I484">
        <v>-230260.57647247257</v>
      </c>
    </row>
    <row r="485" spans="3:9">
      <c r="C485">
        <v>-134269.92705355672</v>
      </c>
      <c r="D485">
        <v>-133559.7642774522</v>
      </c>
      <c r="E485">
        <v>-125463.02841539377</v>
      </c>
      <c r="F485">
        <v>-6877.9774545615583</v>
      </c>
      <c r="G485">
        <v>-132341.00586995532</v>
      </c>
      <c r="H485">
        <v>-150717.30150936783</v>
      </c>
      <c r="I485">
        <v>-140945.02770129146</v>
      </c>
    </row>
    <row r="486" spans="3:9">
      <c r="C486">
        <v>-139691.30782602649</v>
      </c>
      <c r="D486">
        <v>-130655.07061695738</v>
      </c>
      <c r="E486">
        <v>-109343.08619113939</v>
      </c>
      <c r="F486">
        <v>-17041.274748106764</v>
      </c>
      <c r="G486">
        <v>-126384.36093924614</v>
      </c>
      <c r="H486">
        <v>-131110.02623895154</v>
      </c>
      <c r="I486">
        <v>278452.70846538444</v>
      </c>
    </row>
    <row r="487" spans="3:9">
      <c r="C487">
        <v>-113363.8295496638</v>
      </c>
      <c r="D487">
        <v>-146285.85201212476</v>
      </c>
      <c r="E487">
        <v>-122055.48833320389</v>
      </c>
      <c r="F487">
        <v>-4383.8408200951526</v>
      </c>
      <c r="G487">
        <v>-126439.32915329904</v>
      </c>
      <c r="H487">
        <v>-169579.84407220338</v>
      </c>
      <c r="I487">
        <v>-211628.98593058571</v>
      </c>
    </row>
    <row r="488" spans="3:9">
      <c r="C488">
        <v>-102550.22167123832</v>
      </c>
      <c r="D488">
        <v>-121442.25377649756</v>
      </c>
      <c r="E488">
        <v>-138141.70451823258</v>
      </c>
      <c r="F488">
        <v>-7742.4806694979479</v>
      </c>
      <c r="G488">
        <v>-145884.18518773053</v>
      </c>
      <c r="H488">
        <v>-209873.0527943277</v>
      </c>
      <c r="I488">
        <v>-190839.36026215137</v>
      </c>
    </row>
    <row r="489" spans="3:9">
      <c r="C489">
        <v>-113112.58401100355</v>
      </c>
      <c r="D489">
        <v>-87557.29989904532</v>
      </c>
      <c r="E489">
        <v>-147786.36380176217</v>
      </c>
      <c r="F489">
        <v>-30764.85962472848</v>
      </c>
      <c r="G489">
        <v>-178551.22342649064</v>
      </c>
      <c r="H489">
        <v>-62028.956569801871</v>
      </c>
      <c r="I489">
        <v>75848.247858846385</v>
      </c>
    </row>
    <row r="490" spans="3:9">
      <c r="C490">
        <v>-128613.6890170465</v>
      </c>
      <c r="D490">
        <v>-135350.66223726983</v>
      </c>
      <c r="E490">
        <v>-123953.74976730123</v>
      </c>
      <c r="F490">
        <v>-8066.7954042019264</v>
      </c>
      <c r="G490">
        <v>-132020.54517150315</v>
      </c>
      <c r="H490">
        <v>-146221.27916551539</v>
      </c>
      <c r="I490">
        <v>-169241.23821958576</v>
      </c>
    </row>
    <row r="491" spans="3:9">
      <c r="C491">
        <v>-97308.213413155725</v>
      </c>
      <c r="D491">
        <v>-118814.01329369112</v>
      </c>
      <c r="E491">
        <v>-134278.87131327187</v>
      </c>
      <c r="F491">
        <v>-9994.3178730847103</v>
      </c>
      <c r="G491">
        <v>-144273.18918635661</v>
      </c>
      <c r="H491">
        <v>-157958.32949781668</v>
      </c>
      <c r="I491">
        <v>-211610.31495513982</v>
      </c>
    </row>
    <row r="492" spans="3:9">
      <c r="C492">
        <v>-92069.932137663855</v>
      </c>
      <c r="D492">
        <v>-133646.44279398103</v>
      </c>
      <c r="E492">
        <v>-90789.580586711483</v>
      </c>
      <c r="F492">
        <v>-26630.818666030042</v>
      </c>
      <c r="G492">
        <v>-117420.39925274152</v>
      </c>
      <c r="H492">
        <v>-201641.24226970295</v>
      </c>
      <c r="I492">
        <v>-146841.8077339883</v>
      </c>
    </row>
    <row r="493" spans="3:9">
      <c r="C493">
        <v>-137624.43110076946</v>
      </c>
      <c r="D493">
        <v>-128727.4028526558</v>
      </c>
      <c r="E493">
        <v>-109905.4905629883</v>
      </c>
      <c r="F493">
        <v>-8488.7802659343288</v>
      </c>
      <c r="G493">
        <v>-118394.27082892263</v>
      </c>
      <c r="H493">
        <v>-133680.23468057576</v>
      </c>
      <c r="I493">
        <v>-227811.88283263933</v>
      </c>
    </row>
    <row r="494" spans="3:9">
      <c r="C494">
        <v>-126192.14018959283</v>
      </c>
      <c r="D494">
        <v>-113364.48883636206</v>
      </c>
      <c r="E494">
        <v>-88670.622843858393</v>
      </c>
      <c r="F494">
        <v>-7469.5994449095924</v>
      </c>
      <c r="G494">
        <v>-96140.222288767982</v>
      </c>
      <c r="H494">
        <v>-166211.5018774856</v>
      </c>
      <c r="I494">
        <v>-231830.61371009523</v>
      </c>
    </row>
    <row r="495" spans="3:9">
      <c r="C495">
        <v>-108158.0610969899</v>
      </c>
      <c r="D495">
        <v>-135198.89820310468</v>
      </c>
      <c r="E495">
        <v>-146715.04745608848</v>
      </c>
      <c r="F495">
        <v>-24694.14991581779</v>
      </c>
      <c r="G495">
        <v>-171409.19737190628</v>
      </c>
      <c r="H495">
        <v>-155940.2887894398</v>
      </c>
      <c r="I495">
        <v>-231361.40887883058</v>
      </c>
    </row>
    <row r="496" spans="3:9">
      <c r="C496">
        <v>-111455.22646480173</v>
      </c>
      <c r="D496">
        <v>-117885.79157526666</v>
      </c>
      <c r="E496">
        <v>-125012.93916596813</v>
      </c>
      <c r="F496">
        <v>-25649.217367835059</v>
      </c>
      <c r="G496">
        <v>-150662.15653380321</v>
      </c>
      <c r="H496">
        <v>-138775.86808723171</v>
      </c>
      <c r="I496">
        <v>466398.23783668538</v>
      </c>
    </row>
    <row r="497" spans="3:9">
      <c r="C497">
        <v>-135794.50819502753</v>
      </c>
      <c r="D497">
        <v>-130126.71274681514</v>
      </c>
      <c r="E497">
        <v>-82721.144015191327</v>
      </c>
      <c r="F497">
        <v>-23772.534220990754</v>
      </c>
      <c r="G497">
        <v>-106493.67823618208</v>
      </c>
      <c r="H497">
        <v>-181341.61539203109</v>
      </c>
      <c r="I497">
        <v>-306556.30801326968</v>
      </c>
    </row>
    <row r="498" spans="3:9">
      <c r="C498">
        <v>-118242.42916727002</v>
      </c>
      <c r="D498">
        <v>-125795.59181235812</v>
      </c>
      <c r="E498">
        <v>-43401.708484511939</v>
      </c>
      <c r="F498">
        <v>-3263.1011901988641</v>
      </c>
      <c r="G498">
        <v>-46664.809674710792</v>
      </c>
      <c r="H498">
        <v>-144606.26850710553</v>
      </c>
      <c r="I498">
        <v>-168081.08197551625</v>
      </c>
    </row>
    <row r="499" spans="3:9">
      <c r="C499">
        <v>-101267.86279557543</v>
      </c>
      <c r="D499">
        <v>-103892.90940970881</v>
      </c>
      <c r="E499">
        <v>-101298.00791436573</v>
      </c>
      <c r="F499">
        <v>2410.9608269426244</v>
      </c>
      <c r="G499">
        <v>-98887.047087423125</v>
      </c>
      <c r="H499">
        <v>-96990.64400802023</v>
      </c>
      <c r="I499">
        <v>-125559.86624985503</v>
      </c>
    </row>
    <row r="500" spans="3:9">
      <c r="C500">
        <v>-100559.95454618294</v>
      </c>
      <c r="D500">
        <v>-133195.44896190922</v>
      </c>
      <c r="E500">
        <v>-106767.63755297071</v>
      </c>
      <c r="F500">
        <v>-25311.90892657304</v>
      </c>
      <c r="G500">
        <v>-132079.54647954376</v>
      </c>
      <c r="H500">
        <v>-172149.56678333919</v>
      </c>
      <c r="I500">
        <v>-138237.33599437686</v>
      </c>
    </row>
    <row r="501" spans="3:9">
      <c r="C501">
        <v>-80573.364158924815</v>
      </c>
      <c r="D501">
        <v>-135244.77775881172</v>
      </c>
      <c r="E501">
        <v>-53470.129854774423</v>
      </c>
      <c r="F501">
        <v>-21890.447079406193</v>
      </c>
      <c r="G501">
        <v>-75360.576934180615</v>
      </c>
      <c r="H501">
        <v>-180519.7209411661</v>
      </c>
      <c r="I501">
        <v>242579.26256552292</v>
      </c>
    </row>
    <row r="502" spans="3:9">
      <c r="C502">
        <v>-140261.17573155067</v>
      </c>
      <c r="D502">
        <v>-118452.99252460558</v>
      </c>
      <c r="E502">
        <v>-93482.282065599124</v>
      </c>
      <c r="F502">
        <v>-23352.976027975026</v>
      </c>
      <c r="G502">
        <v>-116835.25809357416</v>
      </c>
      <c r="H502">
        <v>-132519.31831478435</v>
      </c>
      <c r="I502">
        <v>-246138.51641292867</v>
      </c>
    </row>
    <row r="503" spans="3:9">
      <c r="C503">
        <v>-119941.84511773274</v>
      </c>
      <c r="D503">
        <v>-159153.78508270474</v>
      </c>
      <c r="E503">
        <v>-86452.206499852997</v>
      </c>
      <c r="F503">
        <v>-42149.583217354164</v>
      </c>
      <c r="G503">
        <v>-128601.78971720715</v>
      </c>
      <c r="H503">
        <v>-164644.00213664913</v>
      </c>
      <c r="I503">
        <v>272485.32662087341</v>
      </c>
    </row>
    <row r="504" spans="3:9">
      <c r="C504">
        <v>-105300.79425097739</v>
      </c>
      <c r="D504">
        <v>-152878.28738731204</v>
      </c>
      <c r="E504">
        <v>-100947.19001066167</v>
      </c>
      <c r="F504">
        <v>-15007.875273268815</v>
      </c>
      <c r="G504">
        <v>-115955.06528393047</v>
      </c>
      <c r="H504">
        <v>-170306.61208493984</v>
      </c>
      <c r="I504">
        <v>-211186.45546389709</v>
      </c>
    </row>
    <row r="505" spans="3:9">
      <c r="C505">
        <v>-102381.02494719239</v>
      </c>
      <c r="D505">
        <v>-130488.0731182952</v>
      </c>
      <c r="E505">
        <v>17446.586681719404</v>
      </c>
      <c r="F505">
        <v>-42036.100835479876</v>
      </c>
      <c r="G505">
        <v>-24589.51415376045</v>
      </c>
      <c r="H505">
        <v>-106174.07796864616</v>
      </c>
      <c r="I505">
        <v>-186174.7134764377</v>
      </c>
    </row>
    <row r="506" spans="3:9">
      <c r="C506">
        <v>-110826.89826398493</v>
      </c>
      <c r="D506">
        <v>-130455.1879946597</v>
      </c>
      <c r="E506">
        <v>-146089.2484056275</v>
      </c>
      <c r="F506">
        <v>-26912.53898904199</v>
      </c>
      <c r="G506">
        <v>-173001.78739466949</v>
      </c>
      <c r="H506">
        <v>-198569.26261079003</v>
      </c>
      <c r="I506">
        <v>-144364.12613596109</v>
      </c>
    </row>
    <row r="507" spans="3:9">
      <c r="C507">
        <v>-150555.93693570222</v>
      </c>
      <c r="D507">
        <v>-148039.8835536837</v>
      </c>
      <c r="E507">
        <v>-52071.855394480153</v>
      </c>
      <c r="F507">
        <v>-26178.108566603569</v>
      </c>
      <c r="G507">
        <v>-78249.963961083718</v>
      </c>
      <c r="H507">
        <v>-162186.04054785325</v>
      </c>
      <c r="I507">
        <v>-249430.9516943802</v>
      </c>
    </row>
    <row r="508" spans="3:9">
      <c r="C508">
        <v>-99524.512741483049</v>
      </c>
      <c r="D508">
        <v>-133245.35179395243</v>
      </c>
      <c r="E508">
        <v>-85363.833753098268</v>
      </c>
      <c r="F508">
        <v>-33038.882425969423</v>
      </c>
      <c r="G508">
        <v>-118402.71617906769</v>
      </c>
      <c r="H508">
        <v>-154960.07513148215</v>
      </c>
      <c r="I508">
        <v>-196390.58596694053</v>
      </c>
    </row>
    <row r="509" spans="3:9">
      <c r="C509">
        <v>-126669.51701361637</v>
      </c>
      <c r="D509">
        <v>-141284.77645195005</v>
      </c>
      <c r="E509">
        <v>-158031.62886059249</v>
      </c>
      <c r="F509">
        <v>2772.7750297268794</v>
      </c>
      <c r="G509">
        <v>-155258.85383086558</v>
      </c>
      <c r="H509">
        <v>-137279.35750860468</v>
      </c>
      <c r="I509">
        <v>-132360.79898969366</v>
      </c>
    </row>
    <row r="510" spans="3:9">
      <c r="C510">
        <v>-123338.88700112805</v>
      </c>
      <c r="D510">
        <v>-128518.56429450681</v>
      </c>
      <c r="E510">
        <v>-70350.96436493771</v>
      </c>
      <c r="F510">
        <v>-39978.500877195533</v>
      </c>
      <c r="G510">
        <v>-110329.46524213324</v>
      </c>
      <c r="H510">
        <v>-83806.72080763636</v>
      </c>
      <c r="I510">
        <v>-173148.95773716253</v>
      </c>
    </row>
    <row r="511" spans="3:9">
      <c r="C511">
        <v>-126463.79700223268</v>
      </c>
      <c r="D511">
        <v>-162165.52059789462</v>
      </c>
      <c r="E511">
        <v>-127106.32126730146</v>
      </c>
      <c r="F511">
        <v>-32025.234938209847</v>
      </c>
      <c r="G511">
        <v>-159131.55620551133</v>
      </c>
      <c r="H511">
        <v>-164363.18953733626</v>
      </c>
      <c r="I511">
        <v>-192008.85913643136</v>
      </c>
    </row>
    <row r="512" spans="3:9">
      <c r="C512">
        <v>-89857.247311600833</v>
      </c>
      <c r="D512">
        <v>-132228.22016374819</v>
      </c>
      <c r="E512">
        <v>-127636.92784893111</v>
      </c>
      <c r="F512">
        <v>-15069.936768473231</v>
      </c>
      <c r="G512">
        <v>-142706.86461740432</v>
      </c>
      <c r="H512">
        <v>-183852.8059164955</v>
      </c>
      <c r="I512">
        <v>-28177.812446253956</v>
      </c>
    </row>
    <row r="513" spans="3:9">
      <c r="C513">
        <v>-119029.25562945438</v>
      </c>
      <c r="D513">
        <v>-114904.59110239056</v>
      </c>
      <c r="E513">
        <v>-70522.914920942363</v>
      </c>
      <c r="F513">
        <v>-13487.896662710213</v>
      </c>
      <c r="G513">
        <v>-84010.811583652569</v>
      </c>
      <c r="H513">
        <v>-61575.577957586444</v>
      </c>
      <c r="I513">
        <v>-190443.1948312975</v>
      </c>
    </row>
    <row r="514" spans="3:9">
      <c r="C514">
        <v>-121421.01803557272</v>
      </c>
      <c r="D514">
        <v>-123011.92713165873</v>
      </c>
      <c r="E514">
        <v>54121.384074047673</v>
      </c>
      <c r="F514">
        <v>-21872.664895408932</v>
      </c>
      <c r="G514">
        <v>32248.719178638712</v>
      </c>
      <c r="H514">
        <v>-154543.57985463255</v>
      </c>
      <c r="I514">
        <v>-160594.59887416626</v>
      </c>
    </row>
    <row r="515" spans="3:9">
      <c r="C515">
        <v>-119881.48188279949</v>
      </c>
      <c r="D515">
        <v>-137330.03665778125</v>
      </c>
      <c r="E515">
        <v>-131871.7365941091</v>
      </c>
      <c r="F515">
        <v>-16182.807356593177</v>
      </c>
      <c r="G515">
        <v>-148054.5439507023</v>
      </c>
      <c r="H515">
        <v>-124686.70228005249</v>
      </c>
      <c r="I515">
        <v>-185266.68216628794</v>
      </c>
    </row>
    <row r="516" spans="3:9">
      <c r="C516">
        <v>-94687.762820972595</v>
      </c>
      <c r="D516">
        <v>-187003.10040731015</v>
      </c>
      <c r="E516">
        <v>-66141.05992534307</v>
      </c>
      <c r="F516">
        <v>-53566.403335022129</v>
      </c>
      <c r="G516">
        <v>-119707.46326036518</v>
      </c>
      <c r="H516">
        <v>-159694.12860819141</v>
      </c>
      <c r="I516">
        <v>-373494.07486838347</v>
      </c>
    </row>
    <row r="517" spans="3:9">
      <c r="C517">
        <v>-106000.21035679536</v>
      </c>
      <c r="D517">
        <v>-136502.71057591739</v>
      </c>
      <c r="E517">
        <v>-57179.958234710386</v>
      </c>
      <c r="F517">
        <v>-2127.3195332265168</v>
      </c>
      <c r="G517">
        <v>-59307.277767936932</v>
      </c>
      <c r="H517">
        <v>-203972.82401349748</v>
      </c>
      <c r="I517">
        <v>-237852.88255697337</v>
      </c>
    </row>
    <row r="518" spans="3:9">
      <c r="C518">
        <v>-122981.96378143282</v>
      </c>
      <c r="D518">
        <v>-87812.341690460773</v>
      </c>
      <c r="E518">
        <v>-102330.0190093641</v>
      </c>
      <c r="F518">
        <v>-20042.907631185219</v>
      </c>
      <c r="G518">
        <v>-122372.92664054931</v>
      </c>
      <c r="H518">
        <v>-113590.88860485167</v>
      </c>
      <c r="I518">
        <v>-173164.24406177268</v>
      </c>
    </row>
    <row r="519" spans="3:9">
      <c r="C519">
        <v>-123280.15569857779</v>
      </c>
      <c r="D519">
        <v>-115007.37978523011</v>
      </c>
      <c r="E519">
        <v>-58039.591530567945</v>
      </c>
      <c r="F519">
        <v>-35539.476227079227</v>
      </c>
      <c r="G519">
        <v>-93579.067757647179</v>
      </c>
      <c r="H519">
        <v>-161072.09731602098</v>
      </c>
      <c r="I519">
        <v>-134511.31202526882</v>
      </c>
    </row>
    <row r="520" spans="3:9">
      <c r="C520">
        <v>-91708.582975217927</v>
      </c>
      <c r="D520">
        <v>-125236.40039657408</v>
      </c>
      <c r="E520">
        <v>-35309.535975818391</v>
      </c>
      <c r="F520">
        <v>-21768.904393585977</v>
      </c>
      <c r="G520">
        <v>-57078.440369404372</v>
      </c>
      <c r="H520">
        <v>-191812.16189942625</v>
      </c>
      <c r="I520">
        <v>-88512.011619564772</v>
      </c>
    </row>
    <row r="521" spans="3:9">
      <c r="C521">
        <v>-78359.809379812854</v>
      </c>
      <c r="D521">
        <v>-149011.32331687759</v>
      </c>
      <c r="E521">
        <v>-100276.09377643304</v>
      </c>
      <c r="F521">
        <v>-12989.847194094269</v>
      </c>
      <c r="G521">
        <v>-113265.94097052731</v>
      </c>
      <c r="H521">
        <v>-180710.84925455035</v>
      </c>
      <c r="I521">
        <v>-224294.10388052848</v>
      </c>
    </row>
    <row r="522" spans="3:9">
      <c r="C522">
        <v>-66400.591462185141</v>
      </c>
      <c r="D522">
        <v>-83290.274546461587</v>
      </c>
      <c r="E522">
        <v>58104.523338806466</v>
      </c>
      <c r="F522">
        <v>-231499.52295387207</v>
      </c>
      <c r="G522">
        <v>-173394.99961506564</v>
      </c>
      <c r="H522">
        <v>-54522.281549310166</v>
      </c>
      <c r="I522">
        <v>-296990.03454365965</v>
      </c>
    </row>
    <row r="523" spans="3:9">
      <c r="C523">
        <v>-133353.57099534298</v>
      </c>
      <c r="D523">
        <v>-131093.32163008751</v>
      </c>
      <c r="E523">
        <v>-130484.84374663474</v>
      </c>
      <c r="F523">
        <v>-18655.095819953007</v>
      </c>
      <c r="G523">
        <v>-149139.93956658774</v>
      </c>
      <c r="H523">
        <v>-182502.73953873341</v>
      </c>
      <c r="I523">
        <v>-152900.22418947273</v>
      </c>
    </row>
    <row r="524" spans="3:9">
      <c r="C524">
        <v>-141490.91653681765</v>
      </c>
      <c r="D524">
        <v>-129878.54836575055</v>
      </c>
      <c r="E524">
        <v>-104057.14368108366</v>
      </c>
      <c r="F524">
        <v>-38693.576316370767</v>
      </c>
      <c r="G524">
        <v>-142750.71999745443</v>
      </c>
      <c r="H524">
        <v>-172185.99662609678</v>
      </c>
      <c r="I524">
        <v>-201446.49913352315</v>
      </c>
    </row>
    <row r="525" spans="3:9">
      <c r="C525">
        <v>-106823.03441158932</v>
      </c>
      <c r="D525">
        <v>-130755.78903390933</v>
      </c>
      <c r="E525">
        <v>-56906.748884386412</v>
      </c>
      <c r="F525">
        <v>-37535.669037560874</v>
      </c>
      <c r="G525">
        <v>-94442.417921947286</v>
      </c>
      <c r="H525">
        <v>-143371.96123135631</v>
      </c>
      <c r="I525">
        <v>-170945.72221318644</v>
      </c>
    </row>
    <row r="526" spans="3:9">
      <c r="C526">
        <v>-173813.79179422534</v>
      </c>
      <c r="D526">
        <v>-125840.90777061552</v>
      </c>
      <c r="E526">
        <v>-80931.737080217747</v>
      </c>
      <c r="F526">
        <v>-6943.8785994374339</v>
      </c>
      <c r="G526">
        <v>-87875.615679655195</v>
      </c>
      <c r="H526">
        <v>-209009.26788935621</v>
      </c>
      <c r="I526">
        <v>-125046.34590423849</v>
      </c>
    </row>
    <row r="527" spans="3:9">
      <c r="C527">
        <v>-110046.83164100465</v>
      </c>
      <c r="D527">
        <v>-127106.59449636938</v>
      </c>
      <c r="E527">
        <v>-83682.00465648972</v>
      </c>
      <c r="F527">
        <v>-9197.2671582965413</v>
      </c>
      <c r="G527">
        <v>-92879.271814786276</v>
      </c>
      <c r="H527">
        <v>-182973.39780172892</v>
      </c>
      <c r="I527">
        <v>-151831.02614084471</v>
      </c>
    </row>
    <row r="528" spans="3:9">
      <c r="C528">
        <v>-126033.45188374523</v>
      </c>
      <c r="D528">
        <v>-149092.83608524862</v>
      </c>
      <c r="E528">
        <v>-105926.18608578699</v>
      </c>
      <c r="F528">
        <v>-12258.487689380789</v>
      </c>
      <c r="G528">
        <v>-118184.67377516777</v>
      </c>
      <c r="H528">
        <v>-155384.92215716094</v>
      </c>
      <c r="I528">
        <v>-235665.05176742678</v>
      </c>
    </row>
    <row r="529" spans="3:9">
      <c r="C529">
        <v>-153934.41135354436</v>
      </c>
      <c r="D529">
        <v>-156521.35058079456</v>
      </c>
      <c r="E529">
        <v>-152251.68032286331</v>
      </c>
      <c r="F529">
        <v>-40497.378381097726</v>
      </c>
      <c r="G529">
        <v>-192749.05870396105</v>
      </c>
      <c r="H529">
        <v>-214737.53623547053</v>
      </c>
      <c r="I529">
        <v>-152518.0618876426</v>
      </c>
    </row>
    <row r="530" spans="3:9">
      <c r="C530">
        <v>-90426.400405679087</v>
      </c>
      <c r="D530">
        <v>-143068.07082131013</v>
      </c>
      <c r="E530">
        <v>-159658.2627079181</v>
      </c>
      <c r="F530">
        <v>-8532.0593207174679</v>
      </c>
      <c r="G530">
        <v>-168190.32202863556</v>
      </c>
      <c r="H530">
        <v>-204464.13356591895</v>
      </c>
      <c r="I530">
        <v>-246908.89345021546</v>
      </c>
    </row>
    <row r="531" spans="3:9">
      <c r="C531">
        <v>-96016.830248493221</v>
      </c>
      <c r="D531">
        <v>-130438.68272469981</v>
      </c>
      <c r="E531">
        <v>-24240.344603861857</v>
      </c>
      <c r="F531">
        <v>-13948.518761289481</v>
      </c>
      <c r="G531">
        <v>-38188.863365151323</v>
      </c>
      <c r="H531">
        <v>-153726.69957557876</v>
      </c>
      <c r="I531">
        <v>-204657.85642007226</v>
      </c>
    </row>
    <row r="532" spans="3:9">
      <c r="C532">
        <v>-103032.35862258155</v>
      </c>
      <c r="D532">
        <v>-135121.04513272078</v>
      </c>
      <c r="E532">
        <v>-70477.498335549652</v>
      </c>
      <c r="F532">
        <v>-14243.696333583881</v>
      </c>
      <c r="G532">
        <v>-84721.194669133532</v>
      </c>
      <c r="H532">
        <v>-137714.75985273113</v>
      </c>
      <c r="I532">
        <v>-208184.67159946068</v>
      </c>
    </row>
    <row r="533" spans="3:9">
      <c r="C533">
        <v>-88758.063475841001</v>
      </c>
      <c r="D533">
        <v>-111290.7615624748</v>
      </c>
      <c r="E533">
        <v>68533.993255547539</v>
      </c>
      <c r="F533">
        <v>184.3210993065295</v>
      </c>
      <c r="G533">
        <v>68718.314354854054</v>
      </c>
      <c r="H533">
        <v>-183179.30052795145</v>
      </c>
      <c r="I533">
        <v>27313.539899511379</v>
      </c>
    </row>
    <row r="534" spans="3:9">
      <c r="C534">
        <v>-153683.00734965969</v>
      </c>
      <c r="D534">
        <v>-140737.14986706816</v>
      </c>
      <c r="E534">
        <v>-80987.867540050371</v>
      </c>
      <c r="F534">
        <v>-9424.5971899657325</v>
      </c>
      <c r="G534">
        <v>-90412.464730016101</v>
      </c>
      <c r="H534">
        <v>-157950.31011037773</v>
      </c>
      <c r="I534">
        <v>-19144.677297908464</v>
      </c>
    </row>
    <row r="535" spans="3:9">
      <c r="C535">
        <v>-63946.229960184282</v>
      </c>
      <c r="D535">
        <v>-113706.38453114999</v>
      </c>
      <c r="E535">
        <v>-60085.691577794933</v>
      </c>
      <c r="F535">
        <v>-20367.830684746266</v>
      </c>
      <c r="G535">
        <v>-80453.522262541199</v>
      </c>
      <c r="H535">
        <v>-121784.79861982464</v>
      </c>
      <c r="I535">
        <v>-175609.18153810516</v>
      </c>
    </row>
    <row r="536" spans="3:9">
      <c r="C536">
        <v>-113968.73887712079</v>
      </c>
      <c r="D536">
        <v>-144698.90058725746</v>
      </c>
      <c r="E536">
        <v>-77175.014825212478</v>
      </c>
      <c r="F536">
        <v>-19673.559701137143</v>
      </c>
      <c r="G536">
        <v>-96848.574526349636</v>
      </c>
      <c r="H536">
        <v>-185891.36886680612</v>
      </c>
      <c r="I536">
        <v>-209709.68653476302</v>
      </c>
    </row>
    <row r="537" spans="3:9">
      <c r="C537">
        <v>-81883.897248144262</v>
      </c>
      <c r="D537">
        <v>-144920.08504480065</v>
      </c>
      <c r="E537">
        <v>-25313.197812159342</v>
      </c>
      <c r="F537">
        <v>-43990.586268148378</v>
      </c>
      <c r="G537">
        <v>-69303.784080307712</v>
      </c>
      <c r="H537">
        <v>-101797.49278245875</v>
      </c>
      <c r="I537">
        <v>-155033.35660660159</v>
      </c>
    </row>
    <row r="538" spans="3:9">
      <c r="C538">
        <v>-122689.40527923763</v>
      </c>
      <c r="D538">
        <v>-155478.85113618965</v>
      </c>
      <c r="E538">
        <v>-85933.136572139687</v>
      </c>
      <c r="F538">
        <v>-30720.131163837756</v>
      </c>
      <c r="G538">
        <v>-116653.26773597744</v>
      </c>
      <c r="H538">
        <v>-131931.21219814511</v>
      </c>
      <c r="I538">
        <v>-217847.01782851882</v>
      </c>
    </row>
    <row r="539" spans="3:9">
      <c r="C539">
        <v>-128604.93454805069</v>
      </c>
      <c r="D539">
        <v>-126559.99318901746</v>
      </c>
      <c r="E539">
        <v>-137267.50434614526</v>
      </c>
      <c r="F539">
        <v>1068.7963513569703</v>
      </c>
      <c r="G539">
        <v>-136198.70799478827</v>
      </c>
      <c r="H539">
        <v>-218196.94166075415</v>
      </c>
      <c r="I539">
        <v>-248280.03557951024</v>
      </c>
    </row>
    <row r="540" spans="3:9">
      <c r="C540">
        <v>-109287.38540169453</v>
      </c>
      <c r="D540">
        <v>-147334.79846374167</v>
      </c>
      <c r="E540">
        <v>-49883.378516488607</v>
      </c>
      <c r="F540">
        <v>-27175.295719949194</v>
      </c>
      <c r="G540">
        <v>-77058.674236437801</v>
      </c>
      <c r="H540">
        <v>-173090.8038253285</v>
      </c>
      <c r="I540">
        <v>-142048.09473441818</v>
      </c>
    </row>
    <row r="541" spans="3:9">
      <c r="C541">
        <v>-152042.05339202669</v>
      </c>
      <c r="D541">
        <v>-115599.93296390159</v>
      </c>
      <c r="E541">
        <v>-41937.358368945337</v>
      </c>
      <c r="F541">
        <v>-28902.172931029185</v>
      </c>
      <c r="G541">
        <v>-70839.531299974507</v>
      </c>
      <c r="H541">
        <v>-170707.36473963206</v>
      </c>
      <c r="I541">
        <v>89552.45483391115</v>
      </c>
    </row>
    <row r="542" spans="3:9">
      <c r="C542">
        <v>-118185.38827989891</v>
      </c>
      <c r="D542">
        <v>-110452.93241175808</v>
      </c>
      <c r="E542">
        <v>-106714.70978928229</v>
      </c>
      <c r="F542">
        <v>-118339.89343209253</v>
      </c>
      <c r="G542">
        <v>-225054.60322137485</v>
      </c>
      <c r="H542">
        <v>2796.6626118416316</v>
      </c>
      <c r="I542">
        <v>-283061.84287897905</v>
      </c>
    </row>
    <row r="543" spans="3:9">
      <c r="C543">
        <v>-92219.035462718995</v>
      </c>
      <c r="D543">
        <v>-157157.31199389492</v>
      </c>
      <c r="E543">
        <v>-58588.243109277071</v>
      </c>
      <c r="F543">
        <v>-2721.3631075880839</v>
      </c>
      <c r="G543">
        <v>-61309.606216865126</v>
      </c>
      <c r="H543">
        <v>-197762.81344412468</v>
      </c>
      <c r="I543">
        <v>-195572.96772605972</v>
      </c>
    </row>
    <row r="544" spans="3:9">
      <c r="C544">
        <v>-130310.03353287269</v>
      </c>
      <c r="D544">
        <v>-162711.96189071462</v>
      </c>
      <c r="E544">
        <v>-113330.63060850499</v>
      </c>
      <c r="F544">
        <v>-17058.685413710155</v>
      </c>
      <c r="G544">
        <v>-130389.31602221513</v>
      </c>
      <c r="H544">
        <v>-251908.10028351744</v>
      </c>
      <c r="I544">
        <v>-100340.75037467657</v>
      </c>
    </row>
    <row r="545" spans="3:9">
      <c r="C545">
        <v>-86788.923193397102</v>
      </c>
      <c r="D545">
        <v>-151401.55753854106</v>
      </c>
      <c r="E545">
        <v>-153624.3471135872</v>
      </c>
      <c r="F545">
        <v>-20164.698414777435</v>
      </c>
      <c r="G545">
        <v>-173789.04552836463</v>
      </c>
      <c r="H545">
        <v>-158180.73496162714</v>
      </c>
      <c r="I545">
        <v>-207258.61591589637</v>
      </c>
    </row>
    <row r="546" spans="3:9">
      <c r="C546">
        <v>-79754.194747898888</v>
      </c>
      <c r="D546">
        <v>-98282.50513763637</v>
      </c>
      <c r="E546">
        <v>-131872.94497968399</v>
      </c>
      <c r="F546">
        <v>665.0678095569474</v>
      </c>
      <c r="G546">
        <v>-131207.87717012703</v>
      </c>
      <c r="H546">
        <v>-82484.669707518944</v>
      </c>
      <c r="I546">
        <v>-226265.41860732978</v>
      </c>
    </row>
    <row r="547" spans="3:9">
      <c r="C547">
        <v>-136405.53573520534</v>
      </c>
      <c r="D547">
        <v>-152944.18406986268</v>
      </c>
      <c r="E547">
        <v>-46285.691692199965</v>
      </c>
      <c r="F547">
        <v>-44992.936759013661</v>
      </c>
      <c r="G547">
        <v>-91278.628451213619</v>
      </c>
      <c r="H547">
        <v>-175760.7816995125</v>
      </c>
      <c r="I547">
        <v>34883.05408670567</v>
      </c>
    </row>
    <row r="548" spans="3:9">
      <c r="C548">
        <v>-88011.490500116866</v>
      </c>
      <c r="D548">
        <v>-105407.9538806206</v>
      </c>
      <c r="E548">
        <v>-118521.42447050651</v>
      </c>
      <c r="F548">
        <v>-48887.580538466384</v>
      </c>
      <c r="G548">
        <v>-167409.00500897289</v>
      </c>
      <c r="H548">
        <v>-99425.893273774418</v>
      </c>
      <c r="I548">
        <v>-163120.90318439988</v>
      </c>
    </row>
    <row r="549" spans="3:9">
      <c r="C549">
        <v>-99184.02603824281</v>
      </c>
      <c r="D549">
        <v>-126446.54805438194</v>
      </c>
      <c r="E549">
        <v>-176096.80313349527</v>
      </c>
      <c r="F549">
        <v>52428.930453677145</v>
      </c>
      <c r="G549">
        <v>-123667.87267981813</v>
      </c>
      <c r="H549">
        <v>-183180.96398485138</v>
      </c>
      <c r="I549">
        <v>-113307.28899437358</v>
      </c>
    </row>
    <row r="550" spans="3:9">
      <c r="C550">
        <v>-126329.75550201461</v>
      </c>
      <c r="D550">
        <v>-141892.23088632137</v>
      </c>
      <c r="E550">
        <v>-114926.7411212835</v>
      </c>
      <c r="F550">
        <v>-28785.710472249659</v>
      </c>
      <c r="G550">
        <v>-143712.45159353316</v>
      </c>
      <c r="H550">
        <v>-151512.69638617785</v>
      </c>
      <c r="I550">
        <v>-146525.52531293099</v>
      </c>
    </row>
    <row r="551" spans="3:9">
      <c r="C551">
        <v>-84488.170051587585</v>
      </c>
      <c r="D551">
        <v>-118749.41539903093</v>
      </c>
      <c r="E551">
        <v>-19511.742272407399</v>
      </c>
      <c r="F551">
        <v>-45690.673658845204</v>
      </c>
      <c r="G551">
        <v>-65202.415931252646</v>
      </c>
      <c r="H551">
        <v>-44517.336539471464</v>
      </c>
      <c r="I551">
        <v>-174707.89630041621</v>
      </c>
    </row>
    <row r="552" spans="3:9">
      <c r="C552">
        <v>-70497.201492554857</v>
      </c>
      <c r="D552">
        <v>-134619.15351967263</v>
      </c>
      <c r="E552">
        <v>-59062.017990797598</v>
      </c>
      <c r="F552">
        <v>-15138.619748284189</v>
      </c>
      <c r="G552">
        <v>-74200.637739081809</v>
      </c>
      <c r="H552">
        <v>-187755.03545529459</v>
      </c>
      <c r="I552">
        <v>22644.760704059037</v>
      </c>
    </row>
    <row r="553" spans="3:9">
      <c r="C553">
        <v>-99275.173937148385</v>
      </c>
      <c r="D553">
        <v>-118176.06414705183</v>
      </c>
      <c r="E553">
        <v>-73535.790910155803</v>
      </c>
      <c r="F553">
        <v>-94300.316150355706</v>
      </c>
      <c r="G553">
        <v>-167836.10706051151</v>
      </c>
      <c r="H553">
        <v>-148357.35177871003</v>
      </c>
      <c r="I553">
        <v>-213424.91027815911</v>
      </c>
    </row>
    <row r="554" spans="3:9">
      <c r="C554">
        <v>-116747.50733722257</v>
      </c>
      <c r="D554">
        <v>-156236.11366278917</v>
      </c>
      <c r="E554">
        <v>-71835.89112147718</v>
      </c>
      <c r="F554">
        <v>-18288.283419619715</v>
      </c>
      <c r="G554">
        <v>-90124.174541096902</v>
      </c>
      <c r="H554">
        <v>-176092.03693797867</v>
      </c>
      <c r="I554">
        <v>-203662.09537999606</v>
      </c>
    </row>
    <row r="555" spans="3:9">
      <c r="C555">
        <v>-103840.36965003259</v>
      </c>
      <c r="D555">
        <v>-110015.37029814413</v>
      </c>
      <c r="E555">
        <v>-117817.33189761857</v>
      </c>
      <c r="F555">
        <v>5634.5998738043418</v>
      </c>
      <c r="G555">
        <v>-112182.73202381423</v>
      </c>
      <c r="H555">
        <v>-174413.08112807805</v>
      </c>
      <c r="I555">
        <v>-211079.56066636863</v>
      </c>
    </row>
    <row r="556" spans="3:9">
      <c r="C556">
        <v>-96458.354607875997</v>
      </c>
      <c r="D556">
        <v>-111746.27165432603</v>
      </c>
      <c r="E556">
        <v>-71927.578016465137</v>
      </c>
      <c r="F556">
        <v>-20800.327013078389</v>
      </c>
      <c r="G556">
        <v>-92727.90502954353</v>
      </c>
      <c r="H556">
        <v>-135194.8894161412</v>
      </c>
      <c r="I556">
        <v>24880.593163580052</v>
      </c>
    </row>
    <row r="557" spans="3:9">
      <c r="C557">
        <v>-126705.90013037952</v>
      </c>
      <c r="D557">
        <v>-144393.84879671538</v>
      </c>
      <c r="E557">
        <v>-112616.38028348651</v>
      </c>
      <c r="F557">
        <v>-37664.659189492726</v>
      </c>
      <c r="G557">
        <v>-150281.0394729792</v>
      </c>
      <c r="H557">
        <v>-119717.94427875668</v>
      </c>
      <c r="I557">
        <v>-243954.50969214438</v>
      </c>
    </row>
    <row r="558" spans="3:9">
      <c r="C558">
        <v>-101621.8249424375</v>
      </c>
      <c r="D558">
        <v>-163940.45292991254</v>
      </c>
      <c r="E558">
        <v>-109309.11393512425</v>
      </c>
      <c r="F558">
        <v>-18383.196785505108</v>
      </c>
      <c r="G558">
        <v>-127692.31072062935</v>
      </c>
      <c r="H558">
        <v>-154574.7785194898</v>
      </c>
      <c r="I558">
        <v>-144576.64066743673</v>
      </c>
    </row>
    <row r="559" spans="3:9">
      <c r="C559">
        <v>-104475.78525918745</v>
      </c>
      <c r="D559">
        <v>-123644.90959647781</v>
      </c>
      <c r="E559">
        <v>-65790.123647739121</v>
      </c>
      <c r="F559">
        <v>438.74013218428445</v>
      </c>
      <c r="G559">
        <v>-65351.383515554844</v>
      </c>
      <c r="H559">
        <v>-184729.36402913969</v>
      </c>
      <c r="I559">
        <v>-93140.916718946712</v>
      </c>
    </row>
    <row r="560" spans="3:9">
      <c r="C560">
        <v>-102630.99745970279</v>
      </c>
      <c r="D560">
        <v>-198631.78181998892</v>
      </c>
      <c r="E560">
        <v>-47304.400789734347</v>
      </c>
      <c r="F560">
        <v>-39391.84884346334</v>
      </c>
      <c r="G560">
        <v>-86696.249633197687</v>
      </c>
      <c r="H560">
        <v>-163112.56162696969</v>
      </c>
      <c r="I560">
        <v>-258455.25754537442</v>
      </c>
    </row>
    <row r="561" spans="3:9">
      <c r="C561">
        <v>-99016.888156192275</v>
      </c>
      <c r="D561">
        <v>-123772.03304030866</v>
      </c>
      <c r="E561">
        <v>31951.507611324079</v>
      </c>
      <c r="F561">
        <v>-24115.028681612872</v>
      </c>
      <c r="G561">
        <v>7836.4789297112147</v>
      </c>
      <c r="H561">
        <v>-129472.65912535097</v>
      </c>
      <c r="I561">
        <v>-267478.37233652768</v>
      </c>
    </row>
    <row r="562" spans="3:9">
      <c r="C562">
        <v>-160397.79586631383</v>
      </c>
      <c r="D562">
        <v>-115927.52915794052</v>
      </c>
      <c r="E562">
        <v>6125.0707401413238</v>
      </c>
      <c r="F562">
        <v>-8262.9585267285584</v>
      </c>
      <c r="G562">
        <v>-2137.8877865872346</v>
      </c>
      <c r="H562">
        <v>-147257.09403702008</v>
      </c>
      <c r="I562">
        <v>-225232.31775963833</v>
      </c>
    </row>
    <row r="563" spans="3:9">
      <c r="C563">
        <v>-116023.9146598056</v>
      </c>
      <c r="D563">
        <v>-148714.55534995534</v>
      </c>
      <c r="E563">
        <v>-82319.764255878559</v>
      </c>
      <c r="F563">
        <v>-7875.0409207917201</v>
      </c>
      <c r="G563">
        <v>-90194.805176670285</v>
      </c>
      <c r="H563">
        <v>-190585.89186667101</v>
      </c>
      <c r="I563">
        <v>48168.435637940536</v>
      </c>
    </row>
    <row r="564" spans="3:9">
      <c r="C564">
        <v>-90307.499019829862</v>
      </c>
      <c r="D564">
        <v>-117739.22710471466</v>
      </c>
      <c r="E564">
        <v>61660.840614437358</v>
      </c>
      <c r="F564">
        <v>-12645.518746054382</v>
      </c>
      <c r="G564">
        <v>49015.321868382918</v>
      </c>
      <c r="H564">
        <v>-139204.38724495567</v>
      </c>
      <c r="I564">
        <v>-103763.29490728537</v>
      </c>
    </row>
    <row r="565" spans="3:9">
      <c r="C565">
        <v>-86939.074383138519</v>
      </c>
      <c r="D565">
        <v>-119627.1891255317</v>
      </c>
      <c r="E565">
        <v>-100308.23704956056</v>
      </c>
      <c r="F565">
        <v>-15497.224515266396</v>
      </c>
      <c r="G565">
        <v>-115805.46156482695</v>
      </c>
      <c r="H565">
        <v>-101005.77651206197</v>
      </c>
      <c r="I565">
        <v>-87124.41388943285</v>
      </c>
    </row>
    <row r="566" spans="3:9">
      <c r="C566">
        <v>-109669.61379370469</v>
      </c>
      <c r="D566">
        <v>-143824.90722769895</v>
      </c>
      <c r="E566">
        <v>-90685.958336209951</v>
      </c>
      <c r="F566">
        <v>-19699.510730914615</v>
      </c>
      <c r="G566">
        <v>-110385.46906712456</v>
      </c>
      <c r="H566">
        <v>-206180.59509215373</v>
      </c>
      <c r="I566">
        <v>-134855.14726872602</v>
      </c>
    </row>
    <row r="567" spans="3:9">
      <c r="C567">
        <v>-55047.455312437029</v>
      </c>
      <c r="D567">
        <v>-119185.63830271675</v>
      </c>
      <c r="E567">
        <v>-85073.582730082169</v>
      </c>
      <c r="F567">
        <v>-189098.00062795752</v>
      </c>
      <c r="G567">
        <v>-274171.58335803961</v>
      </c>
      <c r="H567">
        <v>-135272.95083172587</v>
      </c>
      <c r="I567">
        <v>-205178.80829164025</v>
      </c>
    </row>
    <row r="568" spans="3:9">
      <c r="C568">
        <v>-134801.45953312595</v>
      </c>
      <c r="D568">
        <v>-158205.99661915089</v>
      </c>
      <c r="E568">
        <v>-77369.534510100901</v>
      </c>
      <c r="F568">
        <v>-45129.17155046339</v>
      </c>
      <c r="G568">
        <v>-122498.70606056429</v>
      </c>
      <c r="H568">
        <v>-179241.65696102817</v>
      </c>
      <c r="I568">
        <v>-247004.26603279123</v>
      </c>
    </row>
    <row r="569" spans="3:9">
      <c r="C569">
        <v>-97195.024554958596</v>
      </c>
      <c r="D569">
        <v>-98679.683122990871</v>
      </c>
      <c r="E569">
        <v>-94713.771285938128</v>
      </c>
      <c r="F569">
        <v>-11255.209078454058</v>
      </c>
      <c r="G569">
        <v>-105968.98036439219</v>
      </c>
      <c r="H569">
        <v>-135821.6912131487</v>
      </c>
      <c r="I569">
        <v>-131433.07744983092</v>
      </c>
    </row>
    <row r="570" spans="3:9">
      <c r="C570">
        <v>-138712.37108468599</v>
      </c>
      <c r="D570">
        <v>-117121.90641668958</v>
      </c>
      <c r="E570">
        <v>-24341.479540318178</v>
      </c>
      <c r="F570">
        <v>-12153.841825041694</v>
      </c>
      <c r="G570">
        <v>-36495.32136535985</v>
      </c>
      <c r="H570">
        <v>-121451.92159321792</v>
      </c>
      <c r="I570">
        <v>-268113.13835737738</v>
      </c>
    </row>
    <row r="571" spans="3:9">
      <c r="C571">
        <v>-149979.93069425959</v>
      </c>
      <c r="D571">
        <v>-132399.93447815155</v>
      </c>
      <c r="E571">
        <v>-113643.23220607167</v>
      </c>
      <c r="F571">
        <v>-40680.906377675987</v>
      </c>
      <c r="G571">
        <v>-154324.13858374764</v>
      </c>
      <c r="H571">
        <v>-166114.98437139174</v>
      </c>
      <c r="I571">
        <v>-243648.45483312142</v>
      </c>
    </row>
    <row r="572" spans="3:9">
      <c r="C572">
        <v>-141281.98849047409</v>
      </c>
      <c r="D572">
        <v>-146262.93863047223</v>
      </c>
      <c r="E572">
        <v>-62561.181524926797</v>
      </c>
      <c r="F572">
        <v>-12005.420700538962</v>
      </c>
      <c r="G572">
        <v>-74566.602225465816</v>
      </c>
      <c r="H572">
        <v>-163701.81711634772</v>
      </c>
      <c r="I572">
        <v>12914.73076792201</v>
      </c>
    </row>
    <row r="573" spans="3:9">
      <c r="C573">
        <v>-89073.083929636967</v>
      </c>
      <c r="D573">
        <v>-82498.894895517224</v>
      </c>
      <c r="E573">
        <v>-78173.529751145266</v>
      </c>
      <c r="F573">
        <v>-5937.1304579755706</v>
      </c>
      <c r="G573">
        <v>-84110.660209120833</v>
      </c>
      <c r="H573">
        <v>-113891.0294380776</v>
      </c>
      <c r="I573">
        <v>-176402.75866615406</v>
      </c>
    </row>
    <row r="574" spans="3:9">
      <c r="C574">
        <v>-87994.027117972408</v>
      </c>
      <c r="D574">
        <v>-100669.53513169455</v>
      </c>
      <c r="E574">
        <v>-106765.26651511995</v>
      </c>
      <c r="F574">
        <v>3090.0119267654518</v>
      </c>
      <c r="G574">
        <v>-103675.2545883545</v>
      </c>
      <c r="H574">
        <v>-154379.41397295415</v>
      </c>
      <c r="I574">
        <v>800763.12015113886</v>
      </c>
    </row>
    <row r="575" spans="3:9">
      <c r="C575">
        <v>-92554.955272632666</v>
      </c>
      <c r="D575">
        <v>-72455.862866038471</v>
      </c>
      <c r="E575">
        <v>-152306.13846449764</v>
      </c>
      <c r="F575">
        <v>10151.82562996418</v>
      </c>
      <c r="G575">
        <v>-142154.31283453346</v>
      </c>
      <c r="H575">
        <v>-126328.86860860964</v>
      </c>
      <c r="I575">
        <v>86931.992162505165</v>
      </c>
    </row>
    <row r="576" spans="3:9">
      <c r="C576">
        <v>-96992.598218209067</v>
      </c>
      <c r="D576">
        <v>-143186.79842596248</v>
      </c>
      <c r="E576">
        <v>-86992.509450980215</v>
      </c>
      <c r="F576">
        <v>-30437.653150839356</v>
      </c>
      <c r="G576">
        <v>-117430.16260181955</v>
      </c>
      <c r="H576">
        <v>-129533.99042821664</v>
      </c>
      <c r="I576">
        <v>90203.039160753367</v>
      </c>
    </row>
    <row r="577" spans="3:9">
      <c r="C577">
        <v>-118786.44180222449</v>
      </c>
      <c r="D577">
        <v>-115109.21887957158</v>
      </c>
      <c r="E577">
        <v>-119833.50010310217</v>
      </c>
      <c r="F577">
        <v>-26050.540315531078</v>
      </c>
      <c r="G577">
        <v>-145884.04041863326</v>
      </c>
      <c r="H577">
        <v>-107410.61237475096</v>
      </c>
      <c r="I577">
        <v>-190468.55542937771</v>
      </c>
    </row>
    <row r="578" spans="3:9">
      <c r="C578">
        <v>-102700.57489303115</v>
      </c>
      <c r="D578">
        <v>-60164.702629393811</v>
      </c>
      <c r="E578">
        <v>-123335.19857775941</v>
      </c>
      <c r="F578">
        <v>30886.933078521615</v>
      </c>
      <c r="G578">
        <v>-92448.265499237794</v>
      </c>
      <c r="H578">
        <v>-78782.904465733445</v>
      </c>
      <c r="I578">
        <v>6529.6291182884888</v>
      </c>
    </row>
    <row r="579" spans="3:9">
      <c r="C579">
        <v>-93880.861953645363</v>
      </c>
      <c r="D579">
        <v>-128271.16027317208</v>
      </c>
      <c r="E579">
        <v>-87128.369880656508</v>
      </c>
      <c r="F579">
        <v>-20055.306884671896</v>
      </c>
      <c r="G579">
        <v>-107183.6767653284</v>
      </c>
      <c r="H579">
        <v>-113505.12210634007</v>
      </c>
      <c r="I579">
        <v>-162883.77343113077</v>
      </c>
    </row>
    <row r="580" spans="3:9">
      <c r="C580">
        <v>-90560.875065494707</v>
      </c>
      <c r="D580">
        <v>-114365.43238789469</v>
      </c>
      <c r="E580">
        <v>-77802.576574441657</v>
      </c>
      <c r="F580">
        <v>-108560.66380300184</v>
      </c>
      <c r="G580">
        <v>-186363.24037744346</v>
      </c>
      <c r="H580">
        <v>-5333.5597942066379</v>
      </c>
      <c r="I580">
        <v>214401.06059768074</v>
      </c>
    </row>
    <row r="581" spans="3:9">
      <c r="C581">
        <v>-97468.430846783827</v>
      </c>
      <c r="D581">
        <v>-170668.4756814274</v>
      </c>
      <c r="E581">
        <v>-73724.919422942578</v>
      </c>
      <c r="F581">
        <v>-31746.063581734226</v>
      </c>
      <c r="G581">
        <v>-105470.9830046768</v>
      </c>
      <c r="H581">
        <v>-131357.03653880541</v>
      </c>
      <c r="I581">
        <v>-120402.39592996733</v>
      </c>
    </row>
    <row r="582" spans="3:9">
      <c r="C582">
        <v>-99912.476810762601</v>
      </c>
      <c r="D582">
        <v>-138909.53342651628</v>
      </c>
      <c r="E582">
        <v>-57980.305628661343</v>
      </c>
      <c r="F582">
        <v>-43040.677750030358</v>
      </c>
      <c r="G582">
        <v>-101020.98337869169</v>
      </c>
      <c r="H582">
        <v>-162521.89265475713</v>
      </c>
      <c r="I582">
        <v>-191749.55004665564</v>
      </c>
    </row>
    <row r="583" spans="3:9">
      <c r="C583">
        <v>-103298.50327758655</v>
      </c>
      <c r="D583">
        <v>-117482.08613751401</v>
      </c>
      <c r="E583">
        <v>25042.965666060656</v>
      </c>
      <c r="F583">
        <v>-12795.648477938958</v>
      </c>
      <c r="G583">
        <v>12247.317188121728</v>
      </c>
      <c r="H583">
        <v>-132097.81414157705</v>
      </c>
      <c r="I583">
        <v>-228959.66753910753</v>
      </c>
    </row>
    <row r="584" spans="3:9">
      <c r="C584">
        <v>-75689.70143900151</v>
      </c>
      <c r="D584">
        <v>-131807.23051090728</v>
      </c>
      <c r="E584">
        <v>-48434.480993984005</v>
      </c>
      <c r="F584">
        <v>-19605.034281897937</v>
      </c>
      <c r="G584">
        <v>-68039.515275881917</v>
      </c>
      <c r="H584">
        <v>-142618.90392387909</v>
      </c>
      <c r="I584">
        <v>-8969.2885018105153</v>
      </c>
    </row>
    <row r="585" spans="3:9">
      <c r="C585">
        <v>-127034.9480604281</v>
      </c>
      <c r="D585">
        <v>-159523.94471542683</v>
      </c>
      <c r="E585">
        <v>-84341.213460685336</v>
      </c>
      <c r="F585">
        <v>-53973.516782577783</v>
      </c>
      <c r="G585">
        <v>-138314.73024326313</v>
      </c>
      <c r="H585">
        <v>-143667.31871825748</v>
      </c>
      <c r="I585">
        <v>-42187.075392647821</v>
      </c>
    </row>
    <row r="586" spans="3:9">
      <c r="C586">
        <v>-97702.282091180852</v>
      </c>
      <c r="D586">
        <v>-116777.56960799324</v>
      </c>
      <c r="E586">
        <v>-48953.427164644665</v>
      </c>
      <c r="F586">
        <v>-21593.782596475321</v>
      </c>
      <c r="G586">
        <v>-70547.209761119986</v>
      </c>
      <c r="H586">
        <v>-145673.48339869097</v>
      </c>
      <c r="I586">
        <v>-140941.32101888323</v>
      </c>
    </row>
    <row r="587" spans="3:9">
      <c r="C587">
        <v>-97351.365961698786</v>
      </c>
      <c r="D587">
        <v>-125281.14136173672</v>
      </c>
      <c r="E587">
        <v>-140563.45786291311</v>
      </c>
      <c r="F587">
        <v>-25557.798391049335</v>
      </c>
      <c r="G587">
        <v>-166121.25625396246</v>
      </c>
      <c r="H587">
        <v>-195424.08765093004</v>
      </c>
      <c r="I587">
        <v>-113526.30222404731</v>
      </c>
    </row>
    <row r="588" spans="3:9">
      <c r="C588">
        <v>-140687.01780606768</v>
      </c>
      <c r="D588">
        <v>-111601.06881904131</v>
      </c>
      <c r="E588">
        <v>7470.8924922036822</v>
      </c>
      <c r="F588">
        <v>-25054.333638873606</v>
      </c>
      <c r="G588">
        <v>-17583.441146669909</v>
      </c>
      <c r="H588">
        <v>-130375.2822708922</v>
      </c>
      <c r="I588">
        <v>-53347.914201067819</v>
      </c>
    </row>
    <row r="589" spans="3:9">
      <c r="C589">
        <v>-124326.44495904246</v>
      </c>
      <c r="D589">
        <v>-128164.57657374683</v>
      </c>
      <c r="E589">
        <v>-100146.04846773094</v>
      </c>
      <c r="F589">
        <v>-37012.931851360685</v>
      </c>
      <c r="G589">
        <v>-137158.98031909161</v>
      </c>
      <c r="H589">
        <v>-69970.549013024429</v>
      </c>
      <c r="I589">
        <v>-39766.635298337205</v>
      </c>
    </row>
    <row r="590" spans="3:9">
      <c r="C590">
        <v>-97975.026591268499</v>
      </c>
      <c r="D590">
        <v>-127346.30433653193</v>
      </c>
      <c r="E590">
        <v>-127236.97918405666</v>
      </c>
      <c r="F590">
        <v>-39997.105297257731</v>
      </c>
      <c r="G590">
        <v>-167234.08448131438</v>
      </c>
      <c r="H590">
        <v>-162675.6606506441</v>
      </c>
      <c r="I590">
        <v>-187145.00335987925</v>
      </c>
    </row>
    <row r="591" spans="3:9">
      <c r="C591">
        <v>-84022.998810669145</v>
      </c>
      <c r="D591">
        <v>-120826.89986123079</v>
      </c>
      <c r="E591">
        <v>-136628.51592326228</v>
      </c>
      <c r="F591">
        <v>-15716.789505981658</v>
      </c>
      <c r="G591">
        <v>-152345.30542924395</v>
      </c>
      <c r="H591">
        <v>-159592.34845839694</v>
      </c>
      <c r="I591">
        <v>-207830.23730240308</v>
      </c>
    </row>
    <row r="592" spans="3:9">
      <c r="C592">
        <v>-156239.69514505193</v>
      </c>
      <c r="D592">
        <v>-155979.92628691529</v>
      </c>
      <c r="E592">
        <v>-133843.39413888883</v>
      </c>
      <c r="F592">
        <v>-24041.559391964151</v>
      </c>
      <c r="G592">
        <v>-157884.95353085297</v>
      </c>
      <c r="H592">
        <v>-183186.96203444243</v>
      </c>
      <c r="I592">
        <v>-96202.672455963679</v>
      </c>
    </row>
    <row r="593" spans="3:9">
      <c r="C593">
        <v>-113088.58794503757</v>
      </c>
      <c r="D593">
        <v>-115032.28353975546</v>
      </c>
      <c r="E593">
        <v>-56963.463538320088</v>
      </c>
      <c r="F593">
        <v>-25408.918323303966</v>
      </c>
      <c r="G593">
        <v>-82372.381861624046</v>
      </c>
      <c r="H593">
        <v>-180410.44489127951</v>
      </c>
      <c r="I593">
        <v>46879.204847770976</v>
      </c>
    </row>
    <row r="594" spans="3:9">
      <c r="C594">
        <v>-114355.78495831537</v>
      </c>
      <c r="D594">
        <v>-191717.00840447686</v>
      </c>
      <c r="E594">
        <v>-126086.15651612962</v>
      </c>
      <c r="F594">
        <v>-39126.612100621278</v>
      </c>
      <c r="G594">
        <v>-165212.76861675089</v>
      </c>
      <c r="H594">
        <v>-153866.90390763691</v>
      </c>
      <c r="I594">
        <v>-193104.96531460644</v>
      </c>
    </row>
    <row r="595" spans="3:9">
      <c r="C595">
        <v>-86341.708048270812</v>
      </c>
      <c r="D595">
        <v>-127958.07007777345</v>
      </c>
      <c r="E595">
        <v>-66565.418140557318</v>
      </c>
      <c r="F595">
        <v>-9131.7478200455953</v>
      </c>
      <c r="G595">
        <v>-75697.165960602913</v>
      </c>
      <c r="H595">
        <v>-163476.35616841927</v>
      </c>
      <c r="I595">
        <v>-231022.03923866825</v>
      </c>
    </row>
    <row r="596" spans="3:9">
      <c r="C596">
        <v>-73646.347299374625</v>
      </c>
      <c r="D596">
        <v>-81081.48798912362</v>
      </c>
      <c r="E596">
        <v>-117980.9818210621</v>
      </c>
      <c r="F596">
        <v>11247.131309415909</v>
      </c>
      <c r="G596">
        <v>-106733.85051164619</v>
      </c>
      <c r="H596">
        <v>-119829.66107411457</v>
      </c>
      <c r="I596">
        <v>333296.78419922176</v>
      </c>
    </row>
    <row r="597" spans="3:9">
      <c r="C597">
        <v>-98306.012346784002</v>
      </c>
      <c r="D597">
        <v>-119546.32593305863</v>
      </c>
      <c r="E597">
        <v>-10219.208908488727</v>
      </c>
      <c r="F597">
        <v>-30234.903208929201</v>
      </c>
      <c r="G597">
        <v>-40454.112117417928</v>
      </c>
      <c r="H597">
        <v>-144272.41760121917</v>
      </c>
      <c r="I597">
        <v>-178547.25928243573</v>
      </c>
    </row>
    <row r="598" spans="3:9">
      <c r="C598">
        <v>-79500.52163194133</v>
      </c>
      <c r="D598">
        <v>-136506.88681775733</v>
      </c>
      <c r="E598">
        <v>-100801.30554310245</v>
      </c>
      <c r="F598">
        <v>-40319.352800093489</v>
      </c>
      <c r="G598">
        <v>-141120.65834319594</v>
      </c>
      <c r="H598">
        <v>-141336.453630818</v>
      </c>
      <c r="I598">
        <v>-227483.91210622751</v>
      </c>
    </row>
    <row r="599" spans="3:9">
      <c r="C599">
        <v>-129576.49537214104</v>
      </c>
      <c r="D599">
        <v>-100689.28546397504</v>
      </c>
      <c r="E599">
        <v>-136301.05081178076</v>
      </c>
      <c r="F599">
        <v>-3942.9250088408116</v>
      </c>
      <c r="G599">
        <v>-140243.97582062156</v>
      </c>
      <c r="H599">
        <v>-113978.78042060212</v>
      </c>
      <c r="I599">
        <v>-190942.90015738577</v>
      </c>
    </row>
    <row r="600" spans="3:9">
      <c r="C600">
        <v>-109643.03079566912</v>
      </c>
      <c r="D600">
        <v>-127475.59393634566</v>
      </c>
      <c r="E600">
        <v>82887.476739138307</v>
      </c>
      <c r="F600">
        <v>-36538.495722761654</v>
      </c>
      <c r="G600">
        <v>46348.98101637658</v>
      </c>
      <c r="H600">
        <v>-173646.56202136088</v>
      </c>
      <c r="I600">
        <v>-253453.01388392024</v>
      </c>
    </row>
    <row r="601" spans="3:9">
      <c r="C601">
        <v>-84104.288058956474</v>
      </c>
      <c r="D601">
        <v>-126871.17155371309</v>
      </c>
      <c r="E601">
        <v>-100823.34416108025</v>
      </c>
      <c r="F601">
        <v>-68161.132166537165</v>
      </c>
      <c r="G601">
        <v>-168984.47632761742</v>
      </c>
      <c r="H601">
        <v>-133309.18118847127</v>
      </c>
      <c r="I601">
        <v>-150905.74401978511</v>
      </c>
    </row>
    <row r="602" spans="3:9">
      <c r="C602">
        <v>-104245.95335682612</v>
      </c>
      <c r="D602">
        <v>-167926.40076602521</v>
      </c>
      <c r="E602">
        <v>-120576.25978827466</v>
      </c>
      <c r="F602">
        <v>-37455.682236949506</v>
      </c>
      <c r="G602">
        <v>-158031.94202522418</v>
      </c>
      <c r="H602">
        <v>-146838.76612786518</v>
      </c>
      <c r="I602">
        <v>-135904.95610771474</v>
      </c>
    </row>
    <row r="603" spans="3:9">
      <c r="C603">
        <v>-121212.6115587129</v>
      </c>
      <c r="D603">
        <v>-135067.39498017429</v>
      </c>
      <c r="E603">
        <v>73908.388329847832</v>
      </c>
      <c r="F603">
        <v>-80308.713819179131</v>
      </c>
      <c r="G603">
        <v>-6400.3254893313278</v>
      </c>
      <c r="H603">
        <v>-160555.50812448119</v>
      </c>
      <c r="I603">
        <v>-136894.76046778171</v>
      </c>
    </row>
    <row r="604" spans="3:9">
      <c r="C604">
        <v>-125020.9084125814</v>
      </c>
      <c r="D604">
        <v>-130648.44213871422</v>
      </c>
      <c r="E604">
        <v>-9492.9814919561322</v>
      </c>
      <c r="F604">
        <v>-33692.808284773571</v>
      </c>
      <c r="G604">
        <v>-43185.789776729653</v>
      </c>
      <c r="H604">
        <v>-136484.37912604041</v>
      </c>
      <c r="I604">
        <v>-127010.47037398303</v>
      </c>
    </row>
    <row r="605" spans="3:9">
      <c r="C605">
        <v>-161477.18624132301</v>
      </c>
      <c r="D605">
        <v>-169050.12168822312</v>
      </c>
      <c r="E605">
        <v>-116606.7545892963</v>
      </c>
      <c r="F605">
        <v>7804.6982926012861</v>
      </c>
      <c r="G605">
        <v>-108802.05629669499</v>
      </c>
      <c r="H605">
        <v>-176705.95464169412</v>
      </c>
      <c r="I605">
        <v>-119000.01679735768</v>
      </c>
    </row>
    <row r="606" spans="3:9">
      <c r="C606">
        <v>-115160.25064018089</v>
      </c>
      <c r="D606">
        <v>-122779.38934829689</v>
      </c>
      <c r="E606">
        <v>57729.594824737869</v>
      </c>
      <c r="F606">
        <v>-17571.770943226289</v>
      </c>
      <c r="G606">
        <v>40157.823881511635</v>
      </c>
      <c r="H606">
        <v>-107386.01945433486</v>
      </c>
      <c r="I606">
        <v>-154957.35178283401</v>
      </c>
    </row>
    <row r="607" spans="3:9">
      <c r="C607">
        <v>-142436.71126230352</v>
      </c>
      <c r="D607">
        <v>-117521.77226476086</v>
      </c>
      <c r="E607">
        <v>-98950.225223904141</v>
      </c>
      <c r="F607">
        <v>-24027.963805799467</v>
      </c>
      <c r="G607">
        <v>-122978.18902970362</v>
      </c>
      <c r="H607">
        <v>-125491.46071614879</v>
      </c>
      <c r="I607">
        <v>-172452.86564554481</v>
      </c>
    </row>
    <row r="608" spans="3:9">
      <c r="C608">
        <v>-21976.729611498973</v>
      </c>
      <c r="D608">
        <v>-105026.89381318737</v>
      </c>
      <c r="E608">
        <v>-23495.087556654355</v>
      </c>
      <c r="F608">
        <v>-8187.3794383996947</v>
      </c>
      <c r="G608">
        <v>-31682.466995054041</v>
      </c>
      <c r="H608">
        <v>-99389.07419387874</v>
      </c>
      <c r="I608">
        <v>316678.38448747317</v>
      </c>
    </row>
    <row r="609" spans="3:9">
      <c r="C609">
        <v>-130490.07099040796</v>
      </c>
      <c r="D609">
        <v>-98956.965591947315</v>
      </c>
      <c r="E609">
        <v>-98237.134536084923</v>
      </c>
      <c r="F609">
        <v>-42264.238795959056</v>
      </c>
      <c r="G609">
        <v>-140501.37333204399</v>
      </c>
      <c r="H609">
        <v>-143992.81574524261</v>
      </c>
      <c r="I609">
        <v>88368.436579428031</v>
      </c>
    </row>
    <row r="610" spans="3:9">
      <c r="C610">
        <v>-124987.63685253053</v>
      </c>
      <c r="D610">
        <v>-147974.13584925412</v>
      </c>
      <c r="E610">
        <v>-78125.292571365426</v>
      </c>
      <c r="F610">
        <v>-4427.2559448401134</v>
      </c>
      <c r="G610">
        <v>-82552.548516205541</v>
      </c>
      <c r="H610">
        <v>-185128.70433380856</v>
      </c>
      <c r="I610">
        <v>-172679.97402573228</v>
      </c>
    </row>
    <row r="611" spans="3:9">
      <c r="C611">
        <v>-157543.42961366058</v>
      </c>
      <c r="D611">
        <v>-160181.82018844734</v>
      </c>
      <c r="E611">
        <v>-76739.869961507036</v>
      </c>
      <c r="F611">
        <v>-14123.537938083675</v>
      </c>
      <c r="G611">
        <v>-90863.407899590718</v>
      </c>
      <c r="H611">
        <v>-136489.92409533358</v>
      </c>
      <c r="I611">
        <v>-110985.59888177415</v>
      </c>
    </row>
    <row r="612" spans="3:9">
      <c r="C612">
        <v>-123319.15046898845</v>
      </c>
      <c r="D612">
        <v>-128232.53871947208</v>
      </c>
      <c r="E612">
        <v>-76898.686451393442</v>
      </c>
      <c r="F612">
        <v>-3519.7984088344529</v>
      </c>
      <c r="G612">
        <v>-80418.484860227894</v>
      </c>
      <c r="H612">
        <v>-146913.04067263971</v>
      </c>
      <c r="I612">
        <v>-155287.72855175086</v>
      </c>
    </row>
    <row r="613" spans="3:9">
      <c r="C613">
        <v>-162879.69080748054</v>
      </c>
      <c r="D613">
        <v>-120854.57996172571</v>
      </c>
      <c r="E613">
        <v>-90979.687843183012</v>
      </c>
      <c r="F613">
        <v>-6031.7253770413081</v>
      </c>
      <c r="G613">
        <v>-97011.41322022432</v>
      </c>
      <c r="H613">
        <v>-171139.29151294177</v>
      </c>
      <c r="I613">
        <v>-280262.32704974624</v>
      </c>
    </row>
    <row r="614" spans="3:9">
      <c r="C614">
        <v>-111064.58326712769</v>
      </c>
      <c r="D614">
        <v>-142014.15710675641</v>
      </c>
      <c r="E614">
        <v>-81699.31404648321</v>
      </c>
      <c r="F614">
        <v>-24743.080722470899</v>
      </c>
      <c r="G614">
        <v>-106442.39476895411</v>
      </c>
      <c r="H614">
        <v>-144241.1561245358</v>
      </c>
      <c r="I614">
        <v>-27102.005429518002</v>
      </c>
    </row>
    <row r="615" spans="3:9">
      <c r="C615">
        <v>-115848.88452258361</v>
      </c>
      <c r="D615">
        <v>-94705.39052197244</v>
      </c>
      <c r="E615">
        <v>-104425.62693008782</v>
      </c>
      <c r="F615">
        <v>-3173.5029002785232</v>
      </c>
      <c r="G615">
        <v>-107599.12983036634</v>
      </c>
      <c r="H615">
        <v>90551.290709609864</v>
      </c>
      <c r="I615">
        <v>-163186.75364574333</v>
      </c>
    </row>
    <row r="616" spans="3:9">
      <c r="C616">
        <v>-100458.63627121763</v>
      </c>
      <c r="D616">
        <v>-128231.55602750574</v>
      </c>
      <c r="E616">
        <v>-147962.77955086649</v>
      </c>
      <c r="F616">
        <v>12550.540203076034</v>
      </c>
      <c r="G616">
        <v>-135412.23934779046</v>
      </c>
      <c r="H616">
        <v>-217775.20434677595</v>
      </c>
      <c r="I616">
        <v>-207184.78331121482</v>
      </c>
    </row>
    <row r="617" spans="3:9">
      <c r="C617">
        <v>-98656.739743808837</v>
      </c>
      <c r="D617">
        <v>-143347.9764384169</v>
      </c>
      <c r="E617">
        <v>-116545.24508727617</v>
      </c>
      <c r="F617">
        <v>-4096.8699329429182</v>
      </c>
      <c r="G617">
        <v>-120642.11502021912</v>
      </c>
      <c r="H617">
        <v>-134038.83695397366</v>
      </c>
      <c r="I617">
        <v>-65427.03226768662</v>
      </c>
    </row>
    <row r="618" spans="3:9">
      <c r="C618">
        <v>-41778.70827317654</v>
      </c>
      <c r="D618">
        <v>-96167.613915859736</v>
      </c>
      <c r="E618">
        <v>-32536.211562355107</v>
      </c>
      <c r="F618">
        <v>-62327.051457398542</v>
      </c>
      <c r="G618">
        <v>-94863.263019753664</v>
      </c>
      <c r="H618">
        <v>48521.713618675712</v>
      </c>
      <c r="I618">
        <v>340779.99203051033</v>
      </c>
    </row>
    <row r="619" spans="3:9">
      <c r="C619">
        <v>-83047.663685904845</v>
      </c>
      <c r="D619">
        <v>-148817.73068544929</v>
      </c>
      <c r="E619">
        <v>-152248.91336876468</v>
      </c>
      <c r="F619">
        <v>-19577.226769656372</v>
      </c>
      <c r="G619">
        <v>-171826.14013842103</v>
      </c>
      <c r="H619">
        <v>-148420.99204543885</v>
      </c>
      <c r="I619">
        <v>-167298.18899914756</v>
      </c>
    </row>
    <row r="620" spans="3:9">
      <c r="C620">
        <v>-128316.32959770194</v>
      </c>
      <c r="D620">
        <v>-124250.55770573905</v>
      </c>
      <c r="E620">
        <v>45596.613594052673</v>
      </c>
      <c r="F620">
        <v>-63527.671800996206</v>
      </c>
      <c r="G620">
        <v>-17931.058206943533</v>
      </c>
      <c r="H620">
        <v>-38885.117154590087</v>
      </c>
      <c r="I620">
        <v>-51711.541493886907</v>
      </c>
    </row>
    <row r="621" spans="3:9">
      <c r="C621">
        <v>-150237.96909911704</v>
      </c>
      <c r="D621">
        <v>-145846.68300444641</v>
      </c>
      <c r="E621">
        <v>-32205.671452344453</v>
      </c>
      <c r="F621">
        <v>-17512.135908856115</v>
      </c>
      <c r="G621">
        <v>-49717.807361200597</v>
      </c>
      <c r="H621">
        <v>-222679.72024236538</v>
      </c>
      <c r="I621">
        <v>-261991.90618944308</v>
      </c>
    </row>
    <row r="622" spans="3:9">
      <c r="C622">
        <v>-148003.9165068561</v>
      </c>
      <c r="D622">
        <v>-117435.90703043985</v>
      </c>
      <c r="E622">
        <v>-99042.43195286949</v>
      </c>
      <c r="F622">
        <v>-5854.8116729087178</v>
      </c>
      <c r="G622">
        <v>-104897.24362577821</v>
      </c>
      <c r="H622">
        <v>-177720.54260893457</v>
      </c>
      <c r="I622">
        <v>-248161.63160871528</v>
      </c>
    </row>
    <row r="623" spans="3:9">
      <c r="C623">
        <v>-102547.23639963609</v>
      </c>
      <c r="D623">
        <v>-158166.34549449018</v>
      </c>
      <c r="E623">
        <v>-1579.9336071962025</v>
      </c>
      <c r="F623">
        <v>-51508.530537410945</v>
      </c>
      <c r="G623">
        <v>-53088.464144607133</v>
      </c>
      <c r="H623">
        <v>-136773.36141079396</v>
      </c>
      <c r="I623">
        <v>-159567.27714631258</v>
      </c>
    </row>
    <row r="624" spans="3:9">
      <c r="C624">
        <v>-74703.268884053672</v>
      </c>
      <c r="D624">
        <v>-111012.90921857726</v>
      </c>
      <c r="E624">
        <v>24838.493138741993</v>
      </c>
      <c r="F624">
        <v>-23019.134312290931</v>
      </c>
      <c r="G624">
        <v>1819.3588264510618</v>
      </c>
      <c r="H624">
        <v>-79570.036966393905</v>
      </c>
      <c r="I624">
        <v>296391.38626312185</v>
      </c>
    </row>
    <row r="625" spans="3:9">
      <c r="C625">
        <v>-97486.860059717728</v>
      </c>
      <c r="D625">
        <v>-152984.84126608379</v>
      </c>
      <c r="E625">
        <v>-49596.995257494418</v>
      </c>
      <c r="F625">
        <v>-39131.732929575897</v>
      </c>
      <c r="G625">
        <v>-88728.728187070315</v>
      </c>
      <c r="H625">
        <v>-122607.01415478589</v>
      </c>
      <c r="I625">
        <v>-240702.45580902108</v>
      </c>
    </row>
    <row r="626" spans="3:9">
      <c r="C626">
        <v>-91836.127248812016</v>
      </c>
      <c r="D626">
        <v>-155904.245344803</v>
      </c>
      <c r="E626">
        <v>-107883.44009331621</v>
      </c>
      <c r="F626">
        <v>-42847.058073552835</v>
      </c>
      <c r="G626">
        <v>-150730.49816686905</v>
      </c>
      <c r="H626">
        <v>-189339.31590973079</v>
      </c>
      <c r="I626">
        <v>-89527.412158631603</v>
      </c>
    </row>
    <row r="627" spans="3:9">
      <c r="C627">
        <v>-93013.701963132364</v>
      </c>
      <c r="D627">
        <v>-119636.4016873433</v>
      </c>
      <c r="E627">
        <v>-105138.45805784501</v>
      </c>
      <c r="F627">
        <v>-4934.4879913635086</v>
      </c>
      <c r="G627">
        <v>-110072.94604920853</v>
      </c>
      <c r="H627">
        <v>-162619.7027103607</v>
      </c>
      <c r="I627">
        <v>-222450.55728718871</v>
      </c>
    </row>
    <row r="628" spans="3:9">
      <c r="C628">
        <v>-103307.93436919461</v>
      </c>
      <c r="D628">
        <v>-99232.309944250257</v>
      </c>
      <c r="E628">
        <v>-128909.68519880774</v>
      </c>
      <c r="F628">
        <v>8621.1943677022355</v>
      </c>
      <c r="G628">
        <v>-120288.4908311055</v>
      </c>
      <c r="H628">
        <v>-158871.89530245599</v>
      </c>
      <c r="I628">
        <v>62282.522549377463</v>
      </c>
    </row>
    <row r="629" spans="3:9">
      <c r="C629">
        <v>-120517.51175499416</v>
      </c>
      <c r="D629">
        <v>-122277.04186210432</v>
      </c>
      <c r="E629">
        <v>-94866.191389466578</v>
      </c>
      <c r="F629">
        <v>-6670.8969155708364</v>
      </c>
      <c r="G629">
        <v>-101537.08830503738</v>
      </c>
      <c r="H629">
        <v>-162222.9350066866</v>
      </c>
      <c r="I629">
        <v>-188463.12340892103</v>
      </c>
    </row>
    <row r="630" spans="3:9">
      <c r="C630">
        <v>-93848.707546423248</v>
      </c>
      <c r="D630">
        <v>-131233.55243522377</v>
      </c>
      <c r="E630">
        <v>68131.347299698973</v>
      </c>
      <c r="F630">
        <v>-20199.183060130388</v>
      </c>
      <c r="G630">
        <v>47932.164239568607</v>
      </c>
      <c r="H630">
        <v>-154501.27584616857</v>
      </c>
      <c r="I630">
        <v>-169881.93250819179</v>
      </c>
    </row>
    <row r="631" spans="3:9">
      <c r="C631">
        <v>7874.4331673515262</v>
      </c>
      <c r="D631">
        <v>-103132.00016843829</v>
      </c>
      <c r="E631">
        <v>-22458.052250733264</v>
      </c>
      <c r="F631">
        <v>-13305.877579551496</v>
      </c>
      <c r="G631">
        <v>-35763.92983028476</v>
      </c>
      <c r="H631">
        <v>-137911.12176218652</v>
      </c>
      <c r="I631">
        <v>168505.60002960346</v>
      </c>
    </row>
    <row r="632" spans="3:9">
      <c r="C632">
        <v>-103928.39857480637</v>
      </c>
      <c r="D632">
        <v>-144376.46498145891</v>
      </c>
      <c r="E632">
        <v>-87993.32860371095</v>
      </c>
      <c r="F632">
        <v>-30172.281784438295</v>
      </c>
      <c r="G632">
        <v>-118165.61038814925</v>
      </c>
      <c r="H632">
        <v>-173798.1180754769</v>
      </c>
      <c r="I632">
        <v>991.29950874764472</v>
      </c>
    </row>
    <row r="633" spans="3:9">
      <c r="C633">
        <v>-125843.60154864313</v>
      </c>
      <c r="D633">
        <v>-153290.4683268971</v>
      </c>
      <c r="E633">
        <v>-91823.564703486627</v>
      </c>
      <c r="F633">
        <v>-37310.162078948662</v>
      </c>
      <c r="G633">
        <v>-129133.72678243529</v>
      </c>
      <c r="H633">
        <v>-176067.26849434624</v>
      </c>
      <c r="I633">
        <v>-218681.18483398188</v>
      </c>
    </row>
    <row r="634" spans="3:9">
      <c r="C634">
        <v>-115120.09530569799</v>
      </c>
      <c r="D634">
        <v>-137587.54203036684</v>
      </c>
      <c r="E634">
        <v>-100245.73663525129</v>
      </c>
      <c r="F634">
        <v>-22105.635156865319</v>
      </c>
      <c r="G634">
        <v>-122351.37179211661</v>
      </c>
      <c r="H634">
        <v>-194976.1626671736</v>
      </c>
      <c r="I634">
        <v>-131327.27225267884</v>
      </c>
    </row>
    <row r="635" spans="3:9">
      <c r="C635">
        <v>-170146.53131284664</v>
      </c>
      <c r="D635">
        <v>-115327.65981613427</v>
      </c>
      <c r="E635">
        <v>-82443.373918419427</v>
      </c>
      <c r="F635">
        <v>10389.891027771613</v>
      </c>
      <c r="G635">
        <v>-72053.482890647821</v>
      </c>
      <c r="H635">
        <v>-193447.44178130745</v>
      </c>
      <c r="I635">
        <v>-144361.51517012779</v>
      </c>
    </row>
    <row r="636" spans="3:9">
      <c r="C636">
        <v>-125567.52177962256</v>
      </c>
      <c r="D636">
        <v>-156612.67372072182</v>
      </c>
      <c r="E636">
        <v>-94040.999032773063</v>
      </c>
      <c r="F636">
        <v>-36110.076853535051</v>
      </c>
      <c r="G636">
        <v>-130151.07588630813</v>
      </c>
      <c r="H636">
        <v>-143496.68975589666</v>
      </c>
      <c r="I636">
        <v>-2540.4289053660468</v>
      </c>
    </row>
    <row r="637" spans="3:9">
      <c r="C637">
        <v>-157803.88134475052</v>
      </c>
      <c r="D637">
        <v>-175988.95901193959</v>
      </c>
      <c r="E637">
        <v>-84732.684899662505</v>
      </c>
      <c r="F637">
        <v>-14356.993005948887</v>
      </c>
      <c r="G637">
        <v>-99089.677905611388</v>
      </c>
      <c r="H637">
        <v>-176001.42164794725</v>
      </c>
      <c r="I637">
        <v>-272309.32190050225</v>
      </c>
    </row>
    <row r="638" spans="3:9">
      <c r="C638">
        <v>-78406.442049576974</v>
      </c>
      <c r="D638">
        <v>-150955.64465751994</v>
      </c>
      <c r="E638">
        <v>-114852.15757686226</v>
      </c>
      <c r="F638">
        <v>-30565.355868338578</v>
      </c>
      <c r="G638">
        <v>-145417.51344520084</v>
      </c>
      <c r="H638">
        <v>-151017.89731296772</v>
      </c>
      <c r="I638">
        <v>-139920.83902667483</v>
      </c>
    </row>
    <row r="639" spans="3:9">
      <c r="C639">
        <v>-77521.751973009712</v>
      </c>
      <c r="D639">
        <v>-138108.15105517948</v>
      </c>
      <c r="E639">
        <v>-37949.599585035561</v>
      </c>
      <c r="F639">
        <v>-39206.594062663251</v>
      </c>
      <c r="G639">
        <v>-77156.193647698805</v>
      </c>
      <c r="H639">
        <v>-97719.385411875934</v>
      </c>
      <c r="I639">
        <v>350285.28242981003</v>
      </c>
    </row>
    <row r="640" spans="3:9">
      <c r="C640">
        <v>-87722.852044371466</v>
      </c>
      <c r="D640">
        <v>-148059.2556938605</v>
      </c>
      <c r="E640">
        <v>-110707.44309898454</v>
      </c>
      <c r="F640">
        <v>-44331.782032799885</v>
      </c>
      <c r="G640">
        <v>-155039.22513178445</v>
      </c>
      <c r="H640">
        <v>-136559.02774196642</v>
      </c>
      <c r="I640">
        <v>-226872.98979455401</v>
      </c>
    </row>
    <row r="641" spans="3:9">
      <c r="C641">
        <v>-100239.9451380618</v>
      </c>
      <c r="D641">
        <v>-122610.25970559973</v>
      </c>
      <c r="E641">
        <v>-9078.880312610534</v>
      </c>
      <c r="F641">
        <v>1945.3342772860087</v>
      </c>
      <c r="G641">
        <v>-7133.5460353245435</v>
      </c>
      <c r="H641">
        <v>-170225.96182448009</v>
      </c>
      <c r="I641">
        <v>-8246.6213161008782</v>
      </c>
    </row>
    <row r="642" spans="3:9">
      <c r="C642">
        <v>-130345.27188100523</v>
      </c>
      <c r="D642">
        <v>-157471.20619908778</v>
      </c>
      <c r="E642">
        <v>-102045.47830984864</v>
      </c>
      <c r="F642">
        <v>-2754.6138361143385</v>
      </c>
      <c r="G642">
        <v>-104800.09214596298</v>
      </c>
      <c r="H642">
        <v>-213054.83297627047</v>
      </c>
      <c r="I642">
        <v>-83825.902821629017</v>
      </c>
    </row>
    <row r="643" spans="3:9">
      <c r="C643">
        <v>-98289.527277669942</v>
      </c>
      <c r="D643">
        <v>-147450.51493850595</v>
      </c>
      <c r="E643">
        <v>-83774.910889494422</v>
      </c>
      <c r="F643">
        <v>-14210.328396008532</v>
      </c>
      <c r="G643">
        <v>-97985.239285502932</v>
      </c>
      <c r="H643">
        <v>-189698.00231706724</v>
      </c>
      <c r="I643">
        <v>-245790.75575654695</v>
      </c>
    </row>
    <row r="644" spans="3:9">
      <c r="C644">
        <v>-111220.70736764964</v>
      </c>
      <c r="D644">
        <v>-126288.96127500404</v>
      </c>
      <c r="E644">
        <v>-107419.03448118044</v>
      </c>
      <c r="F644">
        <v>10931.434215146779</v>
      </c>
      <c r="G644">
        <v>-96487.600266033667</v>
      </c>
      <c r="H644">
        <v>-138820.3188054589</v>
      </c>
      <c r="I644">
        <v>-171990.02834636098</v>
      </c>
    </row>
    <row r="645" spans="3:9">
      <c r="C645">
        <v>-105539.25817716686</v>
      </c>
      <c r="D645">
        <v>-111067.2560298781</v>
      </c>
      <c r="E645">
        <v>44056.488544815977</v>
      </c>
      <c r="F645">
        <v>-97561.903766308154</v>
      </c>
      <c r="G645">
        <v>-53505.415221492178</v>
      </c>
      <c r="H645">
        <v>53877.56138588395</v>
      </c>
      <c r="I645">
        <v>766533.27079927607</v>
      </c>
    </row>
    <row r="646" spans="3:9">
      <c r="C646">
        <v>-163190.04755838658</v>
      </c>
      <c r="D646">
        <v>-127658.96185715534</v>
      </c>
      <c r="E646">
        <v>-73846.720408366862</v>
      </c>
      <c r="F646">
        <v>-11450.493327830796</v>
      </c>
      <c r="G646">
        <v>-85297.213736197664</v>
      </c>
      <c r="H646">
        <v>-153028.58502226693</v>
      </c>
      <c r="I646">
        <v>-126011.58245343814</v>
      </c>
    </row>
    <row r="647" spans="3:9">
      <c r="C647">
        <v>-132022.32822340075</v>
      </c>
      <c r="D647">
        <v>-132138.96340662433</v>
      </c>
      <c r="E647">
        <v>-97319.111787619462</v>
      </c>
      <c r="F647">
        <v>-15694.394088486748</v>
      </c>
      <c r="G647">
        <v>-113013.50587610622</v>
      </c>
      <c r="H647">
        <v>-145148.25011160181</v>
      </c>
      <c r="I647">
        <v>-155504.14120039006</v>
      </c>
    </row>
    <row r="648" spans="3:9">
      <c r="C648">
        <v>-106272.14909752517</v>
      </c>
      <c r="D648">
        <v>-127971.13865455783</v>
      </c>
      <c r="E648">
        <v>-91243.514084431808</v>
      </c>
      <c r="F648">
        <v>-29576.097426925306</v>
      </c>
      <c r="G648">
        <v>-120819.61151135711</v>
      </c>
      <c r="H648">
        <v>-163495.5308388327</v>
      </c>
      <c r="I648">
        <v>-265252.58899658825</v>
      </c>
    </row>
    <row r="649" spans="3:9">
      <c r="C649">
        <v>-80193.275798719129</v>
      </c>
      <c r="D649">
        <v>-154991.00036182243</v>
      </c>
      <c r="E649">
        <v>-23772.881623564463</v>
      </c>
      <c r="F649">
        <v>-16912.099534671241</v>
      </c>
      <c r="G649">
        <v>-40684.981158235751</v>
      </c>
      <c r="H649">
        <v>-191553.99092687358</v>
      </c>
      <c r="I649">
        <v>-195256.5256849603</v>
      </c>
    </row>
    <row r="650" spans="3:9">
      <c r="C650">
        <v>-126522.99829207566</v>
      </c>
      <c r="D650">
        <v>-97802.10428466239</v>
      </c>
      <c r="E650">
        <v>-116686.17076844048</v>
      </c>
      <c r="F650">
        <v>8999.417359855026</v>
      </c>
      <c r="G650">
        <v>-107686.75340858547</v>
      </c>
      <c r="H650">
        <v>-87472.244781511166</v>
      </c>
      <c r="I650">
        <v>-175764.35939537053</v>
      </c>
    </row>
    <row r="651" spans="3:9">
      <c r="C651">
        <v>-120303.67005322223</v>
      </c>
      <c r="D651">
        <v>-157946.99484087189</v>
      </c>
      <c r="E651">
        <v>-99592.515261316672</v>
      </c>
      <c r="F651">
        <v>1537.4029199956822</v>
      </c>
      <c r="G651">
        <v>-98055.112341320986</v>
      </c>
      <c r="H651">
        <v>-154866.48832249254</v>
      </c>
      <c r="I651">
        <v>-140649.461013497</v>
      </c>
    </row>
    <row r="652" spans="3:9">
      <c r="C652">
        <v>-151244.37908509828</v>
      </c>
      <c r="D652">
        <v>-135679.55275724328</v>
      </c>
      <c r="E652">
        <v>42094.274050098378</v>
      </c>
      <c r="F652">
        <v>-33225.494157369751</v>
      </c>
      <c r="G652">
        <v>8868.7798927286058</v>
      </c>
      <c r="H652">
        <v>-151936.22495150554</v>
      </c>
      <c r="I652">
        <v>61457.065229706932</v>
      </c>
    </row>
    <row r="653" spans="3:9">
      <c r="C653">
        <v>-90739.484629111452</v>
      </c>
      <c r="D653">
        <v>-118449.47563446523</v>
      </c>
      <c r="E653">
        <v>-16436.25032876461</v>
      </c>
      <c r="F653">
        <v>-44323.86536736507</v>
      </c>
      <c r="G653">
        <v>-60760.11569612968</v>
      </c>
      <c r="H653">
        <v>-176260.97346699837</v>
      </c>
      <c r="I653">
        <v>55147.247111549485</v>
      </c>
    </row>
    <row r="654" spans="3:9">
      <c r="C654">
        <v>-94971.377989374116</v>
      </c>
      <c r="D654">
        <v>-122844.8983698699</v>
      </c>
      <c r="E654">
        <v>-25530.558861518977</v>
      </c>
      <c r="F654">
        <v>-22671.626119513476</v>
      </c>
      <c r="G654">
        <v>-48202.184981032449</v>
      </c>
      <c r="H654">
        <v>-194228.83051082125</v>
      </c>
      <c r="I654">
        <v>-284419.96584143443</v>
      </c>
    </row>
    <row r="655" spans="3:9">
      <c r="C655">
        <v>-148487.23933400871</v>
      </c>
      <c r="D655">
        <v>-140401.11661274836</v>
      </c>
      <c r="E655">
        <v>-109553.08616360409</v>
      </c>
      <c r="F655">
        <v>-15564.197780698953</v>
      </c>
      <c r="G655">
        <v>-125117.28394430304</v>
      </c>
      <c r="H655">
        <v>-246219.60850920607</v>
      </c>
      <c r="I655">
        <v>-234678.50862346534</v>
      </c>
    </row>
    <row r="656" spans="3:9">
      <c r="C656">
        <v>-113620.38152546805</v>
      </c>
      <c r="D656">
        <v>-106527.95161033912</v>
      </c>
      <c r="E656">
        <v>-114937.85892838959</v>
      </c>
      <c r="F656">
        <v>-23810.028974694171</v>
      </c>
      <c r="G656">
        <v>-138747.88790308376</v>
      </c>
      <c r="H656">
        <v>-153862.27564773167</v>
      </c>
      <c r="I656">
        <v>-67911.081871354138</v>
      </c>
    </row>
    <row r="657" spans="3:9">
      <c r="C657">
        <v>-140751.64089470485</v>
      </c>
      <c r="D657">
        <v>-147615.33037993682</v>
      </c>
      <c r="E657">
        <v>-130419.91337607245</v>
      </c>
      <c r="F657">
        <v>-16113.948277026713</v>
      </c>
      <c r="G657">
        <v>-146533.86165309916</v>
      </c>
      <c r="H657">
        <v>-212476.66853190461</v>
      </c>
      <c r="I657">
        <v>-124432.11277798956</v>
      </c>
    </row>
    <row r="658" spans="3:9">
      <c r="C658">
        <v>-81820.280632329624</v>
      </c>
      <c r="D658">
        <v>-130294.15749348399</v>
      </c>
      <c r="E658">
        <v>-53968.691083373866</v>
      </c>
      <c r="F658">
        <v>-20252.539541356211</v>
      </c>
      <c r="G658">
        <v>-74221.230624730073</v>
      </c>
      <c r="H658">
        <v>-154235.09848775424</v>
      </c>
      <c r="I658">
        <v>-99497.249911057705</v>
      </c>
    </row>
    <row r="659" spans="3:9">
      <c r="C659">
        <v>-141246.7639160488</v>
      </c>
      <c r="D659">
        <v>-125710.60160650234</v>
      </c>
      <c r="E659">
        <v>-71956.219456710329</v>
      </c>
      <c r="F659">
        <v>-6308.6161032743403</v>
      </c>
      <c r="G659">
        <v>-78264.835559984684</v>
      </c>
      <c r="H659">
        <v>-135156.38045589594</v>
      </c>
      <c r="I659">
        <v>-11446.223519067105</v>
      </c>
    </row>
    <row r="660" spans="3:9">
      <c r="C660">
        <v>-146352.33611568154</v>
      </c>
      <c r="D660">
        <v>-123747.21876282465</v>
      </c>
      <c r="E660">
        <v>-63869.512401237705</v>
      </c>
      <c r="F660">
        <v>-33338.316951011351</v>
      </c>
      <c r="G660">
        <v>-97207.829352249071</v>
      </c>
      <c r="H660">
        <v>-126719.68812674022</v>
      </c>
      <c r="I660">
        <v>-185529.2251134087</v>
      </c>
    </row>
    <row r="661" spans="3:9">
      <c r="C661">
        <v>-111500.37721443387</v>
      </c>
      <c r="D661">
        <v>-105766.67674512822</v>
      </c>
      <c r="E661">
        <v>39454.69614627515</v>
      </c>
      <c r="F661">
        <v>-15211.993474917595</v>
      </c>
      <c r="G661">
        <v>24242.702671357547</v>
      </c>
      <c r="H661">
        <v>-121069.97115302568</v>
      </c>
      <c r="I661">
        <v>-142754.92599184421</v>
      </c>
    </row>
    <row r="662" spans="3:9">
      <c r="C662">
        <v>-76266.617920250908</v>
      </c>
      <c r="D662">
        <v>-151906.8837998496</v>
      </c>
      <c r="E662">
        <v>-91325.661931637413</v>
      </c>
      <c r="F662">
        <v>1058.2260644755552</v>
      </c>
      <c r="G662">
        <v>-90267.435867161854</v>
      </c>
      <c r="H662">
        <v>-159640.56091313003</v>
      </c>
      <c r="I662">
        <v>-168544.94075342605</v>
      </c>
    </row>
    <row r="663" spans="3:9">
      <c r="C663">
        <v>-91909.001397438638</v>
      </c>
      <c r="D663">
        <v>-119817.01656525281</v>
      </c>
      <c r="E663">
        <v>-96183.283854037174</v>
      </c>
      <c r="F663">
        <v>-31477.654472215538</v>
      </c>
      <c r="G663">
        <v>-127660.93832625271</v>
      </c>
      <c r="H663">
        <v>-191477.92382624041</v>
      </c>
      <c r="I663">
        <v>-182655.89317757913</v>
      </c>
    </row>
    <row r="664" spans="3:9">
      <c r="C664">
        <v>-150945.78534898517</v>
      </c>
      <c r="D664">
        <v>-169201.97146457029</v>
      </c>
      <c r="E664">
        <v>-86431.162680484136</v>
      </c>
      <c r="F664">
        <v>-19812.721963132019</v>
      </c>
      <c r="G664">
        <v>-106243.88464361615</v>
      </c>
      <c r="H664">
        <v>-174622.96422278116</v>
      </c>
      <c r="I664">
        <v>-148070.19684230909</v>
      </c>
    </row>
    <row r="665" spans="3:9">
      <c r="C665">
        <v>-157283.07373949449</v>
      </c>
      <c r="D665">
        <v>-132721.32847385516</v>
      </c>
      <c r="E665">
        <v>-37758.756966246001</v>
      </c>
      <c r="F665">
        <v>-6537.4774041003984</v>
      </c>
      <c r="G665">
        <v>-44296.234370346385</v>
      </c>
      <c r="H665">
        <v>-179760.63369830995</v>
      </c>
      <c r="I665">
        <v>-212399.70140992748</v>
      </c>
    </row>
    <row r="666" spans="3:9">
      <c r="C666">
        <v>-163661.62516507023</v>
      </c>
      <c r="D666">
        <v>-186135.88529129306</v>
      </c>
      <c r="E666">
        <v>-163465.35535481008</v>
      </c>
      <c r="F666">
        <v>-45324.105300097704</v>
      </c>
      <c r="G666">
        <v>-208789.46065490777</v>
      </c>
      <c r="H666">
        <v>-223407.07577352229</v>
      </c>
      <c r="I666">
        <v>-164215.16472004843</v>
      </c>
    </row>
    <row r="667" spans="3:9">
      <c r="C667">
        <v>-110153.04262019381</v>
      </c>
      <c r="D667">
        <v>-132628.79520408416</v>
      </c>
      <c r="E667">
        <v>-76682.371807566102</v>
      </c>
      <c r="F667">
        <v>-18581.327897386032</v>
      </c>
      <c r="G667">
        <v>-95263.699704952116</v>
      </c>
      <c r="H667">
        <v>-181468.36050615576</v>
      </c>
      <c r="I667">
        <v>-55110.652908922231</v>
      </c>
    </row>
    <row r="668" spans="3:9">
      <c r="C668">
        <v>-99674.801498405621</v>
      </c>
      <c r="D668">
        <v>-102382.96150988771</v>
      </c>
      <c r="E668">
        <v>-37704.842328987812</v>
      </c>
      <c r="F668">
        <v>-120559.86825245206</v>
      </c>
      <c r="G668">
        <v>-158264.71058143987</v>
      </c>
      <c r="H668">
        <v>-136848.93769479415</v>
      </c>
      <c r="I668">
        <v>77071.893319272436</v>
      </c>
    </row>
    <row r="669" spans="3:9">
      <c r="C669">
        <v>-160393.41120856826</v>
      </c>
      <c r="D669">
        <v>-171368.22767963255</v>
      </c>
      <c r="E669">
        <v>-162828.62490454127</v>
      </c>
      <c r="F669">
        <v>-20505.276540452058</v>
      </c>
      <c r="G669">
        <v>-183333.90144499333</v>
      </c>
      <c r="H669">
        <v>-165704.04558060033</v>
      </c>
      <c r="I669">
        <v>-179781.96938160271</v>
      </c>
    </row>
    <row r="670" spans="3:9">
      <c r="C670">
        <v>-95511.383584833879</v>
      </c>
      <c r="D670">
        <v>-115215.69888416621</v>
      </c>
      <c r="E670">
        <v>-116831.57030212243</v>
      </c>
      <c r="F670">
        <v>-25032.981131401408</v>
      </c>
      <c r="G670">
        <v>-141864.55143352383</v>
      </c>
      <c r="H670">
        <v>-122774.38689057797</v>
      </c>
      <c r="I670">
        <v>-128576.64494280881</v>
      </c>
    </row>
    <row r="671" spans="3:9">
      <c r="C671">
        <v>-95136.163369298825</v>
      </c>
      <c r="D671">
        <v>-137662.32195369314</v>
      </c>
      <c r="E671">
        <v>-135343.45048426589</v>
      </c>
      <c r="F671">
        <v>-10386.132709861613</v>
      </c>
      <c r="G671">
        <v>-145729.58319412751</v>
      </c>
      <c r="H671">
        <v>-181704.15855496508</v>
      </c>
      <c r="I671">
        <v>-208371.16855491509</v>
      </c>
    </row>
    <row r="672" spans="3:9">
      <c r="C672">
        <v>-88429.457218379786</v>
      </c>
      <c r="D672">
        <v>-120282.78961207846</v>
      </c>
      <c r="E672">
        <v>-133686.30506569945</v>
      </c>
      <c r="F672">
        <v>3473.8132269039725</v>
      </c>
      <c r="G672">
        <v>-130212.49183879547</v>
      </c>
      <c r="H672">
        <v>-165170.47437284997</v>
      </c>
      <c r="I672">
        <v>-212598.00622333132</v>
      </c>
    </row>
    <row r="673" spans="3:9">
      <c r="C673">
        <v>-94354.641338793183</v>
      </c>
      <c r="D673">
        <v>-124538.85827895411</v>
      </c>
      <c r="E673">
        <v>-90061.707752270275</v>
      </c>
      <c r="F673">
        <v>-4556.085980176249</v>
      </c>
      <c r="G673">
        <v>-94617.793732446531</v>
      </c>
      <c r="H673">
        <v>-171051.5670664506</v>
      </c>
      <c r="I673">
        <v>-140399.38223357074</v>
      </c>
    </row>
    <row r="674" spans="3:9">
      <c r="C674">
        <v>-81491.647043109828</v>
      </c>
      <c r="D674">
        <v>-151262.6236481237</v>
      </c>
      <c r="E674">
        <v>-80969.358279072636</v>
      </c>
      <c r="F674">
        <v>-37022.046366735594</v>
      </c>
      <c r="G674">
        <v>-117991.40464580824</v>
      </c>
      <c r="H674">
        <v>-163181.96061575288</v>
      </c>
      <c r="I674">
        <v>-197604.02632826654</v>
      </c>
    </row>
    <row r="675" spans="3:9">
      <c r="C675">
        <v>-104091.88211769734</v>
      </c>
      <c r="D675">
        <v>-150673.149303568</v>
      </c>
      <c r="E675">
        <v>-110802.00697248103</v>
      </c>
      <c r="F675">
        <v>-23321.858862405064</v>
      </c>
      <c r="G675">
        <v>-134123.86583488609</v>
      </c>
      <c r="H675">
        <v>-244262.99886472558</v>
      </c>
      <c r="I675">
        <v>-186077.64874657639</v>
      </c>
    </row>
    <row r="676" spans="3:9">
      <c r="C676">
        <v>-184672.75544133288</v>
      </c>
      <c r="D676">
        <v>-140805.20025246026</v>
      </c>
      <c r="E676">
        <v>-145848.20662590032</v>
      </c>
      <c r="F676">
        <v>1774.6444792551356</v>
      </c>
      <c r="G676">
        <v>-144073.56214664518</v>
      </c>
      <c r="H676">
        <v>-160683.27670248202</v>
      </c>
      <c r="I676">
        <v>-208185.65568306879</v>
      </c>
    </row>
    <row r="677" spans="3:9">
      <c r="C677">
        <v>-45696.969831243798</v>
      </c>
      <c r="D677">
        <v>-125287.08726683067</v>
      </c>
      <c r="E677">
        <v>27599.11049744644</v>
      </c>
      <c r="F677">
        <v>-30155.593874186725</v>
      </c>
      <c r="G677">
        <v>-2556.4833767403034</v>
      </c>
      <c r="H677">
        <v>-166387.68045909546</v>
      </c>
      <c r="I677">
        <v>297172.36618185823</v>
      </c>
    </row>
    <row r="678" spans="3:9">
      <c r="C678">
        <v>-100905.16053448706</v>
      </c>
      <c r="D678">
        <v>-108909.82786423535</v>
      </c>
      <c r="E678">
        <v>-83639.770403735398</v>
      </c>
      <c r="F678">
        <v>-117117.78484524979</v>
      </c>
      <c r="G678">
        <v>-200757.55524898518</v>
      </c>
      <c r="H678">
        <v>-138570.39802566398</v>
      </c>
      <c r="I678">
        <v>271307.49491868675</v>
      </c>
    </row>
    <row r="679" spans="3:9">
      <c r="C679">
        <v>-114730.92373606202</v>
      </c>
      <c r="D679">
        <v>-107864.43627299715</v>
      </c>
      <c r="E679">
        <v>296298.31668372336</v>
      </c>
      <c r="F679">
        <v>-16560.383361933378</v>
      </c>
      <c r="G679">
        <v>279737.93332178995</v>
      </c>
      <c r="H679">
        <v>-106922.44373961684</v>
      </c>
      <c r="I679">
        <v>-98387.964179529285</v>
      </c>
    </row>
    <row r="680" spans="3:9">
      <c r="C680">
        <v>-94352.342660262744</v>
      </c>
      <c r="D680">
        <v>-115571.32436861227</v>
      </c>
      <c r="E680">
        <v>-12037.759898112155</v>
      </c>
      <c r="F680">
        <v>-33109.467333350367</v>
      </c>
      <c r="G680">
        <v>-45147.227231462515</v>
      </c>
      <c r="H680">
        <v>-61855.144612381177</v>
      </c>
      <c r="I680">
        <v>-140882.45304066988</v>
      </c>
    </row>
    <row r="681" spans="3:9">
      <c r="C681">
        <v>-108710.3050485893</v>
      </c>
      <c r="D681">
        <v>-115520.24268527891</v>
      </c>
      <c r="E681">
        <v>-81808.744760135931</v>
      </c>
      <c r="F681">
        <v>-24388.402072086996</v>
      </c>
      <c r="G681">
        <v>-106197.14683222293</v>
      </c>
      <c r="H681">
        <v>-125986.87689766263</v>
      </c>
      <c r="I681">
        <v>-189737.29363759712</v>
      </c>
    </row>
    <row r="682" spans="3:9">
      <c r="C682">
        <v>-162098.90449249814</v>
      </c>
      <c r="D682">
        <v>-136400.77115560856</v>
      </c>
      <c r="E682">
        <v>-61467.558267331813</v>
      </c>
      <c r="F682">
        <v>-1551.9089702849524</v>
      </c>
      <c r="G682">
        <v>-63019.467237616773</v>
      </c>
      <c r="H682">
        <v>-163254.29763167145</v>
      </c>
      <c r="I682">
        <v>-168287.60491806292</v>
      </c>
    </row>
    <row r="683" spans="3:9">
      <c r="C683">
        <v>-116590.94164939519</v>
      </c>
      <c r="D683">
        <v>-124714.87699147308</v>
      </c>
      <c r="E683">
        <v>-39841.195378253971</v>
      </c>
      <c r="F683">
        <v>-55099.434766949773</v>
      </c>
      <c r="G683">
        <v>-94940.630145203744</v>
      </c>
      <c r="H683">
        <v>-143093.61500323893</v>
      </c>
      <c r="I683">
        <v>-200201.8457515139</v>
      </c>
    </row>
    <row r="684" spans="3:9">
      <c r="C684">
        <v>-87662.577170012475</v>
      </c>
      <c r="D684">
        <v>-140347.14078110963</v>
      </c>
      <c r="E684">
        <v>-113713.06012850937</v>
      </c>
      <c r="F684">
        <v>-2449.0716569172073</v>
      </c>
      <c r="G684">
        <v>-116162.13178542658</v>
      </c>
      <c r="H684">
        <v>-224943.34516700497</v>
      </c>
      <c r="I684">
        <v>-245384.74202065752</v>
      </c>
    </row>
    <row r="685" spans="3:9">
      <c r="C685">
        <v>-143040.11534906318</v>
      </c>
      <c r="D685">
        <v>-125084.37586043323</v>
      </c>
      <c r="E685">
        <v>-66896.328898677049</v>
      </c>
      <c r="F685">
        <v>-21357.885808170919</v>
      </c>
      <c r="G685">
        <v>-88254.214706847983</v>
      </c>
      <c r="H685">
        <v>-158027.24408759834</v>
      </c>
      <c r="I685">
        <v>-161069.18151041699</v>
      </c>
    </row>
    <row r="686" spans="3:9">
      <c r="C686">
        <v>-133699.18346187682</v>
      </c>
      <c r="D686">
        <v>-95794.578411134338</v>
      </c>
      <c r="E686">
        <v>-137520.64478176122</v>
      </c>
      <c r="F686">
        <v>36840.934537250592</v>
      </c>
      <c r="G686">
        <v>-100679.71024451064</v>
      </c>
      <c r="H686">
        <v>-164638.14210476144</v>
      </c>
      <c r="I686">
        <v>-125359.62936707828</v>
      </c>
    </row>
    <row r="687" spans="3:9">
      <c r="C687">
        <v>-121087.76983613643</v>
      </c>
      <c r="D687">
        <v>-163892.0480166472</v>
      </c>
      <c r="E687">
        <v>-111758.50377633589</v>
      </c>
      <c r="F687">
        <v>-19680.086341071299</v>
      </c>
      <c r="G687">
        <v>-131438.59011740718</v>
      </c>
      <c r="H687">
        <v>-196679.90565253457</v>
      </c>
      <c r="I687">
        <v>-210691.11277147767</v>
      </c>
    </row>
    <row r="688" spans="3:9">
      <c r="C688">
        <v>-42722.914731997444</v>
      </c>
      <c r="D688">
        <v>-64648.762162138941</v>
      </c>
      <c r="E688">
        <v>-159368.41976080555</v>
      </c>
      <c r="F688">
        <v>29927.987059874868</v>
      </c>
      <c r="G688">
        <v>-129440.43270093067</v>
      </c>
      <c r="H688">
        <v>-121442.14412005768</v>
      </c>
      <c r="I688">
        <v>-162762.42316647916</v>
      </c>
    </row>
    <row r="689" spans="3:9">
      <c r="C689">
        <v>-100569.45821868393</v>
      </c>
      <c r="D689">
        <v>-111542.63519353374</v>
      </c>
      <c r="E689">
        <v>6466.1722506487276</v>
      </c>
      <c r="F689">
        <v>-22365.927487604873</v>
      </c>
      <c r="G689">
        <v>-15899.755236956116</v>
      </c>
      <c r="H689">
        <v>-148215.24453773422</v>
      </c>
      <c r="I689">
        <v>-186083.15385679755</v>
      </c>
    </row>
    <row r="690" spans="3:9">
      <c r="C690">
        <v>-114037.94843339073</v>
      </c>
      <c r="D690">
        <v>-104299.75650319931</v>
      </c>
      <c r="E690">
        <v>-94098.633060517386</v>
      </c>
      <c r="F690">
        <v>-6638.0247095588347</v>
      </c>
      <c r="G690">
        <v>-100736.65777007621</v>
      </c>
      <c r="H690">
        <v>-134145.73786148848</v>
      </c>
      <c r="I690">
        <v>-155797.45737730063</v>
      </c>
    </row>
    <row r="691" spans="3:9">
      <c r="C691">
        <v>-81842.565512829431</v>
      </c>
      <c r="D691">
        <v>-133890.69804267856</v>
      </c>
      <c r="E691">
        <v>-133706.84923065812</v>
      </c>
      <c r="F691">
        <v>8381.4095997391269</v>
      </c>
      <c r="G691">
        <v>-125325.43963091899</v>
      </c>
      <c r="H691">
        <v>-210761.07165142722</v>
      </c>
      <c r="I691">
        <v>-246940.15002672101</v>
      </c>
    </row>
    <row r="692" spans="3:9">
      <c r="C692">
        <v>-107534.94158092982</v>
      </c>
      <c r="D692">
        <v>-96895.595919729007</v>
      </c>
      <c r="E692">
        <v>-89097.575074535504</v>
      </c>
      <c r="F692">
        <v>-117495.12263296999</v>
      </c>
      <c r="G692">
        <v>-206592.69770750546</v>
      </c>
      <c r="H692">
        <v>-130654.5086723768</v>
      </c>
      <c r="I692">
        <v>271793.20795059518</v>
      </c>
    </row>
    <row r="693" spans="3:9">
      <c r="C693">
        <v>-130541.48705810681</v>
      </c>
      <c r="D693">
        <v>-133271.55246860802</v>
      </c>
      <c r="E693">
        <v>-9565.2419974842051</v>
      </c>
      <c r="F693">
        <v>-104253.17487011716</v>
      </c>
      <c r="G693">
        <v>-113818.41686760137</v>
      </c>
      <c r="H693">
        <v>-153529.35669337134</v>
      </c>
      <c r="I693">
        <v>-222876.58053046325</v>
      </c>
    </row>
    <row r="694" spans="3:9">
      <c r="C694">
        <v>-131451.57664784382</v>
      </c>
      <c r="D694">
        <v>-178511.71160548649</v>
      </c>
      <c r="E694">
        <v>-102559.40013589281</v>
      </c>
      <c r="F694">
        <v>-63898.93987728894</v>
      </c>
      <c r="G694">
        <v>-166458.34001318173</v>
      </c>
      <c r="H694">
        <v>-216506.42041753355</v>
      </c>
      <c r="I694">
        <v>-229935.59603036917</v>
      </c>
    </row>
    <row r="695" spans="3:9">
      <c r="C695">
        <v>-128305.6392110595</v>
      </c>
      <c r="D695">
        <v>-136958.98403271171</v>
      </c>
      <c r="E695">
        <v>-113259.94637206596</v>
      </c>
      <c r="F695">
        <v>-4171.2000296271144</v>
      </c>
      <c r="G695">
        <v>-117431.14640169308</v>
      </c>
      <c r="H695">
        <v>-122269.55161413108</v>
      </c>
      <c r="I695">
        <v>-158932.31908529633</v>
      </c>
    </row>
    <row r="696" spans="3:9">
      <c r="C696">
        <v>-104095.40640789062</v>
      </c>
      <c r="D696">
        <v>-89789.954095985478</v>
      </c>
      <c r="E696">
        <v>-170314.59200535284</v>
      </c>
      <c r="F696">
        <v>10860.834531980874</v>
      </c>
      <c r="G696">
        <v>-159453.75747337195</v>
      </c>
      <c r="H696">
        <v>-109207.35316042692</v>
      </c>
      <c r="I696">
        <v>-220961.71921211726</v>
      </c>
    </row>
    <row r="697" spans="3:9">
      <c r="C697">
        <v>-164985.57359413177</v>
      </c>
      <c r="D697">
        <v>-117627.41353800922</v>
      </c>
      <c r="E697">
        <v>-112862.6591250358</v>
      </c>
      <c r="F697">
        <v>-3783.643535210198</v>
      </c>
      <c r="G697">
        <v>-116646.302660246</v>
      </c>
      <c r="H697">
        <v>-148899.1585678391</v>
      </c>
      <c r="I697">
        <v>-223807.03617859568</v>
      </c>
    </row>
    <row r="698" spans="3:9">
      <c r="C698">
        <v>-117080.32949257908</v>
      </c>
      <c r="D698">
        <v>-110852.88075685651</v>
      </c>
      <c r="E698">
        <v>-102759.98702628622</v>
      </c>
      <c r="F698">
        <v>-18382.816893616109</v>
      </c>
      <c r="G698">
        <v>-121142.80391990236</v>
      </c>
      <c r="H698">
        <v>-123628.84489885179</v>
      </c>
      <c r="I698">
        <v>78422.294958448561</v>
      </c>
    </row>
    <row r="699" spans="3:9">
      <c r="C699">
        <v>-87486.734440788685</v>
      </c>
      <c r="D699">
        <v>-124366.49308198091</v>
      </c>
      <c r="E699">
        <v>17683.873821720248</v>
      </c>
      <c r="F699">
        <v>-40378.500273187805</v>
      </c>
      <c r="G699">
        <v>-22694.626451467571</v>
      </c>
      <c r="H699">
        <v>-26856.938127375091</v>
      </c>
      <c r="I699">
        <v>-147911.12711475953</v>
      </c>
    </row>
    <row r="700" spans="3:9">
      <c r="C700">
        <v>-152289.58565169363</v>
      </c>
      <c r="D700">
        <v>-133772.87827976438</v>
      </c>
      <c r="E700">
        <v>-85057.35533988956</v>
      </c>
      <c r="F700">
        <v>-14371.375221393248</v>
      </c>
      <c r="G700">
        <v>-99428.730561282806</v>
      </c>
      <c r="H700">
        <v>-131211.02781227836</v>
      </c>
      <c r="I700">
        <v>-144403.22043182727</v>
      </c>
    </row>
    <row r="701" spans="3:9">
      <c r="C701">
        <v>-127291.38474470563</v>
      </c>
      <c r="D701">
        <v>-155278.46982147556</v>
      </c>
      <c r="E701">
        <v>-84973.15518272965</v>
      </c>
      <c r="F701">
        <v>-26476.644308836512</v>
      </c>
      <c r="G701">
        <v>-111449.79949156617</v>
      </c>
      <c r="H701">
        <v>-166531.23921816557</v>
      </c>
      <c r="I701">
        <v>-151032.670499431</v>
      </c>
    </row>
    <row r="702" spans="3:9">
      <c r="C702">
        <v>-105768.27781230918</v>
      </c>
      <c r="D702">
        <v>-135228.22436060477</v>
      </c>
      <c r="E702">
        <v>-84700.233893471261</v>
      </c>
      <c r="F702">
        <v>-45649.429899808914</v>
      </c>
      <c r="G702">
        <v>-130349.66379328017</v>
      </c>
      <c r="H702">
        <v>-189126.9895346557</v>
      </c>
      <c r="I702">
        <v>199131.76194216742</v>
      </c>
    </row>
    <row r="703" spans="3:9">
      <c r="C703">
        <v>-128871.76872914036</v>
      </c>
      <c r="D703">
        <v>-123956.85745969645</v>
      </c>
      <c r="E703">
        <v>-48996.273779839801</v>
      </c>
      <c r="F703">
        <v>1807.4777129779541</v>
      </c>
      <c r="G703">
        <v>-47188.796066861847</v>
      </c>
      <c r="H703">
        <v>-185173.98048385169</v>
      </c>
      <c r="I703">
        <v>-124455.69939863641</v>
      </c>
    </row>
    <row r="704" spans="3:9">
      <c r="C704">
        <v>-71311.562747169242</v>
      </c>
      <c r="D704">
        <v>-113844.30618567234</v>
      </c>
      <c r="E704">
        <v>-122065.72223537325</v>
      </c>
      <c r="F704">
        <v>-19820.747419589279</v>
      </c>
      <c r="G704">
        <v>-141886.46965496251</v>
      </c>
      <c r="H704">
        <v>-151486.95019651824</v>
      </c>
      <c r="I704">
        <v>-122809.44288492555</v>
      </c>
    </row>
    <row r="705" spans="3:9">
      <c r="C705">
        <v>-108369.24988676804</v>
      </c>
      <c r="D705">
        <v>-156277.72091518904</v>
      </c>
      <c r="E705">
        <v>-95825.367581838014</v>
      </c>
      <c r="F705">
        <v>-18595.255224180666</v>
      </c>
      <c r="G705">
        <v>-114420.62280601868</v>
      </c>
      <c r="H705">
        <v>-226934.47559722717</v>
      </c>
      <c r="I705">
        <v>-183193.71138237265</v>
      </c>
    </row>
    <row r="706" spans="3:9">
      <c r="C706">
        <v>-48724.826451621018</v>
      </c>
      <c r="D706">
        <v>-116548.08816506695</v>
      </c>
      <c r="E706">
        <v>-955.89234872018278</v>
      </c>
      <c r="F706">
        <v>-49781.262861607764</v>
      </c>
      <c r="G706">
        <v>-50737.155210327954</v>
      </c>
      <c r="H706">
        <v>-26691.379709199886</v>
      </c>
      <c r="I706">
        <v>-17765.024426482094</v>
      </c>
    </row>
    <row r="707" spans="3:9">
      <c r="C707">
        <v>-75775.276899342032</v>
      </c>
      <c r="D707">
        <v>-181262.07997334958</v>
      </c>
      <c r="E707">
        <v>-136319.90378198551</v>
      </c>
      <c r="F707">
        <v>-31379.634877903994</v>
      </c>
      <c r="G707">
        <v>-167699.53865988951</v>
      </c>
      <c r="H707">
        <v>-193521.41149895615</v>
      </c>
      <c r="I707">
        <v>-132740.04708680956</v>
      </c>
    </row>
    <row r="708" spans="3:9">
      <c r="C708">
        <v>-83866.183777211176</v>
      </c>
      <c r="D708">
        <v>-115668.75329324433</v>
      </c>
      <c r="E708">
        <v>-71358.045472852013</v>
      </c>
      <c r="F708">
        <v>7078.2117146785386</v>
      </c>
      <c r="G708">
        <v>-64279.833758173452</v>
      </c>
      <c r="H708">
        <v>-191165.44442042458</v>
      </c>
      <c r="I708">
        <v>-242994.46852091336</v>
      </c>
    </row>
    <row r="709" spans="3:9">
      <c r="C709">
        <v>-111014.3424575996</v>
      </c>
      <c r="D709">
        <v>-147687.72849807574</v>
      </c>
      <c r="E709">
        <v>-74424.544267093748</v>
      </c>
      <c r="F709">
        <v>-15704.979927071388</v>
      </c>
      <c r="G709">
        <v>-90129.524194165133</v>
      </c>
      <c r="H709">
        <v>-179210.8060907521</v>
      </c>
      <c r="I709">
        <v>-151574.31851984284</v>
      </c>
    </row>
    <row r="710" spans="3:9">
      <c r="C710">
        <v>-130645.55401042665</v>
      </c>
      <c r="D710">
        <v>-115732.80324006334</v>
      </c>
      <c r="E710">
        <v>-103848.59460394285</v>
      </c>
      <c r="F710">
        <v>-34448.713480776809</v>
      </c>
      <c r="G710">
        <v>-138297.30808471964</v>
      </c>
      <c r="H710">
        <v>-117229.23635263965</v>
      </c>
      <c r="I710">
        <v>453113.61628151359</v>
      </c>
    </row>
    <row r="711" spans="3:9">
      <c r="C711">
        <v>-82739.355175330988</v>
      </c>
      <c r="D711">
        <v>-136119.81042189058</v>
      </c>
      <c r="E711">
        <v>-4877.8983067355875</v>
      </c>
      <c r="F711">
        <v>-11477.025351812645</v>
      </c>
      <c r="G711">
        <v>-16354.923658548243</v>
      </c>
      <c r="H711">
        <v>-163790.92672987119</v>
      </c>
      <c r="I711">
        <v>-14227.171678020328</v>
      </c>
    </row>
    <row r="712" spans="3:9">
      <c r="C712">
        <v>-122432.93569131398</v>
      </c>
      <c r="D712">
        <v>-136132.61474324242</v>
      </c>
      <c r="E712">
        <v>-140392.60986945539</v>
      </c>
      <c r="F712">
        <v>27670.498210363236</v>
      </c>
      <c r="G712">
        <v>-112722.11165909214</v>
      </c>
      <c r="H712">
        <v>-224981.45952570706</v>
      </c>
      <c r="I712">
        <v>-192337.14574791354</v>
      </c>
    </row>
    <row r="713" spans="3:9">
      <c r="C713">
        <v>-98215.341187095255</v>
      </c>
      <c r="D713">
        <v>-158486.13604964718</v>
      </c>
      <c r="E713">
        <v>-47833.478969716438</v>
      </c>
      <c r="F713">
        <v>-54060.135705127504</v>
      </c>
      <c r="G713">
        <v>-101893.61467484396</v>
      </c>
      <c r="H713">
        <v>-149052.31679478707</v>
      </c>
      <c r="I713">
        <v>20496.722259342205</v>
      </c>
    </row>
    <row r="714" spans="3:9">
      <c r="C714">
        <v>-149064.15874288185</v>
      </c>
      <c r="D714">
        <v>-145259.36114398795</v>
      </c>
      <c r="E714">
        <v>-103784.33060672173</v>
      </c>
      <c r="F714">
        <v>-19057.4778524094</v>
      </c>
      <c r="G714">
        <v>-122841.80845913113</v>
      </c>
      <c r="H714">
        <v>-188299.12859143922</v>
      </c>
      <c r="I714">
        <v>-174503.10821556038</v>
      </c>
    </row>
    <row r="715" spans="3:9">
      <c r="C715">
        <v>-128597.15934362165</v>
      </c>
      <c r="D715">
        <v>-146803.43710025781</v>
      </c>
      <c r="E715">
        <v>-126865.02638673468</v>
      </c>
      <c r="F715">
        <v>-10525.432532106264</v>
      </c>
      <c r="G715">
        <v>-137390.45891884097</v>
      </c>
      <c r="H715">
        <v>-230357.75341222095</v>
      </c>
      <c r="I715">
        <v>-226854.71589824112</v>
      </c>
    </row>
    <row r="716" spans="3:9">
      <c r="C716">
        <v>-83050.072748216669</v>
      </c>
      <c r="D716">
        <v>-135475.00903132639</v>
      </c>
      <c r="E716">
        <v>-119068.5773592256</v>
      </c>
      <c r="F716">
        <v>-22713.009909558361</v>
      </c>
      <c r="G716">
        <v>-141781.58726878397</v>
      </c>
      <c r="H716">
        <v>-143189.85569921503</v>
      </c>
      <c r="I716">
        <v>-144194.47613294018</v>
      </c>
    </row>
    <row r="717" spans="3:9">
      <c r="C717">
        <v>14661.71082678574</v>
      </c>
      <c r="D717">
        <v>-133230.32697119657</v>
      </c>
      <c r="E717">
        <v>71769.959316744644</v>
      </c>
      <c r="F717">
        <v>-17950.642070051799</v>
      </c>
      <c r="G717">
        <v>53819.317246692895</v>
      </c>
      <c r="H717">
        <v>-158218.55127647385</v>
      </c>
      <c r="I717">
        <v>-77583.871732533036</v>
      </c>
    </row>
    <row r="718" spans="3:9">
      <c r="C718">
        <v>-109512.21612628226</v>
      </c>
      <c r="D718">
        <v>-108386.22883533094</v>
      </c>
      <c r="E718">
        <v>32894.726415618818</v>
      </c>
      <c r="F718">
        <v>-58048.006610281795</v>
      </c>
      <c r="G718">
        <v>-25153.280194662948</v>
      </c>
      <c r="H718">
        <v>-108718.50739257837</v>
      </c>
      <c r="I718">
        <v>-194177.71234174733</v>
      </c>
    </row>
    <row r="719" spans="3:9">
      <c r="C719">
        <v>-82754.20124037021</v>
      </c>
      <c r="D719">
        <v>-140273.27463742599</v>
      </c>
      <c r="E719">
        <v>-105966.70905395187</v>
      </c>
      <c r="F719">
        <v>-4760.3325118838657</v>
      </c>
      <c r="G719">
        <v>-110727.04156583574</v>
      </c>
      <c r="H719">
        <v>-144360.96773896122</v>
      </c>
      <c r="I719">
        <v>-219158.61220220121</v>
      </c>
    </row>
    <row r="720" spans="3:9">
      <c r="C720">
        <v>-195582.5242521757</v>
      </c>
      <c r="D720">
        <v>-137033.51975780344</v>
      </c>
      <c r="E720">
        <v>-189222.49389966324</v>
      </c>
      <c r="F720">
        <v>52265.560211317927</v>
      </c>
      <c r="G720">
        <v>-136956.93368834531</v>
      </c>
      <c r="H720">
        <v>-216578.39840094812</v>
      </c>
      <c r="I720">
        <v>-254649.03171199217</v>
      </c>
    </row>
    <row r="721" spans="3:9">
      <c r="C721">
        <v>-114031.84780546288</v>
      </c>
      <c r="D721">
        <v>-150775.81957284556</v>
      </c>
      <c r="E721">
        <v>-74201.40713081017</v>
      </c>
      <c r="F721">
        <v>-43510.184277558728</v>
      </c>
      <c r="G721">
        <v>-117711.59140836888</v>
      </c>
      <c r="H721">
        <v>-148519.81113061923</v>
      </c>
      <c r="I721">
        <v>-224976.37126286092</v>
      </c>
    </row>
    <row r="722" spans="3:9">
      <c r="C722">
        <v>-88826.720301654161</v>
      </c>
      <c r="D722">
        <v>-142496.33123247762</v>
      </c>
      <c r="E722">
        <v>-101367.38805550526</v>
      </c>
      <c r="F722">
        <v>-24086.444853008128</v>
      </c>
      <c r="G722">
        <v>-125453.83290851337</v>
      </c>
      <c r="H722">
        <v>-173190.69439286651</v>
      </c>
      <c r="I722">
        <v>-187624.70031902081</v>
      </c>
    </row>
    <row r="723" spans="3:9">
      <c r="C723">
        <v>-139649.5606290767</v>
      </c>
      <c r="D723">
        <v>-148350.68363476661</v>
      </c>
      <c r="E723">
        <v>-101160.93232378323</v>
      </c>
      <c r="F723">
        <v>-13577.743179837869</v>
      </c>
      <c r="G723">
        <v>-114738.6755036211</v>
      </c>
      <c r="H723">
        <v>-140386.22116249386</v>
      </c>
      <c r="I723">
        <v>-277433.1277832851</v>
      </c>
    </row>
    <row r="724" spans="3:9">
      <c r="C724">
        <v>-127057.11089239635</v>
      </c>
      <c r="D724">
        <v>-149155.63692207338</v>
      </c>
      <c r="E724">
        <v>-104459.42480841129</v>
      </c>
      <c r="F724">
        <v>-5426.4836866323603</v>
      </c>
      <c r="G724">
        <v>-109885.90849504365</v>
      </c>
      <c r="H724">
        <v>-160645.1512931395</v>
      </c>
      <c r="I724">
        <v>-191496.56553124261</v>
      </c>
    </row>
    <row r="725" spans="3:9">
      <c r="C725">
        <v>-127545.0664319074</v>
      </c>
      <c r="D725">
        <v>-120698.94304967753</v>
      </c>
      <c r="E725">
        <v>-133918.17660224196</v>
      </c>
      <c r="F725">
        <v>-29221.07585300161</v>
      </c>
      <c r="G725">
        <v>-163139.25245524355</v>
      </c>
      <c r="H725">
        <v>-139214.40162362519</v>
      </c>
      <c r="I725">
        <v>219278.75021289301</v>
      </c>
    </row>
    <row r="726" spans="3:9">
      <c r="C726">
        <v>-143445.34946077154</v>
      </c>
      <c r="D726">
        <v>-116810.75167632641</v>
      </c>
      <c r="E726">
        <v>-149953.95011029858</v>
      </c>
      <c r="F726">
        <v>1334.0593667828725</v>
      </c>
      <c r="G726">
        <v>-148619.89074351572</v>
      </c>
      <c r="H726">
        <v>-195514.15392216758</v>
      </c>
      <c r="I726">
        <v>-157928.81534614367</v>
      </c>
    </row>
    <row r="727" spans="3:9">
      <c r="C727">
        <v>-98721.837016407531</v>
      </c>
      <c r="D727">
        <v>-47881.300615389453</v>
      </c>
      <c r="E727">
        <v>-105694.35819524777</v>
      </c>
      <c r="F727">
        <v>-49100.698307422543</v>
      </c>
      <c r="G727">
        <v>-154795.05650267031</v>
      </c>
      <c r="H727">
        <v>50404.787159936095</v>
      </c>
      <c r="I727">
        <v>-231134.9043114738</v>
      </c>
    </row>
    <row r="728" spans="3:9">
      <c r="C728">
        <v>-85885.855352313461</v>
      </c>
      <c r="D728">
        <v>-137809.78731783674</v>
      </c>
      <c r="E728">
        <v>-118823.71824925242</v>
      </c>
      <c r="F728">
        <v>22760.718984613675</v>
      </c>
      <c r="G728">
        <v>-96062.999264638755</v>
      </c>
      <c r="H728">
        <v>-157033.85471046463</v>
      </c>
      <c r="I728">
        <v>-129827.791636076</v>
      </c>
    </row>
    <row r="729" spans="3:9">
      <c r="C729">
        <v>-113436.29861056311</v>
      </c>
      <c r="D729">
        <v>-115360.03036126896</v>
      </c>
      <c r="E729">
        <v>-18584.919909165474</v>
      </c>
      <c r="F729">
        <v>-16656.269337850103</v>
      </c>
      <c r="G729">
        <v>-35241.189247015573</v>
      </c>
      <c r="H729">
        <v>-82283.038386021159</v>
      </c>
      <c r="I729">
        <v>-229149.11173683099</v>
      </c>
    </row>
    <row r="730" spans="3:9">
      <c r="C730">
        <v>-206054.63542200858</v>
      </c>
      <c r="D730">
        <v>-147180.52512953119</v>
      </c>
      <c r="E730">
        <v>-207431.67671543898</v>
      </c>
      <c r="F730">
        <v>-46687.425795742085</v>
      </c>
      <c r="G730">
        <v>-254119.10251118106</v>
      </c>
      <c r="H730">
        <v>-238651.94585802944</v>
      </c>
      <c r="I730">
        <v>-233246.30747674109</v>
      </c>
    </row>
    <row r="731" spans="3:9">
      <c r="C731">
        <v>-102575.21345393875</v>
      </c>
      <c r="D731">
        <v>-130095.90217698223</v>
      </c>
      <c r="E731">
        <v>-77861.142919442398</v>
      </c>
      <c r="F731">
        <v>-23635.217788007838</v>
      </c>
      <c r="G731">
        <v>-101496.36070745025</v>
      </c>
      <c r="H731">
        <v>-197154.77748390014</v>
      </c>
      <c r="I731">
        <v>-206498.13697555746</v>
      </c>
    </row>
    <row r="732" spans="3:9">
      <c r="C732">
        <v>-122862.5181821851</v>
      </c>
      <c r="D732">
        <v>-109736.59914224756</v>
      </c>
      <c r="E732">
        <v>-42363.775967336609</v>
      </c>
      <c r="F732">
        <v>-34990.673384135553</v>
      </c>
      <c r="G732">
        <v>-77354.449351472154</v>
      </c>
      <c r="H732">
        <v>-33576.090257326432</v>
      </c>
      <c r="I732">
        <v>-148922.43536230893</v>
      </c>
    </row>
    <row r="733" spans="3:9">
      <c r="C733">
        <v>-117741.28758628343</v>
      </c>
      <c r="D733">
        <v>-121130.50265467251</v>
      </c>
      <c r="E733">
        <v>-73074.939021734332</v>
      </c>
      <c r="F733">
        <v>-28164.269031115127</v>
      </c>
      <c r="G733">
        <v>-101239.20805284946</v>
      </c>
      <c r="H733">
        <v>-207188.59606837368</v>
      </c>
      <c r="I733">
        <v>-115980.22849147391</v>
      </c>
    </row>
    <row r="734" spans="3:9">
      <c r="C734">
        <v>-85185.625359781741</v>
      </c>
      <c r="D734">
        <v>-106691.65647333</v>
      </c>
      <c r="E734">
        <v>-43809.061707679532</v>
      </c>
      <c r="F734">
        <v>-43237.389953406091</v>
      </c>
      <c r="G734">
        <v>-87046.451661085594</v>
      </c>
      <c r="H734">
        <v>-170983.6835285183</v>
      </c>
      <c r="I734">
        <v>-140804.93299300133</v>
      </c>
    </row>
    <row r="735" spans="3:9">
      <c r="C735">
        <v>-93432.735857493361</v>
      </c>
      <c r="D735">
        <v>-141181.50567835793</v>
      </c>
      <c r="E735">
        <v>-69262.412659920097</v>
      </c>
      <c r="F735">
        <v>-34054.841918994629</v>
      </c>
      <c r="G735">
        <v>-103317.25457891474</v>
      </c>
      <c r="H735">
        <v>-196205.80615207649</v>
      </c>
      <c r="I735">
        <v>-158514.19509126572</v>
      </c>
    </row>
    <row r="736" spans="3:9">
      <c r="C736">
        <v>-99345.656893376639</v>
      </c>
      <c r="D736">
        <v>-149485.52758418466</v>
      </c>
      <c r="E736">
        <v>-119737.88332277391</v>
      </c>
      <c r="F736">
        <v>-15714.321722600158</v>
      </c>
      <c r="G736">
        <v>-135452.20504537405</v>
      </c>
      <c r="H736">
        <v>-162520.35620395161</v>
      </c>
      <c r="I736">
        <v>20109.236729482014</v>
      </c>
    </row>
    <row r="737" spans="3:9">
      <c r="C737">
        <v>-105682.4773056085</v>
      </c>
      <c r="D737">
        <v>-114232.35233705401</v>
      </c>
      <c r="E737">
        <v>-131414.2991495904</v>
      </c>
      <c r="F737">
        <v>3886.4048627687444</v>
      </c>
      <c r="G737">
        <v>-127527.89428682165</v>
      </c>
      <c r="H737">
        <v>-188028.6601469263</v>
      </c>
      <c r="I737">
        <v>-163051.77413449736</v>
      </c>
    </row>
    <row r="738" spans="3:9">
      <c r="C738">
        <v>-132031.38246913505</v>
      </c>
      <c r="D738">
        <v>-113402.60130822113</v>
      </c>
      <c r="E738">
        <v>-45788.970435611525</v>
      </c>
      <c r="F738">
        <v>-72256.514468331472</v>
      </c>
      <c r="G738">
        <v>-118045.48490394298</v>
      </c>
      <c r="H738">
        <v>-53527.062327719352</v>
      </c>
      <c r="I738">
        <v>-252221.03737424058</v>
      </c>
    </row>
    <row r="739" spans="3:9">
      <c r="C739">
        <v>-95851.927292970009</v>
      </c>
      <c r="D739">
        <v>-154085.6287515483</v>
      </c>
      <c r="E739">
        <v>-127415.60577396321</v>
      </c>
      <c r="F739">
        <v>-11184.289521028426</v>
      </c>
      <c r="G739">
        <v>-138599.89529499164</v>
      </c>
      <c r="H739">
        <v>-198730.00028997264</v>
      </c>
      <c r="I739">
        <v>-14701.610773857275</v>
      </c>
    </row>
    <row r="740" spans="3:9">
      <c r="C740">
        <v>-107437.40412401163</v>
      </c>
      <c r="D740">
        <v>-118079.2995655534</v>
      </c>
      <c r="E740">
        <v>166735.24606966408</v>
      </c>
      <c r="F740">
        <v>-63912.321496043187</v>
      </c>
      <c r="G740">
        <v>102822.92457362096</v>
      </c>
      <c r="H740">
        <v>-102616.94226468194</v>
      </c>
      <c r="I740">
        <v>543568.28395985544</v>
      </c>
    </row>
    <row r="741" spans="3:9">
      <c r="C741">
        <v>-117181.23375990357</v>
      </c>
      <c r="D741">
        <v>-132757.06591447967</v>
      </c>
      <c r="E741">
        <v>-50339.695988573309</v>
      </c>
      <c r="F741">
        <v>-15564.927779373022</v>
      </c>
      <c r="G741">
        <v>-65904.623767946381</v>
      </c>
      <c r="H741">
        <v>-154465.77512139507</v>
      </c>
      <c r="I741">
        <v>18933.103473671305</v>
      </c>
    </row>
    <row r="742" spans="3:9">
      <c r="C742">
        <v>-123327.89559808697</v>
      </c>
      <c r="D742">
        <v>-124505.32638568048</v>
      </c>
      <c r="E742">
        <v>-102391.36790083918</v>
      </c>
      <c r="F742">
        <v>-25706.207014212821</v>
      </c>
      <c r="G742">
        <v>-128097.57491505201</v>
      </c>
      <c r="H742">
        <v>-141560.33537798526</v>
      </c>
      <c r="I742">
        <v>-199306.41945524732</v>
      </c>
    </row>
    <row r="743" spans="3:9">
      <c r="C743">
        <v>-113354.87777199982</v>
      </c>
      <c r="D743">
        <v>-108475.44078564672</v>
      </c>
      <c r="E743">
        <v>-67286.99196767481</v>
      </c>
      <c r="F743">
        <v>-8755.1777363738947</v>
      </c>
      <c r="G743">
        <v>-76042.16970404872</v>
      </c>
      <c r="H743">
        <v>-128759.37900435284</v>
      </c>
      <c r="I743">
        <v>-47249.485320965847</v>
      </c>
    </row>
    <row r="744" spans="3:9">
      <c r="C744">
        <v>-104650.93920680652</v>
      </c>
      <c r="D744">
        <v>-126803.30605914519</v>
      </c>
      <c r="E744">
        <v>-109773.40512306338</v>
      </c>
      <c r="F744">
        <v>-29910.385801786193</v>
      </c>
      <c r="G744">
        <v>-139683.79092484957</v>
      </c>
      <c r="H744">
        <v>-116637.47330477144</v>
      </c>
      <c r="I744">
        <v>-142401.99042970134</v>
      </c>
    </row>
    <row r="745" spans="3:9">
      <c r="C745">
        <v>-118899.01488383522</v>
      </c>
      <c r="D745">
        <v>-116050.31245460334</v>
      </c>
      <c r="E745">
        <v>67829.107558614342</v>
      </c>
      <c r="F745">
        <v>-25100.150343887097</v>
      </c>
      <c r="G745">
        <v>42728.957214727183</v>
      </c>
      <c r="H745">
        <v>-164745.2466928513</v>
      </c>
      <c r="I745">
        <v>-180393.12791584266</v>
      </c>
    </row>
    <row r="746" spans="3:9">
      <c r="C746">
        <v>-97776.784063446335</v>
      </c>
      <c r="D746">
        <v>-50173.632309983659</v>
      </c>
      <c r="E746">
        <v>-152876.01388188681</v>
      </c>
      <c r="F746">
        <v>56178.474410325434</v>
      </c>
      <c r="G746">
        <v>-96697.53947156138</v>
      </c>
      <c r="H746">
        <v>-143127.07329599769</v>
      </c>
      <c r="I746">
        <v>-134188.44950883713</v>
      </c>
    </row>
    <row r="747" spans="3:9">
      <c r="C747">
        <v>-111435.9145975851</v>
      </c>
      <c r="D747">
        <v>-105864.93926817871</v>
      </c>
      <c r="E747">
        <v>39758.395391503989</v>
      </c>
      <c r="F747">
        <v>-113183.51564842023</v>
      </c>
      <c r="G747">
        <v>-73425.120256916271</v>
      </c>
      <c r="H747">
        <v>126595.01662775176</v>
      </c>
      <c r="I747">
        <v>5306.4748727016267</v>
      </c>
    </row>
    <row r="748" spans="3:9">
      <c r="C748">
        <v>-111411.50993825727</v>
      </c>
      <c r="D748">
        <v>-131615.57412891963</v>
      </c>
      <c r="E748">
        <v>-2783.3771114315896</v>
      </c>
      <c r="F748">
        <v>-67894.031943951792</v>
      </c>
      <c r="G748">
        <v>-70677.409055383381</v>
      </c>
      <c r="H748">
        <v>-83626.137979336316</v>
      </c>
      <c r="I748">
        <v>-66964.001716148749</v>
      </c>
    </row>
    <row r="749" spans="3:9">
      <c r="C749">
        <v>-119994.66352157781</v>
      </c>
      <c r="D749">
        <v>-151323.28764779866</v>
      </c>
      <c r="E749">
        <v>-137893.54765374816</v>
      </c>
      <c r="F749">
        <v>-23218.621342141858</v>
      </c>
      <c r="G749">
        <v>-161112.16899589001</v>
      </c>
      <c r="H749">
        <v>-179352.68891836036</v>
      </c>
      <c r="I749">
        <v>103266.24847643694</v>
      </c>
    </row>
    <row r="750" spans="3:9">
      <c r="C750">
        <v>-101424.45557934737</v>
      </c>
      <c r="D750">
        <v>-162092.61310480771</v>
      </c>
      <c r="E750">
        <v>-88034.142035564015</v>
      </c>
      <c r="F750">
        <v>-23843.307443701626</v>
      </c>
      <c r="G750">
        <v>-111877.44947926563</v>
      </c>
      <c r="H750">
        <v>-243834.88196334857</v>
      </c>
      <c r="I750">
        <v>-213220.72439809481</v>
      </c>
    </row>
    <row r="751" spans="3:9">
      <c r="C751">
        <v>-92353.445436472772</v>
      </c>
      <c r="D751">
        <v>-81288.593971954193</v>
      </c>
      <c r="E751">
        <v>-113057.55217879789</v>
      </c>
      <c r="F751">
        <v>-4156.5109476619182</v>
      </c>
      <c r="G751">
        <v>-117214.06312645982</v>
      </c>
      <c r="H751">
        <v>-126022.35827171402</v>
      </c>
      <c r="I751">
        <v>-148266.44698504961</v>
      </c>
    </row>
    <row r="752" spans="3:9">
      <c r="C752">
        <v>-162008.4875942746</v>
      </c>
      <c r="D752">
        <v>-126958.10717724911</v>
      </c>
      <c r="E752">
        <v>-115181.0346774811</v>
      </c>
      <c r="F752">
        <v>6225.7527763038415</v>
      </c>
      <c r="G752">
        <v>-108955.28190117727</v>
      </c>
      <c r="H752">
        <v>-148863.7863085336</v>
      </c>
      <c r="I752">
        <v>14912.586010776111</v>
      </c>
    </row>
    <row r="753" spans="3:9">
      <c r="C753">
        <v>-119702.68873996972</v>
      </c>
      <c r="D753">
        <v>-159341.75819122762</v>
      </c>
      <c r="E753">
        <v>-89539.042692071322</v>
      </c>
      <c r="F753">
        <v>-17601.180551161495</v>
      </c>
      <c r="G753">
        <v>-107140.22324323282</v>
      </c>
      <c r="H753">
        <v>-156238.21942593128</v>
      </c>
      <c r="I753">
        <v>-77511.921489327913</v>
      </c>
    </row>
    <row r="754" spans="3:9">
      <c r="C754">
        <v>-63186.754231061917</v>
      </c>
      <c r="D754">
        <v>-93638.963527003711</v>
      </c>
      <c r="E754">
        <v>267948.30859732185</v>
      </c>
      <c r="F754">
        <v>-266521.99058490072</v>
      </c>
      <c r="G754">
        <v>1426.3180124211358</v>
      </c>
      <c r="H754">
        <v>-75087.87505414529</v>
      </c>
      <c r="I754">
        <v>424628.93241576513</v>
      </c>
    </row>
    <row r="755" spans="3:9">
      <c r="C755">
        <v>-92614.084244495883</v>
      </c>
      <c r="D755">
        <v>-101805.56633866069</v>
      </c>
      <c r="E755">
        <v>-125803.67116436592</v>
      </c>
      <c r="F755">
        <v>23777.079596126918</v>
      </c>
      <c r="G755">
        <v>-102026.59156823902</v>
      </c>
      <c r="H755">
        <v>-114195.16567789743</v>
      </c>
      <c r="I755">
        <v>-82428.295037117612</v>
      </c>
    </row>
    <row r="756" spans="3:9">
      <c r="C756">
        <v>-107334.1051688408</v>
      </c>
      <c r="D756">
        <v>-117513.10785270849</v>
      </c>
      <c r="E756">
        <v>-114792.9863967953</v>
      </c>
      <c r="F756">
        <v>-11420.595011326281</v>
      </c>
      <c r="G756">
        <v>-126213.58140812158</v>
      </c>
      <c r="H756">
        <v>-140791.33146665629</v>
      </c>
      <c r="I756">
        <v>-227791.32207200283</v>
      </c>
    </row>
    <row r="757" spans="3:9">
      <c r="C757">
        <v>-96308.684211820029</v>
      </c>
      <c r="D757">
        <v>-108326.75683302894</v>
      </c>
      <c r="E757">
        <v>10469.488159393106</v>
      </c>
      <c r="F757">
        <v>-37710.717652935404</v>
      </c>
      <c r="G757">
        <v>-27241.229493542312</v>
      </c>
      <c r="H757">
        <v>-164045.12714532128</v>
      </c>
      <c r="I757">
        <v>-236775.46871812249</v>
      </c>
    </row>
    <row r="758" spans="3:9">
      <c r="C758">
        <v>-90981.234146049144</v>
      </c>
      <c r="D758">
        <v>-127556.01335581891</v>
      </c>
      <c r="E758">
        <v>-21622.505456687242</v>
      </c>
      <c r="F758">
        <v>-22594.678307283357</v>
      </c>
      <c r="G758">
        <v>-44217.183763970563</v>
      </c>
      <c r="H758">
        <v>-168400.54412421561</v>
      </c>
      <c r="I758">
        <v>-179926.07327860579</v>
      </c>
    </row>
    <row r="759" spans="3:9">
      <c r="C759">
        <v>-115342.09009963578</v>
      </c>
      <c r="D759">
        <v>-101665.43075069875</v>
      </c>
      <c r="E759">
        <v>37112.774440736801</v>
      </c>
      <c r="F759">
        <v>-36422.940292958752</v>
      </c>
      <c r="G759">
        <v>689.83414777804865</v>
      </c>
      <c r="H759">
        <v>70195.550988017698</v>
      </c>
      <c r="I759">
        <v>226613.18178688397</v>
      </c>
    </row>
    <row r="760" spans="3:9">
      <c r="C760">
        <v>-116951.48490410452</v>
      </c>
      <c r="D760">
        <v>-108904.85284939237</v>
      </c>
      <c r="E760">
        <v>-73427.516534620634</v>
      </c>
      <c r="F760">
        <v>-628.8178796673019</v>
      </c>
      <c r="G760">
        <v>-74056.334414287921</v>
      </c>
      <c r="H760">
        <v>-224902.31564423005</v>
      </c>
      <c r="I760">
        <v>-190280.66735118328</v>
      </c>
    </row>
    <row r="761" spans="3:9">
      <c r="C761">
        <v>-113905.91839452364</v>
      </c>
      <c r="D761">
        <v>-128187.99661579489</v>
      </c>
      <c r="E761">
        <v>-12455.250612800039</v>
      </c>
      <c r="F761">
        <v>-46901.630409184159</v>
      </c>
      <c r="G761">
        <v>-59356.881021984213</v>
      </c>
      <c r="H761">
        <v>-137202.50230651314</v>
      </c>
      <c r="I761">
        <v>-43392.160580360913</v>
      </c>
    </row>
    <row r="762" spans="3:9">
      <c r="C762">
        <v>-88793.131750201326</v>
      </c>
      <c r="D762">
        <v>-165574.70832662284</v>
      </c>
      <c r="E762">
        <v>-136040.60625872697</v>
      </c>
      <c r="F762">
        <v>-19356.735507323636</v>
      </c>
      <c r="G762">
        <v>-155397.34176605061</v>
      </c>
      <c r="H762">
        <v>-144747.79145371838</v>
      </c>
      <c r="I762">
        <v>-111701.12514531147</v>
      </c>
    </row>
    <row r="763" spans="3:9">
      <c r="C763">
        <v>-103410.17478764124</v>
      </c>
      <c r="D763">
        <v>-132510.33098464302</v>
      </c>
      <c r="E763">
        <v>32322.307803788222</v>
      </c>
      <c r="F763">
        <v>-21576.133524405333</v>
      </c>
      <c r="G763">
        <v>10746.17427938286</v>
      </c>
      <c r="H763">
        <v>-156880.55881532014</v>
      </c>
      <c r="I763">
        <v>113130.51060101436</v>
      </c>
    </row>
    <row r="764" spans="3:9">
      <c r="C764">
        <v>-89946.791959491617</v>
      </c>
      <c r="D764">
        <v>-145879.8395371346</v>
      </c>
      <c r="E764">
        <v>-120760.05868616936</v>
      </c>
      <c r="F764">
        <v>-15094.183665498356</v>
      </c>
      <c r="G764">
        <v>-135854.24235166772</v>
      </c>
      <c r="H764">
        <v>-169237.37972991468</v>
      </c>
      <c r="I764">
        <v>-100774.02104637044</v>
      </c>
    </row>
    <row r="765" spans="3:9">
      <c r="C765">
        <v>-93438.607197082674</v>
      </c>
      <c r="D765">
        <v>-112345.21690495966</v>
      </c>
      <c r="E765">
        <v>25074.887785689149</v>
      </c>
      <c r="F765">
        <v>-61689.153787827614</v>
      </c>
      <c r="G765">
        <v>-36614.266002138465</v>
      </c>
      <c r="H765">
        <v>-135101.39202978433</v>
      </c>
      <c r="I765">
        <v>-156268.12085824428</v>
      </c>
    </row>
    <row r="766" spans="3:9">
      <c r="C766">
        <v>-126973.90413215966</v>
      </c>
      <c r="D766">
        <v>-124808.32337357265</v>
      </c>
      <c r="E766">
        <v>-135800.38822617647</v>
      </c>
      <c r="F766">
        <v>-25377.391061401489</v>
      </c>
      <c r="G766">
        <v>-161177.77928757796</v>
      </c>
      <c r="H766">
        <v>-123632.88183824837</v>
      </c>
      <c r="I766">
        <v>-112464.73587520304</v>
      </c>
    </row>
    <row r="767" spans="3:9">
      <c r="C767">
        <v>-140844.51822956768</v>
      </c>
      <c r="D767">
        <v>-141304.02945078129</v>
      </c>
      <c r="E767">
        <v>-85241.57293289261</v>
      </c>
      <c r="F767">
        <v>-612.98979582830907</v>
      </c>
      <c r="G767">
        <v>-85854.562728720921</v>
      </c>
      <c r="H767">
        <v>-161740.69175936916</v>
      </c>
      <c r="I767">
        <v>-190496.45686411398</v>
      </c>
    </row>
    <row r="768" spans="3:9">
      <c r="C768">
        <v>-109536.32995945493</v>
      </c>
      <c r="D768">
        <v>-109642.52970898067</v>
      </c>
      <c r="E768">
        <v>-144772.9111174625</v>
      </c>
      <c r="F768">
        <v>-8890.8485850521447</v>
      </c>
      <c r="G768">
        <v>-153663.75970251462</v>
      </c>
      <c r="H768">
        <v>-148872.03472983092</v>
      </c>
      <c r="I768">
        <v>-59073.036653483054</v>
      </c>
    </row>
    <row r="769" spans="3:9">
      <c r="C769">
        <v>-151233.32985922543</v>
      </c>
      <c r="D769">
        <v>-133077.25775443722</v>
      </c>
      <c r="E769">
        <v>-113811.15792817152</v>
      </c>
      <c r="F769">
        <v>-10017.570618902226</v>
      </c>
      <c r="G769">
        <v>-123828.72854707374</v>
      </c>
      <c r="H769">
        <v>-198403.18628658503</v>
      </c>
      <c r="I769">
        <v>-145712.57462109529</v>
      </c>
    </row>
    <row r="770" spans="3:9">
      <c r="C770">
        <v>-87687.640886605819</v>
      </c>
      <c r="D770">
        <v>-150898.74937637782</v>
      </c>
      <c r="E770">
        <v>-73875.217817685945</v>
      </c>
      <c r="F770">
        <v>-32137.713009650426</v>
      </c>
      <c r="G770">
        <v>-106012.93082733637</v>
      </c>
      <c r="H770">
        <v>-172910.85663412197</v>
      </c>
      <c r="I770">
        <v>-202657.85998141899</v>
      </c>
    </row>
    <row r="771" spans="3:9">
      <c r="C771">
        <v>-97138.462150112755</v>
      </c>
      <c r="D771">
        <v>-123797.24037264085</v>
      </c>
      <c r="E771">
        <v>-113144.23630912534</v>
      </c>
      <c r="F771">
        <v>-23927.456691250234</v>
      </c>
      <c r="G771">
        <v>-137071.69300037558</v>
      </c>
      <c r="H771">
        <v>-151733.86559517629</v>
      </c>
      <c r="I771">
        <v>-64402.83687409485</v>
      </c>
    </row>
    <row r="772" spans="3:9">
      <c r="C772">
        <v>-197235.81819178705</v>
      </c>
      <c r="D772">
        <v>-188821.72535918688</v>
      </c>
      <c r="E772">
        <v>-75704.380963257514</v>
      </c>
      <c r="F772">
        <v>-9011.1032041926373</v>
      </c>
      <c r="G772">
        <v>-84715.484167450151</v>
      </c>
      <c r="H772">
        <v>-210492.69996552798</v>
      </c>
      <c r="I772">
        <v>-166616.74190399668</v>
      </c>
    </row>
    <row r="773" spans="3:9">
      <c r="C773">
        <v>-105463.54258680304</v>
      </c>
      <c r="D773">
        <v>-99251.980458407023</v>
      </c>
      <c r="E773">
        <v>-80980.879217020367</v>
      </c>
      <c r="F773">
        <v>21237.172333664879</v>
      </c>
      <c r="G773">
        <v>-59743.70688335548</v>
      </c>
      <c r="H773">
        <v>-156154.35696656053</v>
      </c>
      <c r="I773">
        <v>-264853.53353018558</v>
      </c>
    </row>
    <row r="774" spans="3:9">
      <c r="C774">
        <v>-91965.549946704385</v>
      </c>
      <c r="D774">
        <v>-141941.1772351634</v>
      </c>
      <c r="E774">
        <v>-19943.977873241267</v>
      </c>
      <c r="F774">
        <v>-23249.591017230785</v>
      </c>
      <c r="G774">
        <v>-43193.56889047203</v>
      </c>
      <c r="H774">
        <v>-135883.4285157643</v>
      </c>
      <c r="I774">
        <v>-242381.97268882277</v>
      </c>
    </row>
    <row r="775" spans="3:9">
      <c r="C775">
        <v>-123414.47503735726</v>
      </c>
      <c r="D775">
        <v>-152054.98507688116</v>
      </c>
      <c r="E775">
        <v>24333.475904824503</v>
      </c>
      <c r="F775">
        <v>-25952.119316938435</v>
      </c>
      <c r="G775">
        <v>-1618.6434121139173</v>
      </c>
      <c r="H775">
        <v>-162909.10565972497</v>
      </c>
      <c r="I775">
        <v>-156642.26803982537</v>
      </c>
    </row>
    <row r="776" spans="3:9">
      <c r="C776">
        <v>-103891.05912783917</v>
      </c>
      <c r="D776">
        <v>-116818.25368859613</v>
      </c>
      <c r="E776">
        <v>-138368.8463412924</v>
      </c>
      <c r="F776">
        <v>-8519.6555952687486</v>
      </c>
      <c r="G776">
        <v>-146888.50193656114</v>
      </c>
      <c r="H776">
        <v>-48813.602104142425</v>
      </c>
      <c r="I776">
        <v>-101315.46706084006</v>
      </c>
    </row>
    <row r="777" spans="3:9">
      <c r="C777">
        <v>-126707.0662630273</v>
      </c>
      <c r="D777">
        <v>-166187.13320860078</v>
      </c>
      <c r="E777">
        <v>-4511.1036505486118</v>
      </c>
      <c r="F777">
        <v>-24561.136324946347</v>
      </c>
      <c r="G777">
        <v>-29072.239975494915</v>
      </c>
      <c r="H777">
        <v>-205828.28343215663</v>
      </c>
      <c r="I777">
        <v>-285027.0513888406</v>
      </c>
    </row>
    <row r="778" spans="3:9">
      <c r="C778">
        <v>-145786.61553996179</v>
      </c>
      <c r="D778">
        <v>-121324.60199489363</v>
      </c>
      <c r="E778">
        <v>-138692.41413030814</v>
      </c>
      <c r="F778">
        <v>-1193.493286967032</v>
      </c>
      <c r="G778">
        <v>-139885.90741727519</v>
      </c>
      <c r="H778">
        <v>-153425.66113716754</v>
      </c>
      <c r="I778">
        <v>-163190.46680693713</v>
      </c>
    </row>
    <row r="779" spans="3:9">
      <c r="C779">
        <v>-111690.1142687417</v>
      </c>
      <c r="D779">
        <v>-181951.08829249037</v>
      </c>
      <c r="E779">
        <v>-74313.337267137627</v>
      </c>
      <c r="F779">
        <v>-23098.765124248544</v>
      </c>
      <c r="G779">
        <v>-97412.102391386157</v>
      </c>
      <c r="H779">
        <v>-153950.12431774667</v>
      </c>
      <c r="I779">
        <v>-181333.79108100783</v>
      </c>
    </row>
    <row r="780" spans="3:9">
      <c r="C780">
        <v>-109341.41317692908</v>
      </c>
      <c r="D780">
        <v>-113098.19833708838</v>
      </c>
      <c r="E780">
        <v>-44195.30194230238</v>
      </c>
      <c r="F780">
        <v>-19687.564791565368</v>
      </c>
      <c r="G780">
        <v>-63882.866733867762</v>
      </c>
      <c r="H780">
        <v>-136758.01456914065</v>
      </c>
      <c r="I780">
        <v>-148368.64649384774</v>
      </c>
    </row>
    <row r="781" spans="3:9">
      <c r="C781">
        <v>-79973.13121702474</v>
      </c>
      <c r="D781">
        <v>-113987.76843731086</v>
      </c>
      <c r="E781">
        <v>-79774.336130418233</v>
      </c>
      <c r="F781">
        <v>-13346.70131662862</v>
      </c>
      <c r="G781">
        <v>-93121.037447046852</v>
      </c>
      <c r="H781">
        <v>-211479.6027784764</v>
      </c>
      <c r="I781">
        <v>-157265.16821108165</v>
      </c>
    </row>
    <row r="782" spans="3:9">
      <c r="C782">
        <v>-88502.486221335217</v>
      </c>
      <c r="D782">
        <v>-166529.05308768147</v>
      </c>
      <c r="E782">
        <v>-79559.242611958543</v>
      </c>
      <c r="F782">
        <v>-40260.213881677017</v>
      </c>
      <c r="G782">
        <v>-119819.45649363556</v>
      </c>
      <c r="H782">
        <v>-185942.60405883059</v>
      </c>
      <c r="I782">
        <v>-153133.60525251162</v>
      </c>
    </row>
    <row r="783" spans="3:9">
      <c r="C783">
        <v>-87379.724780395307</v>
      </c>
      <c r="D783">
        <v>-115228.69103771981</v>
      </c>
      <c r="E783">
        <v>-122938.87269524006</v>
      </c>
      <c r="F783">
        <v>-19830.668335436891</v>
      </c>
      <c r="G783">
        <v>-142769.54103067695</v>
      </c>
      <c r="H783">
        <v>-169724.18401006894</v>
      </c>
      <c r="I783">
        <v>-123725.1050319145</v>
      </c>
    </row>
    <row r="784" spans="3:9">
      <c r="C784">
        <v>-110940.18122929844</v>
      </c>
      <c r="D784">
        <v>-143272.02605129313</v>
      </c>
      <c r="E784">
        <v>-63034.591401216443</v>
      </c>
      <c r="F784">
        <v>-15501.511108875238</v>
      </c>
      <c r="G784">
        <v>-78536.102510091689</v>
      </c>
      <c r="H784">
        <v>-229772.13893344757</v>
      </c>
      <c r="I784">
        <v>-97451.401341893186</v>
      </c>
    </row>
    <row r="785" spans="3:9">
      <c r="C785">
        <v>-80381.414020850556</v>
      </c>
      <c r="D785">
        <v>-127283.0156395036</v>
      </c>
      <c r="E785">
        <v>68643.506866347045</v>
      </c>
      <c r="F785">
        <v>-63997.599461124599</v>
      </c>
      <c r="G785">
        <v>4645.9074052224751</v>
      </c>
      <c r="H785">
        <v>-80104.585672420595</v>
      </c>
      <c r="I785">
        <v>62019.466603989073</v>
      </c>
    </row>
    <row r="786" spans="3:9">
      <c r="C786">
        <v>-112576.1094880163</v>
      </c>
      <c r="D786">
        <v>-142852.05675820142</v>
      </c>
      <c r="E786">
        <v>-106307.91832405505</v>
      </c>
      <c r="F786">
        <v>-31374.865586430307</v>
      </c>
      <c r="G786">
        <v>-137682.78391048536</v>
      </c>
      <c r="H786">
        <v>-166873.4362557464</v>
      </c>
      <c r="I786">
        <v>-203163.46312208599</v>
      </c>
    </row>
    <row r="787" spans="3:9">
      <c r="C787">
        <v>-93978.475228489595</v>
      </c>
      <c r="D787">
        <v>-131463.96943852346</v>
      </c>
      <c r="E787">
        <v>-89235.318964811828</v>
      </c>
      <c r="F787">
        <v>-22042.139020704126</v>
      </c>
      <c r="G787">
        <v>-111277.45798551594</v>
      </c>
      <c r="H787">
        <v>-211408.46461863906</v>
      </c>
      <c r="I787">
        <v>-23299.645508065936</v>
      </c>
    </row>
    <row r="788" spans="3:9">
      <c r="C788">
        <v>-105600.40197760127</v>
      </c>
      <c r="D788">
        <v>-116997.2478932154</v>
      </c>
      <c r="E788">
        <v>-66123.447780981107</v>
      </c>
      <c r="F788">
        <v>-28159.878089857273</v>
      </c>
      <c r="G788">
        <v>-94283.325870838395</v>
      </c>
      <c r="H788">
        <v>-129293.06755604046</v>
      </c>
      <c r="I788">
        <v>60317.743975496269</v>
      </c>
    </row>
    <row r="789" spans="3:9">
      <c r="C789">
        <v>-153732.8576004596</v>
      </c>
      <c r="D789">
        <v>-134428.77476958843</v>
      </c>
      <c r="E789">
        <v>-120818.91232999234</v>
      </c>
      <c r="F789">
        <v>-24453.766427483046</v>
      </c>
      <c r="G789">
        <v>-145272.6787574754</v>
      </c>
      <c r="H789">
        <v>-165565.7155661321</v>
      </c>
      <c r="I789">
        <v>-206533.95376197138</v>
      </c>
    </row>
    <row r="790" spans="3:9">
      <c r="C790">
        <v>-137440.98675672492</v>
      </c>
      <c r="D790">
        <v>-126320.88007577708</v>
      </c>
      <c r="E790">
        <v>4093.8289486260037</v>
      </c>
      <c r="F790">
        <v>-25866.948295117909</v>
      </c>
      <c r="G790">
        <v>-21773.119346491934</v>
      </c>
      <c r="H790">
        <v>-138773.30480331872</v>
      </c>
      <c r="I790">
        <v>-182705.52957516816</v>
      </c>
    </row>
    <row r="791" spans="3:9">
      <c r="C791">
        <v>-134495.6145694814</v>
      </c>
      <c r="D791">
        <v>-166571.6095421917</v>
      </c>
      <c r="E791">
        <v>-71159.935730334168</v>
      </c>
      <c r="F791">
        <v>-31274.697437852774</v>
      </c>
      <c r="G791">
        <v>-102434.63316818695</v>
      </c>
      <c r="H791">
        <v>-191156.03626664248</v>
      </c>
      <c r="I791">
        <v>-226781.95701784571</v>
      </c>
    </row>
    <row r="792" spans="3:9">
      <c r="C792">
        <v>-71242.489478765216</v>
      </c>
      <c r="D792">
        <v>-130658.04243925706</v>
      </c>
      <c r="E792">
        <v>-111728.95085000675</v>
      </c>
      <c r="F792">
        <v>-14012.04575420636</v>
      </c>
      <c r="G792">
        <v>-125740.9966042131</v>
      </c>
      <c r="H792">
        <v>-114540.523962105</v>
      </c>
      <c r="I792">
        <v>-127521.11027320857</v>
      </c>
    </row>
    <row r="793" spans="3:9">
      <c r="C793">
        <v>-106177.83124724463</v>
      </c>
      <c r="D793">
        <v>-147069.60306006618</v>
      </c>
      <c r="E793">
        <v>61008.742466516269</v>
      </c>
      <c r="F793">
        <v>-27983.531366562194</v>
      </c>
      <c r="G793">
        <v>33025.211099954089</v>
      </c>
      <c r="H793">
        <v>-208644.22358620944</v>
      </c>
      <c r="I793">
        <v>-278128.34154240275</v>
      </c>
    </row>
    <row r="794" spans="3:9">
      <c r="C794">
        <v>-139659.60898157302</v>
      </c>
      <c r="D794">
        <v>-127780.56453261858</v>
      </c>
      <c r="E794">
        <v>-95113.017137006202</v>
      </c>
      <c r="F794">
        <v>-10915.945591324198</v>
      </c>
      <c r="G794">
        <v>-106028.9627283304</v>
      </c>
      <c r="H794">
        <v>-159523.38588146435</v>
      </c>
      <c r="I794">
        <v>120700.510773013</v>
      </c>
    </row>
    <row r="795" spans="3:9">
      <c r="C795">
        <v>-138115.70820801315</v>
      </c>
      <c r="D795">
        <v>-127775.47661454864</v>
      </c>
      <c r="E795">
        <v>-113989.78664021219</v>
      </c>
      <c r="F795">
        <v>1401.3919025048272</v>
      </c>
      <c r="G795">
        <v>-112588.39473770736</v>
      </c>
      <c r="H795">
        <v>-188175.50095345482</v>
      </c>
      <c r="I795">
        <v>-189423.30061573454</v>
      </c>
    </row>
    <row r="796" spans="3:9">
      <c r="C796">
        <v>-88158.89566352831</v>
      </c>
      <c r="D796">
        <v>-88555.12055339606</v>
      </c>
      <c r="E796">
        <v>140884.47445214674</v>
      </c>
      <c r="F796">
        <v>-23265.626760862273</v>
      </c>
      <c r="G796">
        <v>117618.84769128443</v>
      </c>
      <c r="H796">
        <v>-139924.09274873347</v>
      </c>
      <c r="I796">
        <v>-153020.57915992208</v>
      </c>
    </row>
    <row r="797" spans="3:9">
      <c r="C797">
        <v>-93282.909884310517</v>
      </c>
      <c r="D797">
        <v>-89268.725023876817</v>
      </c>
      <c r="E797">
        <v>-70774.705675449717</v>
      </c>
      <c r="F797">
        <v>14041.386372642832</v>
      </c>
      <c r="G797">
        <v>-56733.319302806864</v>
      </c>
      <c r="H797">
        <v>-159946.01217686528</v>
      </c>
      <c r="I797">
        <v>-214706.75658378497</v>
      </c>
    </row>
    <row r="798" spans="3:9">
      <c r="C798">
        <v>-158671.62352788981</v>
      </c>
      <c r="D798">
        <v>-120518.81807792159</v>
      </c>
      <c r="E798">
        <v>-110350.36896603749</v>
      </c>
      <c r="F798">
        <v>-15631.554544433766</v>
      </c>
      <c r="G798">
        <v>-125981.92351047127</v>
      </c>
      <c r="H798">
        <v>-216268.04612429309</v>
      </c>
      <c r="I798">
        <v>-216685.62509387897</v>
      </c>
    </row>
    <row r="799" spans="3:9">
      <c r="C799">
        <v>-93818.880339818148</v>
      </c>
      <c r="D799">
        <v>-124954.34364970942</v>
      </c>
      <c r="E799">
        <v>-128642.93518932327</v>
      </c>
      <c r="F799">
        <v>-5367.9237793537613</v>
      </c>
      <c r="G799">
        <v>-134010.85896867703</v>
      </c>
      <c r="H799">
        <v>-151200.4301414564</v>
      </c>
      <c r="I799">
        <v>34575.678317700047</v>
      </c>
    </row>
    <row r="800" spans="3:9">
      <c r="C800">
        <v>-96404.37529291166</v>
      </c>
      <c r="D800">
        <v>-133460.06884744167</v>
      </c>
      <c r="E800">
        <v>-119814.87707676043</v>
      </c>
      <c r="F800">
        <v>-19208.387050329879</v>
      </c>
      <c r="G800">
        <v>-139023.26412709031</v>
      </c>
      <c r="H800">
        <v>-184759.60151262308</v>
      </c>
      <c r="I800">
        <v>-131434.29543927812</v>
      </c>
    </row>
    <row r="801" spans="3:9">
      <c r="C801">
        <v>-150734.07830970973</v>
      </c>
      <c r="D801">
        <v>-135397.10051792848</v>
      </c>
      <c r="E801">
        <v>-119893.51300521682</v>
      </c>
      <c r="F801">
        <v>-2315.5027924888927</v>
      </c>
      <c r="G801">
        <v>-122209.01579770571</v>
      </c>
      <c r="H801">
        <v>-258291.61576521138</v>
      </c>
      <c r="I801">
        <v>-177331.23639567237</v>
      </c>
    </row>
    <row r="802" spans="3:9">
      <c r="C802">
        <v>-157232.72522564497</v>
      </c>
      <c r="D802">
        <v>-146439.88046215451</v>
      </c>
      <c r="E802">
        <v>-98830.237264372743</v>
      </c>
      <c r="F802">
        <v>-28976.277081635671</v>
      </c>
      <c r="G802">
        <v>-127806.51434600842</v>
      </c>
      <c r="H802">
        <v>-158572.88900683238</v>
      </c>
      <c r="I802">
        <v>-201592.32281616161</v>
      </c>
    </row>
    <row r="803" spans="3:9">
      <c r="C803">
        <v>-88294.74793489241</v>
      </c>
      <c r="D803">
        <v>-84691.511463165196</v>
      </c>
      <c r="E803">
        <v>561.68210385116981</v>
      </c>
      <c r="F803">
        <v>28371.897801011786</v>
      </c>
      <c r="G803">
        <v>28933.579904862971</v>
      </c>
      <c r="H803">
        <v>-54227.374017338967</v>
      </c>
      <c r="I803">
        <v>-187180.62559449571</v>
      </c>
    </row>
    <row r="804" spans="3:9">
      <c r="C804">
        <v>-143011.24593404518</v>
      </c>
      <c r="D804">
        <v>-117486.17813970739</v>
      </c>
      <c r="E804">
        <v>-84184.787775732606</v>
      </c>
      <c r="F804">
        <v>-72621.306104535906</v>
      </c>
      <c r="G804">
        <v>-156806.09388026851</v>
      </c>
      <c r="H804">
        <v>-112703.81039051793</v>
      </c>
      <c r="I804">
        <v>299838.63416199887</v>
      </c>
    </row>
    <row r="805" spans="3:9">
      <c r="C805">
        <v>-100311.4074659069</v>
      </c>
      <c r="D805">
        <v>-132811.87689437656</v>
      </c>
      <c r="E805">
        <v>-41073.823244342828</v>
      </c>
      <c r="F805">
        <v>-18233.730733989563</v>
      </c>
      <c r="G805">
        <v>-59307.553978332391</v>
      </c>
      <c r="H805">
        <v>-82172.271718894131</v>
      </c>
      <c r="I805">
        <v>-59257.975544228102</v>
      </c>
    </row>
    <row r="806" spans="3:9">
      <c r="C806">
        <v>-150444.54844478032</v>
      </c>
      <c r="D806">
        <v>-135174.09631891572</v>
      </c>
      <c r="E806">
        <v>-68618.192467751738</v>
      </c>
      <c r="F806">
        <v>-8579.2683341301199</v>
      </c>
      <c r="G806">
        <v>-77197.460801881854</v>
      </c>
      <c r="H806">
        <v>-171329.46073996898</v>
      </c>
      <c r="I806">
        <v>-185708.24452682646</v>
      </c>
    </row>
    <row r="807" spans="3:9">
      <c r="C807">
        <v>-126793.34426752802</v>
      </c>
      <c r="D807">
        <v>-93433.253174017358</v>
      </c>
      <c r="E807">
        <v>53476.80775308577</v>
      </c>
      <c r="F807">
        <v>-40554.313759936485</v>
      </c>
      <c r="G807">
        <v>12922.493993149285</v>
      </c>
      <c r="H807">
        <v>-85332.955750696536</v>
      </c>
      <c r="I807">
        <v>-139498.17602631787</v>
      </c>
    </row>
    <row r="808" spans="3:9">
      <c r="C808">
        <v>-157724.54289092464</v>
      </c>
      <c r="D808">
        <v>-142856.08239467186</v>
      </c>
      <c r="E808">
        <v>-69975.764098263578</v>
      </c>
      <c r="F808">
        <v>-10211.131617448096</v>
      </c>
      <c r="G808">
        <v>-80186.895715711667</v>
      </c>
      <c r="H808">
        <v>-166403.42945286253</v>
      </c>
      <c r="I808">
        <v>-148157.69047757634</v>
      </c>
    </row>
    <row r="809" spans="3:9">
      <c r="C809">
        <v>-157566.08961559928</v>
      </c>
      <c r="D809">
        <v>-143156.72775104948</v>
      </c>
      <c r="E809">
        <v>-112763.73888548619</v>
      </c>
      <c r="F809">
        <v>-22613.012857229631</v>
      </c>
      <c r="G809">
        <v>-135376.75174271583</v>
      </c>
      <c r="H809">
        <v>-197951.27756560169</v>
      </c>
      <c r="I809">
        <v>-148520.95803369378</v>
      </c>
    </row>
    <row r="810" spans="3:9">
      <c r="C810">
        <v>-102262.55734303313</v>
      </c>
      <c r="D810">
        <v>-117228.39250704568</v>
      </c>
      <c r="E810">
        <v>-10079.643755803932</v>
      </c>
      <c r="F810">
        <v>8093.369539199266</v>
      </c>
      <c r="G810">
        <v>-1986.2742166047101</v>
      </c>
      <c r="H810">
        <v>-215489.32997148624</v>
      </c>
      <c r="I810">
        <v>-107314.96211905265</v>
      </c>
    </row>
    <row r="811" spans="3:9">
      <c r="C811">
        <v>-99518.854508195262</v>
      </c>
      <c r="D811">
        <v>-145112.22614703298</v>
      </c>
      <c r="E811">
        <v>-86119.438768391788</v>
      </c>
      <c r="F811">
        <v>-13600.123312484913</v>
      </c>
      <c r="G811">
        <v>-99719.562080876698</v>
      </c>
      <c r="H811">
        <v>-190106.36341431271</v>
      </c>
      <c r="I811">
        <v>-148703.62481017099</v>
      </c>
    </row>
    <row r="812" spans="3:9">
      <c r="C812">
        <v>-110927.53959622385</v>
      </c>
      <c r="D812">
        <v>-143172.14067875492</v>
      </c>
      <c r="E812">
        <v>-96206.624963109862</v>
      </c>
      <c r="F812">
        <v>-25734.721601335797</v>
      </c>
      <c r="G812">
        <v>-121941.34656444564</v>
      </c>
      <c r="H812">
        <v>-170036.2028244785</v>
      </c>
      <c r="I812">
        <v>-7582.3679731187876</v>
      </c>
    </row>
    <row r="813" spans="3:9">
      <c r="C813">
        <v>-124217.8033824364</v>
      </c>
      <c r="D813">
        <v>-132816.29634934515</v>
      </c>
      <c r="E813">
        <v>-122178.92310723694</v>
      </c>
      <c r="F813">
        <v>-41037.666553215786</v>
      </c>
      <c r="G813">
        <v>-163216.58966045274</v>
      </c>
      <c r="H813">
        <v>-158153.31571974437</v>
      </c>
      <c r="I813">
        <v>-177548.37914905325</v>
      </c>
    </row>
    <row r="814" spans="3:9">
      <c r="C814">
        <v>-106605.84166926995</v>
      </c>
      <c r="D814">
        <v>-101947.01113237516</v>
      </c>
      <c r="E814">
        <v>-92672.629844771727</v>
      </c>
      <c r="F814">
        <v>28685.705626166411</v>
      </c>
      <c r="G814">
        <v>-63986.924218605345</v>
      </c>
      <c r="H814">
        <v>-174438.83593584859</v>
      </c>
      <c r="I814">
        <v>505517.05927648372</v>
      </c>
    </row>
    <row r="815" spans="3:9">
      <c r="C815">
        <v>-101688.75467613738</v>
      </c>
      <c r="D815">
        <v>-128144.1040317358</v>
      </c>
      <c r="E815">
        <v>140754.56417868083</v>
      </c>
      <c r="F815">
        <v>-21911.274257492911</v>
      </c>
      <c r="G815">
        <v>118843.2899211878</v>
      </c>
      <c r="H815">
        <v>-146543.17398673249</v>
      </c>
      <c r="I815">
        <v>409986.14462243696</v>
      </c>
    </row>
    <row r="816" spans="3:9">
      <c r="C816">
        <v>-72559.956551323761</v>
      </c>
      <c r="D816">
        <v>-116091.14375019494</v>
      </c>
      <c r="E816">
        <v>-43979.462540865672</v>
      </c>
      <c r="F816">
        <v>-20564.856313885291</v>
      </c>
      <c r="G816">
        <v>-64544.318854750978</v>
      </c>
      <c r="H816">
        <v>-178698.8443389535</v>
      </c>
      <c r="I816">
        <v>-71790.349156825163</v>
      </c>
    </row>
    <row r="817" spans="3:9">
      <c r="C817">
        <v>-106478.75362608592</v>
      </c>
      <c r="D817">
        <v>-133441.12318287598</v>
      </c>
      <c r="E817">
        <v>-103166.13689863584</v>
      </c>
      <c r="F817">
        <v>-27060.639477996578</v>
      </c>
      <c r="G817">
        <v>-130226.77637663241</v>
      </c>
      <c r="H817">
        <v>-140760.48065089079</v>
      </c>
      <c r="I817">
        <v>-237566.35631387983</v>
      </c>
    </row>
    <row r="818" spans="3:9">
      <c r="C818">
        <v>-100960.25483293414</v>
      </c>
      <c r="D818">
        <v>-110380.61013376305</v>
      </c>
      <c r="E818">
        <v>-51394.936607837284</v>
      </c>
      <c r="F818">
        <v>-1847.160373737468</v>
      </c>
      <c r="G818">
        <v>-53242.096981574723</v>
      </c>
      <c r="H818">
        <v>-63032.969716228778</v>
      </c>
      <c r="I818">
        <v>-130453.27047145093</v>
      </c>
    </row>
    <row r="819" spans="3:9">
      <c r="C819">
        <v>-126809.55053499949</v>
      </c>
      <c r="D819">
        <v>-136104.9178593113</v>
      </c>
      <c r="E819">
        <v>-117621.45119010439</v>
      </c>
      <c r="F819">
        <v>-15240.681971643948</v>
      </c>
      <c r="G819">
        <v>-132862.13316174826</v>
      </c>
      <c r="H819">
        <v>-224321.61165222799</v>
      </c>
      <c r="I819">
        <v>-133448.67113512225</v>
      </c>
    </row>
    <row r="820" spans="3:9">
      <c r="C820">
        <v>-135147.19027145719</v>
      </c>
      <c r="D820">
        <v>-140621.49405565482</v>
      </c>
      <c r="E820">
        <v>-90145.469631896471</v>
      </c>
      <c r="F820">
        <v>-39349.831153522427</v>
      </c>
      <c r="G820">
        <v>-129495.30078541891</v>
      </c>
      <c r="H820">
        <v>-138293.66202623013</v>
      </c>
      <c r="I820">
        <v>-214058.39609769266</v>
      </c>
    </row>
    <row r="821" spans="3:9">
      <c r="C821">
        <v>-109960.52079600217</v>
      </c>
      <c r="D821">
        <v>-103549.42091629929</v>
      </c>
      <c r="E821">
        <v>57507.996457440633</v>
      </c>
      <c r="F821">
        <v>-29777.729413644644</v>
      </c>
      <c r="G821">
        <v>27730.267043796019</v>
      </c>
      <c r="H821">
        <v>-127909.45941516061</v>
      </c>
      <c r="I821">
        <v>-154855.30832426358</v>
      </c>
    </row>
    <row r="822" spans="3:9">
      <c r="C822">
        <v>-133858.20358417113</v>
      </c>
      <c r="D822">
        <v>-115088.71693385746</v>
      </c>
      <c r="E822">
        <v>-83658.517985864775</v>
      </c>
      <c r="F822">
        <v>-104906.84381531423</v>
      </c>
      <c r="G822">
        <v>-188565.36180117898</v>
      </c>
      <c r="H822">
        <v>-185029.98308995902</v>
      </c>
      <c r="I822">
        <v>-183808.68528609193</v>
      </c>
    </row>
    <row r="823" spans="3:9">
      <c r="C823">
        <v>-78139.944573570785</v>
      </c>
      <c r="D823">
        <v>-128967.58332516777</v>
      </c>
      <c r="E823">
        <v>-36161.633431733426</v>
      </c>
      <c r="F823">
        <v>-31113.20953511653</v>
      </c>
      <c r="G823">
        <v>-67274.842966849959</v>
      </c>
      <c r="H823">
        <v>-68063.551617824443</v>
      </c>
      <c r="I823">
        <v>-174435.80719764702</v>
      </c>
    </row>
    <row r="824" spans="3:9">
      <c r="C824">
        <v>-160416.46356366301</v>
      </c>
      <c r="D824">
        <v>-148731.15841062041</v>
      </c>
      <c r="E824">
        <v>-54267.451684649837</v>
      </c>
      <c r="F824">
        <v>-15485.143142980232</v>
      </c>
      <c r="G824">
        <v>-69752.594827630062</v>
      </c>
      <c r="H824">
        <v>-186599.55416684021</v>
      </c>
      <c r="I824">
        <v>-19341.720951457042</v>
      </c>
    </row>
    <row r="825" spans="3:9">
      <c r="C825">
        <v>-94556.873475813147</v>
      </c>
      <c r="D825">
        <v>-117767.51920816107</v>
      </c>
      <c r="E825">
        <v>-12458.566923164908</v>
      </c>
      <c r="F825">
        <v>-76944.758450880094</v>
      </c>
      <c r="G825">
        <v>-89403.325374045002</v>
      </c>
      <c r="H825">
        <v>-161017.76943167995</v>
      </c>
      <c r="I825">
        <v>-167694.98968342037</v>
      </c>
    </row>
    <row r="826" spans="3:9">
      <c r="C826">
        <v>-108991.90282932381</v>
      </c>
      <c r="D826">
        <v>-105976.13405641391</v>
      </c>
      <c r="E826">
        <v>-111488.6494264892</v>
      </c>
      <c r="F826">
        <v>-30815.577151148093</v>
      </c>
      <c r="G826">
        <v>-142304.22657763731</v>
      </c>
      <c r="H826">
        <v>-111622.67714067496</v>
      </c>
      <c r="I826">
        <v>-201400.43807293734</v>
      </c>
    </row>
    <row r="827" spans="3:9">
      <c r="C827">
        <v>-99444.753756535545</v>
      </c>
      <c r="D827">
        <v>-132003.13369349565</v>
      </c>
      <c r="E827">
        <v>-95646.900226774291</v>
      </c>
      <c r="F827">
        <v>-37296.166770465985</v>
      </c>
      <c r="G827">
        <v>-132943.06699724027</v>
      </c>
      <c r="H827">
        <v>-188840.59277034824</v>
      </c>
      <c r="I827">
        <v>-39233.182438849763</v>
      </c>
    </row>
    <row r="828" spans="3:9">
      <c r="C828">
        <v>-140003.46836490455</v>
      </c>
      <c r="D828">
        <v>-121206.01356383263</v>
      </c>
      <c r="E828">
        <v>-102826.0111041191</v>
      </c>
      <c r="F828">
        <v>-16450.294627978576</v>
      </c>
      <c r="G828">
        <v>-119276.30573209767</v>
      </c>
      <c r="H828">
        <v>-194306.62202066873</v>
      </c>
      <c r="I828">
        <v>68871.420043655322</v>
      </c>
    </row>
    <row r="829" spans="3:9">
      <c r="C829">
        <v>-107387.31337316919</v>
      </c>
      <c r="D829">
        <v>-131089.48803926553</v>
      </c>
      <c r="E829">
        <v>-102375.61289351947</v>
      </c>
      <c r="F829">
        <v>-41032.760705822497</v>
      </c>
      <c r="G829">
        <v>-143408.37359934195</v>
      </c>
      <c r="H829">
        <v>-132627.2313469651</v>
      </c>
      <c r="I829">
        <v>-133196.92742971529</v>
      </c>
    </row>
    <row r="830" spans="3:9">
      <c r="C830">
        <v>-108017.87626329993</v>
      </c>
      <c r="D830">
        <v>-150993.62332622157</v>
      </c>
      <c r="E830">
        <v>-44233.921102750566</v>
      </c>
      <c r="F830">
        <v>-3604.6349414162287</v>
      </c>
      <c r="G830">
        <v>-47838.556044166799</v>
      </c>
      <c r="H830">
        <v>-246723.31667104058</v>
      </c>
      <c r="I830">
        <v>54590.773282370646</v>
      </c>
    </row>
    <row r="831" spans="3:9">
      <c r="C831">
        <v>-119434.19366420241</v>
      </c>
      <c r="D831">
        <v>-102780.7521169307</v>
      </c>
      <c r="E831">
        <v>-18308.716675575648</v>
      </c>
      <c r="F831">
        <v>-44449.056608744882</v>
      </c>
      <c r="G831">
        <v>-62757.773284320538</v>
      </c>
      <c r="H831">
        <v>-144022.50083504739</v>
      </c>
      <c r="I831">
        <v>-203796.36555540777</v>
      </c>
    </row>
    <row r="832" spans="3:9">
      <c r="C832">
        <v>-150786.27244007826</v>
      </c>
      <c r="D832">
        <v>-147800.30751568297</v>
      </c>
      <c r="E832">
        <v>-142698.18588278722</v>
      </c>
      <c r="F832">
        <v>-14270.666880910489</v>
      </c>
      <c r="G832">
        <v>-156968.85276369771</v>
      </c>
      <c r="H832">
        <v>-195010.18605633962</v>
      </c>
      <c r="I832">
        <v>-210626.43148001423</v>
      </c>
    </row>
    <row r="833" spans="3:9">
      <c r="C833">
        <v>-109242.62516154794</v>
      </c>
      <c r="D833">
        <v>-160895.61980496848</v>
      </c>
      <c r="E833">
        <v>-120650.23127382071</v>
      </c>
      <c r="F833">
        <v>-34712.210171648287</v>
      </c>
      <c r="G833">
        <v>-155362.44144546898</v>
      </c>
      <c r="H833">
        <v>-154802.42272212935</v>
      </c>
      <c r="I833">
        <v>-131887.07001521261</v>
      </c>
    </row>
    <row r="834" spans="3:9">
      <c r="C834">
        <v>-117417.88802364367</v>
      </c>
      <c r="D834">
        <v>-126114.13672382226</v>
      </c>
      <c r="E834">
        <v>-84627.240371151842</v>
      </c>
      <c r="F834">
        <v>2495.5893450937001</v>
      </c>
      <c r="G834">
        <v>-82131.651026058098</v>
      </c>
      <c r="H834">
        <v>-165051.39645103816</v>
      </c>
      <c r="I834">
        <v>-182960.00864876286</v>
      </c>
    </row>
    <row r="835" spans="3:9">
      <c r="C835">
        <v>-110685.61162161194</v>
      </c>
      <c r="D835">
        <v>-163172.77858876082</v>
      </c>
      <c r="E835">
        <v>-140096.74749594438</v>
      </c>
      <c r="F835">
        <v>-26804.455534882261</v>
      </c>
      <c r="G835">
        <v>-166901.20303082664</v>
      </c>
      <c r="H835">
        <v>-189609.21175847575</v>
      </c>
      <c r="I835">
        <v>-293664.66988236358</v>
      </c>
    </row>
    <row r="836" spans="3:9">
      <c r="C836">
        <v>-83497.768800761376</v>
      </c>
      <c r="D836">
        <v>-116938.80038960467</v>
      </c>
      <c r="E836">
        <v>-43865.816448002777</v>
      </c>
      <c r="F836">
        <v>-29783.346625252336</v>
      </c>
      <c r="G836">
        <v>-73649.163073255113</v>
      </c>
      <c r="H836">
        <v>-136270.85116290205</v>
      </c>
      <c r="I836">
        <v>-174594.5257202728</v>
      </c>
    </row>
    <row r="837" spans="3:9">
      <c r="C837">
        <v>-87363.31025386363</v>
      </c>
      <c r="D837">
        <v>-156715.6187895725</v>
      </c>
      <c r="E837">
        <v>-97566.075782388754</v>
      </c>
      <c r="F837">
        <v>-14890.728975625181</v>
      </c>
      <c r="G837">
        <v>-112456.80475801394</v>
      </c>
      <c r="H837">
        <v>-166910.77660749838</v>
      </c>
      <c r="I837">
        <v>-150592.94482262136</v>
      </c>
    </row>
    <row r="838" spans="3:9">
      <c r="C838">
        <v>-117974.25203738155</v>
      </c>
      <c r="D838">
        <v>-120947.61577888868</v>
      </c>
      <c r="E838">
        <v>-95362.095640327258</v>
      </c>
      <c r="F838">
        <v>-42504.658280238829</v>
      </c>
      <c r="G838">
        <v>-137866.75392056609</v>
      </c>
      <c r="H838">
        <v>-130050.91955944666</v>
      </c>
      <c r="I838">
        <v>-28202.062889361638</v>
      </c>
    </row>
    <row r="839" spans="3:9">
      <c r="C839">
        <v>-94732.344068440259</v>
      </c>
      <c r="D839">
        <v>-94236.307994895105</v>
      </c>
      <c r="E839">
        <v>-120267.06692556186</v>
      </c>
      <c r="F839">
        <v>8293.9039341510379</v>
      </c>
      <c r="G839">
        <v>-111973.16299141082</v>
      </c>
      <c r="H839">
        <v>-153001.2478529083</v>
      </c>
      <c r="I839">
        <v>303113.81678220164</v>
      </c>
    </row>
    <row r="840" spans="3:9">
      <c r="C840">
        <v>-98894.17416252273</v>
      </c>
      <c r="D840">
        <v>-132968.46012856037</v>
      </c>
      <c r="E840">
        <v>-126334.97543801172</v>
      </c>
      <c r="F840">
        <v>11859.511397344417</v>
      </c>
      <c r="G840">
        <v>-114475.46404066731</v>
      </c>
      <c r="H840">
        <v>-174294.0766281675</v>
      </c>
      <c r="I840">
        <v>-262781.14467818703</v>
      </c>
    </row>
    <row r="841" spans="3:9">
      <c r="C841">
        <v>-128819.20158436416</v>
      </c>
      <c r="D841">
        <v>-118243.99541817857</v>
      </c>
      <c r="E841">
        <v>-126256.11036058849</v>
      </c>
      <c r="F841">
        <v>-25180.308825724736</v>
      </c>
      <c r="G841">
        <v>-151436.41918631323</v>
      </c>
      <c r="H841">
        <v>-155380.94351979007</v>
      </c>
      <c r="I841">
        <v>-190842.58568659553</v>
      </c>
    </row>
    <row r="842" spans="3:9">
      <c r="C842">
        <v>25070.604456067609</v>
      </c>
      <c r="D842">
        <v>-73693.445514458101</v>
      </c>
      <c r="E842">
        <v>34364.267369590292</v>
      </c>
      <c r="F842">
        <v>-12159.068233407521</v>
      </c>
      <c r="G842">
        <v>22205.199136182753</v>
      </c>
      <c r="H842">
        <v>-43176.473039579694</v>
      </c>
      <c r="I842">
        <v>-75141.102105482511</v>
      </c>
    </row>
    <row r="843" spans="3:9">
      <c r="C843">
        <v>-90687.000998497577</v>
      </c>
      <c r="D843">
        <v>-119736.69970678836</v>
      </c>
      <c r="E843">
        <v>-99424.022094556611</v>
      </c>
      <c r="F843">
        <v>-56220.237907354865</v>
      </c>
      <c r="G843">
        <v>-155644.26000191149</v>
      </c>
      <c r="H843">
        <v>-133357.55003027088</v>
      </c>
      <c r="I843">
        <v>167294.38866608974</v>
      </c>
    </row>
    <row r="844" spans="3:9">
      <c r="C844">
        <v>-114850.64240984709</v>
      </c>
      <c r="D844">
        <v>-135266.34877240809</v>
      </c>
      <c r="E844">
        <v>-92919.225746241966</v>
      </c>
      <c r="F844">
        <v>-40040.597244815646</v>
      </c>
      <c r="G844">
        <v>-132959.82299105759</v>
      </c>
      <c r="H844">
        <v>-101049.4086309413</v>
      </c>
      <c r="I844">
        <v>-181288.88481557107</v>
      </c>
    </row>
    <row r="845" spans="3:9">
      <c r="C845">
        <v>-88955.279615302512</v>
      </c>
      <c r="D845">
        <v>-108532.91918358026</v>
      </c>
      <c r="E845">
        <v>-71026.104080877689</v>
      </c>
      <c r="F845">
        <v>-26185.3158652618</v>
      </c>
      <c r="G845">
        <v>-97211.419946139489</v>
      </c>
      <c r="H845">
        <v>-170371.68078106845</v>
      </c>
      <c r="I845">
        <v>-196087.15305953869</v>
      </c>
    </row>
    <row r="846" spans="3:9">
      <c r="C846">
        <v>-98984.979768063364</v>
      </c>
      <c r="D846">
        <v>-116224.29232956716</v>
      </c>
      <c r="E846">
        <v>-58085.353134529396</v>
      </c>
      <c r="F846">
        <v>-3783.6312568748035</v>
      </c>
      <c r="G846">
        <v>-61868.984391404199</v>
      </c>
      <c r="H846">
        <v>-189241.38699421493</v>
      </c>
      <c r="I846">
        <v>-115856.94224771275</v>
      </c>
    </row>
    <row r="847" spans="3:9">
      <c r="C847">
        <v>-94644.833612455273</v>
      </c>
      <c r="D847">
        <v>-183433.19622824821</v>
      </c>
      <c r="E847">
        <v>-98313.816758956469</v>
      </c>
      <c r="F847">
        <v>-45717.763281256819</v>
      </c>
      <c r="G847">
        <v>-144031.5800402133</v>
      </c>
      <c r="H847">
        <v>-226831.1864399928</v>
      </c>
      <c r="I847">
        <v>-305961.17932393408</v>
      </c>
    </row>
    <row r="848" spans="3:9">
      <c r="C848">
        <v>-79575.148476584014</v>
      </c>
      <c r="D848">
        <v>-102764.76382068428</v>
      </c>
      <c r="E848">
        <v>45957.99783269508</v>
      </c>
      <c r="F848">
        <v>-34829.273000603091</v>
      </c>
      <c r="G848">
        <v>11128.724832092004</v>
      </c>
      <c r="H848">
        <v>-108425.0196041421</v>
      </c>
      <c r="I848">
        <v>-125862.0910720372</v>
      </c>
    </row>
    <row r="849" spans="3:9">
      <c r="C849">
        <v>-144589.01674526997</v>
      </c>
      <c r="D849">
        <v>-123516.97777066573</v>
      </c>
      <c r="E849">
        <v>-154827.16850227679</v>
      </c>
      <c r="F849">
        <v>-7543.3001902831784</v>
      </c>
      <c r="G849">
        <v>-162370.46869255998</v>
      </c>
      <c r="H849">
        <v>-174166.50079604302</v>
      </c>
      <c r="I849">
        <v>-260384.27137105609</v>
      </c>
    </row>
    <row r="850" spans="3:9">
      <c r="C850">
        <v>-103118.26222435886</v>
      </c>
      <c r="D850">
        <v>-98920.538632097174</v>
      </c>
      <c r="E850">
        <v>71848.893691148725</v>
      </c>
      <c r="F850">
        <v>-62645.421335591178</v>
      </c>
      <c r="G850">
        <v>9203.4723555575765</v>
      </c>
      <c r="H850">
        <v>-65128.964902041393</v>
      </c>
      <c r="I850">
        <v>-199618.56105965676</v>
      </c>
    </row>
    <row r="851" spans="3:9">
      <c r="C851">
        <v>-176284.43235858178</v>
      </c>
      <c r="D851">
        <v>-168727.37652113641</v>
      </c>
      <c r="E851">
        <v>-102569.36074827246</v>
      </c>
      <c r="F851">
        <v>7500.2842046338956</v>
      </c>
      <c r="G851">
        <v>-95069.07654363857</v>
      </c>
      <c r="H851">
        <v>-209231.11519048861</v>
      </c>
      <c r="I851">
        <v>-322729.9755395574</v>
      </c>
    </row>
    <row r="852" spans="3:9">
      <c r="C852">
        <v>-82887.828371265219</v>
      </c>
      <c r="D852">
        <v>-140010.39964515061</v>
      </c>
      <c r="E852">
        <v>-98792.262427987123</v>
      </c>
      <c r="F852">
        <v>14391.668982939256</v>
      </c>
      <c r="G852">
        <v>-84400.593445047867</v>
      </c>
      <c r="H852">
        <v>-131467.14040676877</v>
      </c>
      <c r="I852">
        <v>-248192.57933858185</v>
      </c>
    </row>
    <row r="853" spans="3:9">
      <c r="C853">
        <v>-81716.612591312194</v>
      </c>
      <c r="D853">
        <v>-162248.43795479773</v>
      </c>
      <c r="E853">
        <v>-95299.774694258871</v>
      </c>
      <c r="F853">
        <v>-5492.2347500191536</v>
      </c>
      <c r="G853">
        <v>-100792.00944427802</v>
      </c>
      <c r="H853">
        <v>-197776.70142755745</v>
      </c>
      <c r="I853">
        <v>-171836.20463689789</v>
      </c>
    </row>
    <row r="854" spans="3:9">
      <c r="C854">
        <v>-82663.859128666314</v>
      </c>
      <c r="D854">
        <v>-115571.61268266771</v>
      </c>
      <c r="E854">
        <v>-53182.81454163295</v>
      </c>
      <c r="F854">
        <v>-23831.249553480262</v>
      </c>
      <c r="G854">
        <v>-77014.064095113223</v>
      </c>
      <c r="H854">
        <v>-54304.687432621606</v>
      </c>
      <c r="I854">
        <v>-206498.82018506544</v>
      </c>
    </row>
    <row r="855" spans="3:9">
      <c r="C855">
        <v>-76333.777238437906</v>
      </c>
      <c r="D855">
        <v>-131840.37817769664</v>
      </c>
      <c r="E855">
        <v>-129051.06440961959</v>
      </c>
      <c r="F855">
        <v>-31056.385377154635</v>
      </c>
      <c r="G855">
        <v>-160107.44978677423</v>
      </c>
      <c r="H855">
        <v>-155159.34293043282</v>
      </c>
      <c r="I855">
        <v>-130820.8621031704</v>
      </c>
    </row>
    <row r="856" spans="3:9">
      <c r="C856">
        <v>-92678.503437994208</v>
      </c>
      <c r="D856">
        <v>-118329.8136263465</v>
      </c>
      <c r="E856">
        <v>-14479.981157484057</v>
      </c>
      <c r="F856">
        <v>-24746.696433618763</v>
      </c>
      <c r="G856">
        <v>-39226.677591102867</v>
      </c>
      <c r="H856">
        <v>-134594.62006548472</v>
      </c>
      <c r="I856">
        <v>-102371.29059524668</v>
      </c>
    </row>
    <row r="857" spans="3:9">
      <c r="C857">
        <v>-101604.01330698268</v>
      </c>
      <c r="D857">
        <v>-131170.00799691907</v>
      </c>
      <c r="E857">
        <v>-90531.049077501957</v>
      </c>
      <c r="F857">
        <v>-66132.751986732212</v>
      </c>
      <c r="G857">
        <v>-156663.80106423417</v>
      </c>
      <c r="H857">
        <v>-157340.13897922228</v>
      </c>
      <c r="I857">
        <v>-202527.10463501926</v>
      </c>
    </row>
    <row r="858" spans="3:9">
      <c r="C858">
        <v>-93490.538455707559</v>
      </c>
      <c r="D858">
        <v>-162728.70320716075</v>
      </c>
      <c r="E858">
        <v>-130242.90506953456</v>
      </c>
      <c r="F858">
        <v>-44548.41649399091</v>
      </c>
      <c r="G858">
        <v>-174791.32156352547</v>
      </c>
      <c r="H858">
        <v>-122992.85683360175</v>
      </c>
      <c r="I858">
        <v>-238115.38556120012</v>
      </c>
    </row>
    <row r="859" spans="3:9">
      <c r="C859">
        <v>-48056.536595547514</v>
      </c>
      <c r="D859">
        <v>-107968.13742159861</v>
      </c>
      <c r="E859">
        <v>-144766.78023250229</v>
      </c>
      <c r="F859">
        <v>-2874.1275185804916</v>
      </c>
      <c r="G859">
        <v>-147640.90775108273</v>
      </c>
      <c r="H859">
        <v>-107412.19537957308</v>
      </c>
      <c r="I859">
        <v>309385.91660686536</v>
      </c>
    </row>
    <row r="860" spans="3:9">
      <c r="C860">
        <v>-133700.71883998002</v>
      </c>
      <c r="D860">
        <v>-103559.06924251138</v>
      </c>
      <c r="E860">
        <v>-20687.512384788832</v>
      </c>
      <c r="F860">
        <v>-16709.572148939376</v>
      </c>
      <c r="G860">
        <v>-37397.084533728223</v>
      </c>
      <c r="H860">
        <v>-147526.5432848956</v>
      </c>
      <c r="I860">
        <v>-235268.18865984312</v>
      </c>
    </row>
    <row r="861" spans="3:9">
      <c r="C861">
        <v>-154091.48850943329</v>
      </c>
      <c r="D861">
        <v>-160364.17848863025</v>
      </c>
      <c r="E861">
        <v>-88057.86892967789</v>
      </c>
      <c r="F861">
        <v>-31285.766183202199</v>
      </c>
      <c r="G861">
        <v>-119343.63511288009</v>
      </c>
      <c r="H861">
        <v>-161249.88314877765</v>
      </c>
      <c r="I861">
        <v>-213432.3485648731</v>
      </c>
    </row>
    <row r="862" spans="3:9">
      <c r="C862">
        <v>-110872.69469032541</v>
      </c>
      <c r="D862">
        <v>-119772.11002167202</v>
      </c>
      <c r="E862">
        <v>-124122.13650512064</v>
      </c>
      <c r="F862">
        <v>-15058.735821065089</v>
      </c>
      <c r="G862">
        <v>-139180.87232618572</v>
      </c>
      <c r="H862">
        <v>-160837.62044897932</v>
      </c>
      <c r="I862">
        <v>-221141.60666594876</v>
      </c>
    </row>
    <row r="863" spans="3:9">
      <c r="C863">
        <v>-140205.20949719255</v>
      </c>
      <c r="D863">
        <v>-121686.9960873736</v>
      </c>
      <c r="E863">
        <v>-30345.307276916486</v>
      </c>
      <c r="F863">
        <v>-24995.49614752</v>
      </c>
      <c r="G863">
        <v>-55340.803424436453</v>
      </c>
      <c r="H863">
        <v>-153812.68191406329</v>
      </c>
      <c r="I863">
        <v>-251356.69674782373</v>
      </c>
    </row>
    <row r="864" spans="3:9">
      <c r="C864">
        <v>-93958.907007455884</v>
      </c>
      <c r="D864">
        <v>-147239.34687250998</v>
      </c>
      <c r="E864">
        <v>-80395.633170390065</v>
      </c>
      <c r="F864">
        <v>-24151.545324696941</v>
      </c>
      <c r="G864">
        <v>-104547.17849508705</v>
      </c>
      <c r="H864">
        <v>-145844.29427956737</v>
      </c>
      <c r="I864">
        <v>-176943.38050524518</v>
      </c>
    </row>
    <row r="865" spans="3:9">
      <c r="C865">
        <v>-110403.60061074812</v>
      </c>
      <c r="D865">
        <v>-111345.51775983252</v>
      </c>
      <c r="E865">
        <v>242993.32095497788</v>
      </c>
      <c r="F865">
        <v>-27548.599129621565</v>
      </c>
      <c r="G865">
        <v>215444.72182535625</v>
      </c>
      <c r="H865">
        <v>-132051.77945769491</v>
      </c>
      <c r="I865">
        <v>-202640.04939341411</v>
      </c>
    </row>
    <row r="866" spans="3:9">
      <c r="C866">
        <v>-129033.24725428256</v>
      </c>
      <c r="D866">
        <v>-135478.63490378839</v>
      </c>
      <c r="E866">
        <v>-139305.84552996649</v>
      </c>
      <c r="F866">
        <v>-33.251981674841318</v>
      </c>
      <c r="G866">
        <v>-139339.09751164133</v>
      </c>
      <c r="H866">
        <v>-92299.368419031933</v>
      </c>
      <c r="I866">
        <v>-111434.13753143355</v>
      </c>
    </row>
    <row r="867" spans="3:9">
      <c r="C867">
        <v>-97830.170899196048</v>
      </c>
      <c r="D867">
        <v>-116406.45689699671</v>
      </c>
      <c r="E867">
        <v>-89291.762758121098</v>
      </c>
      <c r="F867">
        <v>-17336.655768353878</v>
      </c>
      <c r="G867">
        <v>-106628.41852647497</v>
      </c>
      <c r="H867">
        <v>-127142.46022993664</v>
      </c>
      <c r="I867">
        <v>-61066.385309085599</v>
      </c>
    </row>
    <row r="868" spans="3:9">
      <c r="C868">
        <v>-97577.501719290565</v>
      </c>
      <c r="D868">
        <v>-153127.17323417921</v>
      </c>
      <c r="E868">
        <v>-57713.093996011594</v>
      </c>
      <c r="F868">
        <v>-11476.56902277498</v>
      </c>
      <c r="G868">
        <v>-69189.663018786581</v>
      </c>
      <c r="H868">
        <v>-198933.62430580828</v>
      </c>
      <c r="I868">
        <v>-104838.50606767187</v>
      </c>
    </row>
    <row r="869" spans="3:9">
      <c r="C869">
        <v>-111423.24831065891</v>
      </c>
      <c r="D869">
        <v>-122980.89288938628</v>
      </c>
      <c r="E869">
        <v>-85964.355675594474</v>
      </c>
      <c r="F869">
        <v>-26056.162989238921</v>
      </c>
      <c r="G869">
        <v>-112020.51866483339</v>
      </c>
      <c r="H869">
        <v>-155693.52277686089</v>
      </c>
      <c r="I869">
        <v>27864.122961370333</v>
      </c>
    </row>
    <row r="870" spans="3:9">
      <c r="C870">
        <v>-128118.1144498092</v>
      </c>
      <c r="D870">
        <v>-136665.70728349191</v>
      </c>
      <c r="E870">
        <v>-126262.84671600364</v>
      </c>
      <c r="F870">
        <v>-3828.9558704885421</v>
      </c>
      <c r="G870">
        <v>-130091.80258649218</v>
      </c>
      <c r="H870">
        <v>-221145.1710053783</v>
      </c>
      <c r="I870">
        <v>-195117.53314412804</v>
      </c>
    </row>
    <row r="871" spans="3:9">
      <c r="C871">
        <v>-96168.575644055367</v>
      </c>
      <c r="D871">
        <v>-133473.6199518322</v>
      </c>
      <c r="E871">
        <v>57587.549757857982</v>
      </c>
      <c r="F871">
        <v>-11091.742554886121</v>
      </c>
      <c r="G871">
        <v>46495.807202971773</v>
      </c>
      <c r="H871">
        <v>-151298.44874548237</v>
      </c>
      <c r="I871">
        <v>220045.63703420816</v>
      </c>
    </row>
    <row r="872" spans="3:9">
      <c r="C872">
        <v>-87935.503617576731</v>
      </c>
      <c r="D872">
        <v>-100048.30325626815</v>
      </c>
      <c r="E872">
        <v>101733.99772086146</v>
      </c>
      <c r="F872">
        <v>-48729.10451523852</v>
      </c>
      <c r="G872">
        <v>53004.893205622968</v>
      </c>
      <c r="H872">
        <v>-143041.94875464062</v>
      </c>
      <c r="I872">
        <v>-153328.56066103658</v>
      </c>
    </row>
    <row r="873" spans="3:9">
      <c r="C873">
        <v>-107018.81930614603</v>
      </c>
      <c r="D873">
        <v>-110909.25273836366</v>
      </c>
      <c r="E873">
        <v>-89509.656748881112</v>
      </c>
      <c r="F873">
        <v>-2353.1115780603477</v>
      </c>
      <c r="G873">
        <v>-91862.768326941456</v>
      </c>
      <c r="H873">
        <v>-192044.69834828109</v>
      </c>
      <c r="I873">
        <v>-207995.82179921406</v>
      </c>
    </row>
    <row r="874" spans="3:9">
      <c r="C874">
        <v>-121076.59083203765</v>
      </c>
      <c r="D874">
        <v>-124147.32373287639</v>
      </c>
      <c r="E874">
        <v>-78420.699135557225</v>
      </c>
      <c r="F874">
        <v>675.13798670914548</v>
      </c>
      <c r="G874">
        <v>-77745.561148848064</v>
      </c>
      <c r="H874">
        <v>-156346.72127716366</v>
      </c>
      <c r="I874">
        <v>-68522.769079796795</v>
      </c>
    </row>
    <row r="875" spans="3:9">
      <c r="C875">
        <v>-124270.92421838103</v>
      </c>
      <c r="D875">
        <v>-131558.8786886388</v>
      </c>
      <c r="E875">
        <v>-49846.461303488264</v>
      </c>
      <c r="F875">
        <v>-6444.3698698059161</v>
      </c>
      <c r="G875">
        <v>-56290.831173294166</v>
      </c>
      <c r="H875">
        <v>-119063.88836261735</v>
      </c>
      <c r="I875">
        <v>41517.796630013501</v>
      </c>
    </row>
    <row r="876" spans="3:9">
      <c r="C876">
        <v>-116230.45766639925</v>
      </c>
      <c r="D876">
        <v>-136720.8974957419</v>
      </c>
      <c r="E876">
        <v>-97996.147024332589</v>
      </c>
      <c r="F876">
        <v>-9195.7300497072447</v>
      </c>
      <c r="G876">
        <v>-107191.87707403983</v>
      </c>
      <c r="H876">
        <v>-162132.17689367261</v>
      </c>
      <c r="I876">
        <v>-149488.49319115112</v>
      </c>
    </row>
    <row r="877" spans="3:9">
      <c r="C877">
        <v>-88744.036060926956</v>
      </c>
      <c r="D877">
        <v>-156534.33205527393</v>
      </c>
      <c r="E877">
        <v>-26279.345402567647</v>
      </c>
      <c r="F877">
        <v>-12615.005067622697</v>
      </c>
      <c r="G877">
        <v>-38894.350470190344</v>
      </c>
      <c r="H877">
        <v>-157902.42686509405</v>
      </c>
      <c r="I877">
        <v>-124215.89516059449</v>
      </c>
    </row>
    <row r="878" spans="3:9">
      <c r="C878">
        <v>-114516.14025152406</v>
      </c>
      <c r="D878">
        <v>-129368.9613559089</v>
      </c>
      <c r="E878">
        <v>-47929.397396754241</v>
      </c>
      <c r="F878">
        <v>18389.446958486296</v>
      </c>
      <c r="G878">
        <v>-29539.950438267959</v>
      </c>
      <c r="H878">
        <v>-189580.8618034939</v>
      </c>
      <c r="I878">
        <v>-206302.7270796542</v>
      </c>
    </row>
    <row r="879" spans="3:9">
      <c r="C879">
        <v>-92928.851612478757</v>
      </c>
      <c r="D879">
        <v>-108075.74376222678</v>
      </c>
      <c r="E879">
        <v>109182.21995254786</v>
      </c>
      <c r="F879">
        <v>-25500.508856047552</v>
      </c>
      <c r="G879">
        <v>83681.711096500279</v>
      </c>
      <c r="H879">
        <v>-138493.17711554401</v>
      </c>
      <c r="I879">
        <v>593596.91872364446</v>
      </c>
    </row>
    <row r="880" spans="3:9">
      <c r="C880">
        <v>-99493.839358040335</v>
      </c>
      <c r="D880">
        <v>-117949.30496940378</v>
      </c>
      <c r="E880">
        <v>72027.11806463002</v>
      </c>
      <c r="F880">
        <v>-29000.296458671211</v>
      </c>
      <c r="G880">
        <v>43026.821605958801</v>
      </c>
      <c r="H880">
        <v>-37421.546286532423</v>
      </c>
      <c r="I880">
        <v>-133446.42559113557</v>
      </c>
    </row>
    <row r="881" spans="3:9">
      <c r="C881">
        <v>-138564.12577527785</v>
      </c>
      <c r="D881">
        <v>-111785.61680414429</v>
      </c>
      <c r="E881">
        <v>29137.213152795332</v>
      </c>
      <c r="F881">
        <v>-24158.74447746465</v>
      </c>
      <c r="G881">
        <v>4978.4686753306887</v>
      </c>
      <c r="H881">
        <v>-147067.07084118112</v>
      </c>
      <c r="I881">
        <v>-90302.45681735879</v>
      </c>
    </row>
    <row r="882" spans="3:9">
      <c r="C882">
        <v>-128256.47459030266</v>
      </c>
      <c r="D882">
        <v>-94610.40069200538</v>
      </c>
      <c r="E882">
        <v>-11391.688010663376</v>
      </c>
      <c r="F882">
        <v>-7614.9979027082281</v>
      </c>
      <c r="G882">
        <v>-19006.685913371592</v>
      </c>
      <c r="H882">
        <v>-50211.434232544329</v>
      </c>
      <c r="I882">
        <v>652349.95836482407</v>
      </c>
    </row>
    <row r="883" spans="3:9">
      <c r="C883">
        <v>-114135.01943371723</v>
      </c>
      <c r="D883">
        <v>-116813.33186280522</v>
      </c>
      <c r="E883">
        <v>-52732.338967972246</v>
      </c>
      <c r="F883">
        <v>-10901.783052232218</v>
      </c>
      <c r="G883">
        <v>-63634.122020204464</v>
      </c>
      <c r="H883">
        <v>-155211.76284398706</v>
      </c>
      <c r="I883">
        <v>-235362.42907313519</v>
      </c>
    </row>
    <row r="884" spans="3:9">
      <c r="C884">
        <v>-103070.59118525557</v>
      </c>
      <c r="D884">
        <v>-126783.26509086203</v>
      </c>
      <c r="E884">
        <v>-2854.6931822618353</v>
      </c>
      <c r="F884">
        <v>-542.18487767620536</v>
      </c>
      <c r="G884">
        <v>-3396.8780599380843</v>
      </c>
      <c r="H884">
        <v>-165744.77335730841</v>
      </c>
      <c r="I884">
        <v>269647.71112914942</v>
      </c>
    </row>
    <row r="885" spans="3:9">
      <c r="C885">
        <v>-160212.11880838752</v>
      </c>
      <c r="D885">
        <v>-136811.53629518146</v>
      </c>
      <c r="E885">
        <v>-177199.76999744633</v>
      </c>
      <c r="F885">
        <v>-16934.950353817185</v>
      </c>
      <c r="G885">
        <v>-194134.72035126356</v>
      </c>
      <c r="H885">
        <v>-191444.45510142131</v>
      </c>
      <c r="I885">
        <v>-189164.06502264028</v>
      </c>
    </row>
    <row r="886" spans="3:9">
      <c r="C886">
        <v>-168606.60695346456</v>
      </c>
      <c r="D886">
        <v>-108017.52654169984</v>
      </c>
      <c r="E886">
        <v>-91127.826486040431</v>
      </c>
      <c r="F886">
        <v>-30696.794444327621</v>
      </c>
      <c r="G886">
        <v>-121824.62093036805</v>
      </c>
      <c r="H886">
        <v>-120887.38687866362</v>
      </c>
      <c r="I886">
        <v>-239921.16746965397</v>
      </c>
    </row>
    <row r="887" spans="3:9">
      <c r="C887">
        <v>-90702.200692060127</v>
      </c>
      <c r="D887">
        <v>-117532.02728722354</v>
      </c>
      <c r="E887">
        <v>-106887.8251084416</v>
      </c>
      <c r="F887">
        <v>-16304.39035093577</v>
      </c>
      <c r="G887">
        <v>-123192.21545937736</v>
      </c>
      <c r="H887">
        <v>-204484.70014206908</v>
      </c>
      <c r="I887">
        <v>-191468.6058007777</v>
      </c>
    </row>
    <row r="888" spans="3:9">
      <c r="C888">
        <v>-113587.75065116829</v>
      </c>
      <c r="D888">
        <v>-129784.87699753558</v>
      </c>
      <c r="E888">
        <v>-110583.04557936545</v>
      </c>
      <c r="F888">
        <v>-11715.325958803551</v>
      </c>
      <c r="G888">
        <v>-122298.37153816901</v>
      </c>
      <c r="H888">
        <v>-130064.53652639271</v>
      </c>
      <c r="I888">
        <v>-147805.6118055635</v>
      </c>
    </row>
    <row r="889" spans="3:9">
      <c r="C889">
        <v>-158693.44084739537</v>
      </c>
      <c r="D889">
        <v>-130246.00628457227</v>
      </c>
      <c r="E889">
        <v>-88979.971686898905</v>
      </c>
      <c r="F889">
        <v>-40615.197952540148</v>
      </c>
      <c r="G889">
        <v>-129595.16963943906</v>
      </c>
      <c r="H889">
        <v>-181069.47178672781</v>
      </c>
      <c r="I889">
        <v>-190714.73616040763</v>
      </c>
    </row>
    <row r="890" spans="3:9">
      <c r="C890">
        <v>-117657.98074083326</v>
      </c>
      <c r="D890">
        <v>-107835.05392115582</v>
      </c>
      <c r="E890">
        <v>-121102.92869661463</v>
      </c>
      <c r="F890">
        <v>-9360.5711119597545</v>
      </c>
      <c r="G890">
        <v>-130463.49980857439</v>
      </c>
      <c r="H890">
        <v>63363.468922292814</v>
      </c>
      <c r="I890">
        <v>-151372.56996980665</v>
      </c>
    </row>
    <row r="891" spans="3:9">
      <c r="C891">
        <v>-102527.7183780474</v>
      </c>
      <c r="D891">
        <v>-101797.47307099085</v>
      </c>
      <c r="E891">
        <v>-114763.74173941485</v>
      </c>
      <c r="F891">
        <v>-3404.1680824358336</v>
      </c>
      <c r="G891">
        <v>-118167.90982185067</v>
      </c>
      <c r="H891">
        <v>-109455.83733132225</v>
      </c>
      <c r="I891">
        <v>267868.92445568356</v>
      </c>
    </row>
    <row r="892" spans="3:9">
      <c r="C892">
        <v>-88415.283281855372</v>
      </c>
      <c r="D892">
        <v>-155931.90203713416</v>
      </c>
      <c r="E892">
        <v>-100320.89141516584</v>
      </c>
      <c r="F892">
        <v>-8661.0821825937182</v>
      </c>
      <c r="G892">
        <v>-108981.97359775956</v>
      </c>
      <c r="H892">
        <v>-157090.85861217874</v>
      </c>
      <c r="I892">
        <v>-192450.11519783261</v>
      </c>
    </row>
    <row r="893" spans="3:9">
      <c r="C893">
        <v>-107216.35815555573</v>
      </c>
      <c r="D893">
        <v>-102223.36080143084</v>
      </c>
      <c r="E893">
        <v>-12021.300678553758</v>
      </c>
      <c r="F893">
        <v>-4584.0763742745621</v>
      </c>
      <c r="G893">
        <v>-16605.377052828349</v>
      </c>
      <c r="H893">
        <v>-25531.650881030655</v>
      </c>
      <c r="I893">
        <v>-95758.77636661139</v>
      </c>
    </row>
    <row r="894" spans="3:9">
      <c r="C894">
        <v>-105000.36635599117</v>
      </c>
      <c r="D894">
        <v>-120630.18199166875</v>
      </c>
      <c r="E894">
        <v>-47124.128201089887</v>
      </c>
      <c r="F894">
        <v>-73331.069237354182</v>
      </c>
      <c r="G894">
        <v>-120455.197438444</v>
      </c>
      <c r="H894">
        <v>-102802.32228031036</v>
      </c>
      <c r="I894">
        <v>-185953.25015509885</v>
      </c>
    </row>
    <row r="895" spans="3:9">
      <c r="C895">
        <v>-115602.77106172779</v>
      </c>
      <c r="D895">
        <v>-143990.12428252737</v>
      </c>
      <c r="E895">
        <v>-86869.842868987864</v>
      </c>
      <c r="F895">
        <v>364.30807609563089</v>
      </c>
      <c r="G895">
        <v>-86505.534792892227</v>
      </c>
      <c r="H895">
        <v>-157385.13013898156</v>
      </c>
      <c r="I895">
        <v>-163289.68600574497</v>
      </c>
    </row>
    <row r="896" spans="3:9">
      <c r="C896">
        <v>-107153.33930273271</v>
      </c>
      <c r="D896">
        <v>-142048.35260347335</v>
      </c>
      <c r="E896">
        <v>-87189.980181672203</v>
      </c>
      <c r="F896">
        <v>-16982.575547927296</v>
      </c>
      <c r="G896">
        <v>-104172.55572959949</v>
      </c>
      <c r="H896">
        <v>-189332.95320399088</v>
      </c>
      <c r="I896">
        <v>-132493.67410189711</v>
      </c>
    </row>
    <row r="897" spans="3:9">
      <c r="C897">
        <v>-125356.12309745015</v>
      </c>
      <c r="D897">
        <v>-157134.88670817798</v>
      </c>
      <c r="E897">
        <v>-81754.492813377175</v>
      </c>
      <c r="F897">
        <v>-6354.6901825650602</v>
      </c>
      <c r="G897">
        <v>-88109.182995942247</v>
      </c>
      <c r="H897">
        <v>-223649.43735082215</v>
      </c>
      <c r="I897">
        <v>-197681.48108683364</v>
      </c>
    </row>
    <row r="898" spans="3:9">
      <c r="C898">
        <v>-96394.623394804847</v>
      </c>
      <c r="D898">
        <v>-127944.04973752491</v>
      </c>
      <c r="E898">
        <v>-113346.64289579081</v>
      </c>
      <c r="F898">
        <v>-19867.110669719965</v>
      </c>
      <c r="G898">
        <v>-133213.75356551079</v>
      </c>
      <c r="H898">
        <v>-138883.59906116081</v>
      </c>
      <c r="I898">
        <v>-209363.66234311686</v>
      </c>
    </row>
    <row r="899" spans="3:9">
      <c r="C899">
        <v>-86811.478085318857</v>
      </c>
      <c r="D899">
        <v>-107834.30110794607</v>
      </c>
      <c r="E899">
        <v>-83357.507130527039</v>
      </c>
      <c r="F899">
        <v>-60718.968853002239</v>
      </c>
      <c r="G899">
        <v>-144076.47598352929</v>
      </c>
      <c r="H899">
        <v>-126567.58858098988</v>
      </c>
      <c r="I899">
        <v>437672.56134863058</v>
      </c>
    </row>
    <row r="900" spans="3:9">
      <c r="C900">
        <v>-133962.43298374768</v>
      </c>
      <c r="D900">
        <v>-161758.48828387947</v>
      </c>
      <c r="E900">
        <v>-65339.449577051288</v>
      </c>
      <c r="F900">
        <v>-30426.036663441948</v>
      </c>
      <c r="G900">
        <v>-95765.486240493236</v>
      </c>
      <c r="H900">
        <v>-169304.97492903261</v>
      </c>
      <c r="I900">
        <v>-311400.92016201024</v>
      </c>
    </row>
    <row r="901" spans="3:9">
      <c r="C901">
        <v>-95872.712149327068</v>
      </c>
      <c r="D901">
        <v>-111449.15275706902</v>
      </c>
      <c r="E901">
        <v>25812.477267368755</v>
      </c>
      <c r="F901">
        <v>-29900.410708101543</v>
      </c>
      <c r="G901">
        <v>-4087.9334407327697</v>
      </c>
      <c r="H901">
        <v>-168404.64068174144</v>
      </c>
      <c r="I901">
        <v>377933.5271243368</v>
      </c>
    </row>
    <row r="902" spans="3:9">
      <c r="C902">
        <v>-132196.89187265956</v>
      </c>
      <c r="D902">
        <v>-137265.80205629056</v>
      </c>
      <c r="E902">
        <v>-113085.85428981094</v>
      </c>
      <c r="F902">
        <v>-30623.364544335062</v>
      </c>
      <c r="G902">
        <v>-143709.21883414601</v>
      </c>
      <c r="H902">
        <v>-141746.6770862228</v>
      </c>
      <c r="I902">
        <v>66788.583278125152</v>
      </c>
    </row>
    <row r="903" spans="3:9">
      <c r="C903">
        <v>-90192.268732142606</v>
      </c>
      <c r="D903">
        <v>-94756.037535926822</v>
      </c>
      <c r="E903">
        <v>132222.22479761316</v>
      </c>
      <c r="F903">
        <v>2304.0045428437443</v>
      </c>
      <c r="G903">
        <v>134526.22934045689</v>
      </c>
      <c r="H903">
        <v>-138877.18501525695</v>
      </c>
      <c r="I903">
        <v>643289.32745365205</v>
      </c>
    </row>
    <row r="904" spans="3:9">
      <c r="C904">
        <v>-102110.33240042868</v>
      </c>
      <c r="D904">
        <v>-114249.31704862551</v>
      </c>
      <c r="E904">
        <v>74588.725133033236</v>
      </c>
      <c r="F904">
        <v>-51547.552890205436</v>
      </c>
      <c r="G904">
        <v>23041.172242827801</v>
      </c>
      <c r="H904">
        <v>-116405.57892443324</v>
      </c>
      <c r="I904">
        <v>-224510.44895710421</v>
      </c>
    </row>
    <row r="905" spans="3:9">
      <c r="C905">
        <v>-127636.97036915531</v>
      </c>
      <c r="D905">
        <v>-112762.69040561219</v>
      </c>
      <c r="E905">
        <v>11906.832951360382</v>
      </c>
      <c r="F905">
        <v>-36954.143843446218</v>
      </c>
      <c r="G905">
        <v>-25047.310892085836</v>
      </c>
      <c r="H905">
        <v>-201548.37223163436</v>
      </c>
      <c r="I905">
        <v>262128.03955415043</v>
      </c>
    </row>
    <row r="906" spans="3:9">
      <c r="C906">
        <v>-150352.79092749898</v>
      </c>
      <c r="D906">
        <v>-126136.83117102335</v>
      </c>
      <c r="E906">
        <v>-86982.729199560781</v>
      </c>
      <c r="F906">
        <v>-12855.623494709609</v>
      </c>
      <c r="G906">
        <v>-99838.352694270376</v>
      </c>
      <c r="H906">
        <v>-202545.45704872906</v>
      </c>
      <c r="I906">
        <v>-245633.44399577036</v>
      </c>
    </row>
    <row r="907" spans="3:9">
      <c r="C907">
        <v>-132043.54490549245</v>
      </c>
      <c r="D907">
        <v>-106922.98084542711</v>
      </c>
      <c r="E907">
        <v>-121697.82118150208</v>
      </c>
      <c r="F907">
        <v>-17266.989385734068</v>
      </c>
      <c r="G907">
        <v>-138964.81056723616</v>
      </c>
      <c r="H907">
        <v>-14187.77671723091</v>
      </c>
      <c r="I907">
        <v>51255.417589549616</v>
      </c>
    </row>
    <row r="908" spans="3:9">
      <c r="C908">
        <v>-97426.148195824018</v>
      </c>
      <c r="D908">
        <v>-125196.61560525747</v>
      </c>
      <c r="E908">
        <v>-92830.914417353168</v>
      </c>
      <c r="F908">
        <v>-3945.6704910755507</v>
      </c>
      <c r="G908">
        <v>-96776.584908428718</v>
      </c>
      <c r="H908">
        <v>-199781.97438738501</v>
      </c>
      <c r="I908">
        <v>65796.056829150068</v>
      </c>
    </row>
    <row r="909" spans="3:9">
      <c r="C909">
        <v>-92388.66493285913</v>
      </c>
      <c r="D909">
        <v>-116590.02787721361</v>
      </c>
      <c r="E909">
        <v>91966.33626891399</v>
      </c>
      <c r="F909">
        <v>-67658.601151468058</v>
      </c>
      <c r="G909">
        <v>24307.735117445874</v>
      </c>
      <c r="H909">
        <v>-153802.04427637625</v>
      </c>
      <c r="I909">
        <v>-177809.10864903632</v>
      </c>
    </row>
    <row r="910" spans="3:9">
      <c r="C910">
        <v>-112141.89732663699</v>
      </c>
      <c r="D910">
        <v>-128309.11667853424</v>
      </c>
      <c r="E910">
        <v>-52788.274223314307</v>
      </c>
      <c r="F910">
        <v>-27875.316543870693</v>
      </c>
      <c r="G910">
        <v>-80663.590767185</v>
      </c>
      <c r="H910">
        <v>-128536.3959560198</v>
      </c>
      <c r="I910">
        <v>-40987.175434990146</v>
      </c>
    </row>
    <row r="911" spans="3:9">
      <c r="C911">
        <v>-92316.51457822691</v>
      </c>
      <c r="D911">
        <v>-114129.68551424387</v>
      </c>
      <c r="E911">
        <v>-80598.355279434647</v>
      </c>
      <c r="F911">
        <v>-68536.200867203195</v>
      </c>
      <c r="G911">
        <v>-149134.55614663786</v>
      </c>
      <c r="H911">
        <v>-99398.45128884929</v>
      </c>
      <c r="I911">
        <v>180889.68555387569</v>
      </c>
    </row>
    <row r="912" spans="3:9">
      <c r="C912">
        <v>-104070.24878189822</v>
      </c>
      <c r="D912">
        <v>-144319.58513679105</v>
      </c>
      <c r="E912">
        <v>-129423.90875104295</v>
      </c>
      <c r="F912">
        <v>-26032.792369500905</v>
      </c>
      <c r="G912">
        <v>-155456.70112054388</v>
      </c>
      <c r="H912">
        <v>-123749.58984764543</v>
      </c>
      <c r="I912">
        <v>-173314.92312692635</v>
      </c>
    </row>
    <row r="913" spans="3:9">
      <c r="C913">
        <v>-87891.943764108553</v>
      </c>
      <c r="D913">
        <v>-125174.31310607339</v>
      </c>
      <c r="E913">
        <v>-1556.4964373583789</v>
      </c>
      <c r="F913">
        <v>-36764.615501617314</v>
      </c>
      <c r="G913">
        <v>-38321.111938975635</v>
      </c>
      <c r="H913">
        <v>-146492.56669823232</v>
      </c>
      <c r="I913">
        <v>324166.88065648358</v>
      </c>
    </row>
    <row r="914" spans="3:9">
      <c r="C914">
        <v>-159486.4041984739</v>
      </c>
      <c r="D914">
        <v>-105859.13609332911</v>
      </c>
      <c r="E914">
        <v>-112581.3285891118</v>
      </c>
      <c r="F914">
        <v>-5101.4945710787651</v>
      </c>
      <c r="G914">
        <v>-117682.82316019057</v>
      </c>
      <c r="H914">
        <v>-135566.86505943327</v>
      </c>
      <c r="I914">
        <v>-202039.20406557136</v>
      </c>
    </row>
    <row r="915" spans="3:9">
      <c r="C915">
        <v>-86508.692165358487</v>
      </c>
      <c r="D915">
        <v>-140563.58072881764</v>
      </c>
      <c r="E915">
        <v>-129512.91498645513</v>
      </c>
      <c r="F915">
        <v>-11540.746275141122</v>
      </c>
      <c r="G915">
        <v>-141053.66126159625</v>
      </c>
      <c r="H915">
        <v>-153545.43245115707</v>
      </c>
      <c r="I915">
        <v>-240183.9400668887</v>
      </c>
    </row>
    <row r="916" spans="3:9">
      <c r="C916">
        <v>-115379.51744122263</v>
      </c>
      <c r="D916">
        <v>-146444.78412930566</v>
      </c>
      <c r="E916">
        <v>-110983.66595515593</v>
      </c>
      <c r="F916">
        <v>6450.5886995110368</v>
      </c>
      <c r="G916">
        <v>-104533.07725564489</v>
      </c>
      <c r="H916">
        <v>-226340.4956705216</v>
      </c>
      <c r="I916">
        <v>-187501.89337781718</v>
      </c>
    </row>
    <row r="917" spans="3:9">
      <c r="C917">
        <v>-123146.93811356343</v>
      </c>
      <c r="D917">
        <v>-112356.80459332073</v>
      </c>
      <c r="E917">
        <v>-59897.611751876873</v>
      </c>
      <c r="F917">
        <v>-28687.736679448208</v>
      </c>
      <c r="G917">
        <v>-88585.348431325081</v>
      </c>
      <c r="H917">
        <v>-137566.45355334759</v>
      </c>
      <c r="I917">
        <v>93357.90962552058</v>
      </c>
    </row>
    <row r="918" spans="3:9">
      <c r="C918">
        <v>-99517.783761050174</v>
      </c>
      <c r="D918">
        <v>-123598.71606498564</v>
      </c>
      <c r="E918">
        <v>-61530.557482882112</v>
      </c>
      <c r="F918">
        <v>-12408.983535958785</v>
      </c>
      <c r="G918">
        <v>-73939.541018840915</v>
      </c>
      <c r="H918">
        <v>-172714.46544088575</v>
      </c>
      <c r="I918">
        <v>-151044.10130066858</v>
      </c>
    </row>
    <row r="919" spans="3:9">
      <c r="C919">
        <v>-90496.218609453776</v>
      </c>
      <c r="D919">
        <v>-125455.56054082568</v>
      </c>
      <c r="E919">
        <v>-96844.602635828473</v>
      </c>
      <c r="F919">
        <v>1630.8389705078116</v>
      </c>
      <c r="G919">
        <v>-95213.763665320657</v>
      </c>
      <c r="H919">
        <v>-184836.97175945557</v>
      </c>
      <c r="I919">
        <v>-64236.837205679622</v>
      </c>
    </row>
    <row r="920" spans="3:9">
      <c r="C920">
        <v>-124453.74294914627</v>
      </c>
      <c r="D920">
        <v>-125521.5504413735</v>
      </c>
      <c r="E920">
        <v>-132624.16209534893</v>
      </c>
      <c r="F920">
        <v>-19979.434627163933</v>
      </c>
      <c r="G920">
        <v>-152603.59672251288</v>
      </c>
      <c r="H920">
        <v>-109691.82774006149</v>
      </c>
      <c r="I920">
        <v>187571.88755066099</v>
      </c>
    </row>
    <row r="921" spans="3:9">
      <c r="C921">
        <v>-108653.75013570339</v>
      </c>
      <c r="D921">
        <v>-101253.7153186998</v>
      </c>
      <c r="E921">
        <v>-49875.736793043812</v>
      </c>
      <c r="F921">
        <v>-36044.504916452119</v>
      </c>
      <c r="G921">
        <v>-85920.241709495924</v>
      </c>
      <c r="H921">
        <v>-55871.916025507497</v>
      </c>
      <c r="I921">
        <v>-174317.25771419992</v>
      </c>
    </row>
    <row r="922" spans="3:9">
      <c r="C922">
        <v>-126662.54418827796</v>
      </c>
      <c r="D922">
        <v>-123536.8611594518</v>
      </c>
      <c r="E922">
        <v>-99970.000630361319</v>
      </c>
      <c r="F922">
        <v>10188.428395257157</v>
      </c>
      <c r="G922">
        <v>-89781.572235104162</v>
      </c>
      <c r="H922">
        <v>-165772.0465890464</v>
      </c>
      <c r="I922">
        <v>-154757.76311874978</v>
      </c>
    </row>
    <row r="923" spans="3:9">
      <c r="C923">
        <v>-96527.021532187704</v>
      </c>
      <c r="D923">
        <v>-130139.32475547408</v>
      </c>
      <c r="E923">
        <v>-4238.6889847319108</v>
      </c>
      <c r="F923">
        <v>-36259.142445592101</v>
      </c>
      <c r="G923">
        <v>-40497.831430323946</v>
      </c>
      <c r="H923">
        <v>-195548.50883203649</v>
      </c>
      <c r="I923">
        <v>230759.11102554726</v>
      </c>
    </row>
    <row r="924" spans="3:9">
      <c r="C924">
        <v>-100248.65304046316</v>
      </c>
      <c r="D924">
        <v>-121833.43135143523</v>
      </c>
      <c r="E924">
        <v>-84616.800411465272</v>
      </c>
      <c r="F924">
        <v>-23938.638474380168</v>
      </c>
      <c r="G924">
        <v>-108555.43888584545</v>
      </c>
      <c r="H924">
        <v>-130251.38718028404</v>
      </c>
      <c r="I924">
        <v>-42539.560540438571</v>
      </c>
    </row>
    <row r="925" spans="3:9">
      <c r="C925">
        <v>-97303.220186158316</v>
      </c>
      <c r="D925">
        <v>-128809.76526416099</v>
      </c>
      <c r="E925">
        <v>23889.223106256861</v>
      </c>
      <c r="F925">
        <v>-25008.134557838595</v>
      </c>
      <c r="G925">
        <v>-1118.91145158172</v>
      </c>
      <c r="H925">
        <v>-52174.772888132342</v>
      </c>
      <c r="I925">
        <v>-146214.15538575157</v>
      </c>
    </row>
    <row r="926" spans="3:9">
      <c r="C926">
        <v>-121109.50410064221</v>
      </c>
      <c r="D926">
        <v>-108371.8000444658</v>
      </c>
      <c r="E926">
        <v>-86845.765147261322</v>
      </c>
      <c r="F926">
        <v>-44537.408852915847</v>
      </c>
      <c r="G926">
        <v>-131383.17400017718</v>
      </c>
      <c r="H926">
        <v>-120766.42524152208</v>
      </c>
      <c r="I926">
        <v>-219626.45065100817</v>
      </c>
    </row>
    <row r="927" spans="3:9">
      <c r="C927">
        <v>-103381.08716756561</v>
      </c>
      <c r="D927">
        <v>-157085.18323500297</v>
      </c>
      <c r="E927">
        <v>-37551.738440892426</v>
      </c>
      <c r="F927">
        <v>-9948.1885265157071</v>
      </c>
      <c r="G927">
        <v>-47499.92696740813</v>
      </c>
      <c r="H927">
        <v>-98285.935358575458</v>
      </c>
      <c r="I927">
        <v>-219333.44882147899</v>
      </c>
    </row>
    <row r="928" spans="3:9">
      <c r="C928">
        <v>-103244.60631599734</v>
      </c>
      <c r="D928">
        <v>-115464.81115344068</v>
      </c>
      <c r="E928">
        <v>-54553.708776597443</v>
      </c>
      <c r="F928">
        <v>12454.559403268395</v>
      </c>
      <c r="G928">
        <v>-42099.149373329041</v>
      </c>
      <c r="H928">
        <v>-162663.20635381032</v>
      </c>
      <c r="I928">
        <v>-252971.64131060502</v>
      </c>
    </row>
    <row r="929" spans="3:9">
      <c r="C929">
        <v>-148305.22977580701</v>
      </c>
      <c r="D929">
        <v>-133361.25175732764</v>
      </c>
      <c r="E929">
        <v>-95981.654603323492</v>
      </c>
      <c r="F929">
        <v>-23270.461169051036</v>
      </c>
      <c r="G929">
        <v>-119252.11577237453</v>
      </c>
      <c r="H929">
        <v>-157433.7794567222</v>
      </c>
      <c r="I929">
        <v>-226517.85386279275</v>
      </c>
    </row>
    <row r="930" spans="3:9">
      <c r="C930">
        <v>-129534.44129191562</v>
      </c>
      <c r="D930">
        <v>-148775.37244168951</v>
      </c>
      <c r="E930">
        <v>-68239.236427835742</v>
      </c>
      <c r="F930">
        <v>-27090.044639950283</v>
      </c>
      <c r="G930">
        <v>-95329.281067786025</v>
      </c>
      <c r="H930">
        <v>-126613.57853089867</v>
      </c>
      <c r="I930">
        <v>-192022.68842153292</v>
      </c>
    </row>
    <row r="931" spans="3:9">
      <c r="C931">
        <v>-127632.67903565071</v>
      </c>
      <c r="D931">
        <v>-124972.1545785346</v>
      </c>
      <c r="E931">
        <v>-106758.52343124621</v>
      </c>
      <c r="F931">
        <v>-10245.002227573994</v>
      </c>
      <c r="G931">
        <v>-117003.52565882022</v>
      </c>
      <c r="H931">
        <v>-162944.90091498636</v>
      </c>
      <c r="I931">
        <v>-145730.17436415763</v>
      </c>
    </row>
    <row r="932" spans="3:9">
      <c r="C932">
        <v>-78270.314364633625</v>
      </c>
      <c r="D932">
        <v>-210524.29553913689</v>
      </c>
      <c r="E932">
        <v>-169168.16601806876</v>
      </c>
      <c r="F932">
        <v>-41389.60853092555</v>
      </c>
      <c r="G932">
        <v>-210557.77454899429</v>
      </c>
      <c r="H932">
        <v>-241763.9951299424</v>
      </c>
      <c r="I932">
        <v>-304328.53545255441</v>
      </c>
    </row>
    <row r="933" spans="3:9">
      <c r="C933">
        <v>-95158.575545585874</v>
      </c>
      <c r="D933">
        <v>-137117.48485069373</v>
      </c>
      <c r="E933">
        <v>-108973.27749964345</v>
      </c>
      <c r="F933">
        <v>-38335.820885532354</v>
      </c>
      <c r="G933">
        <v>-147309.09838517581</v>
      </c>
      <c r="H933">
        <v>-182505.88457905478</v>
      </c>
      <c r="I933">
        <v>-229546.82985806503</v>
      </c>
    </row>
    <row r="934" spans="3:9">
      <c r="C934">
        <v>-97321.106036440891</v>
      </c>
      <c r="D934">
        <v>-127460.92091171625</v>
      </c>
      <c r="E934">
        <v>-63188.655312266099</v>
      </c>
      <c r="F934">
        <v>-21767.862719289842</v>
      </c>
      <c r="G934">
        <v>-84956.518031555926</v>
      </c>
      <c r="H934">
        <v>-168302.04260315988</v>
      </c>
      <c r="I934">
        <v>-186753.69470142113</v>
      </c>
    </row>
    <row r="935" spans="3:9">
      <c r="C935">
        <v>-107705.96663919266</v>
      </c>
      <c r="D935">
        <v>-159489.9923683019</v>
      </c>
      <c r="E935">
        <v>-136297.4993612516</v>
      </c>
      <c r="F935">
        <v>-13724.230589153294</v>
      </c>
      <c r="G935">
        <v>-150021.7299504049</v>
      </c>
      <c r="H935">
        <v>-205877.19546426152</v>
      </c>
      <c r="I935">
        <v>-192474.25925023513</v>
      </c>
    </row>
    <row r="936" spans="3:9">
      <c r="C936">
        <v>-112453.94478380741</v>
      </c>
      <c r="D936">
        <v>-116190.63901802714</v>
      </c>
      <c r="E936">
        <v>76605.731909408525</v>
      </c>
      <c r="F936">
        <v>-20550.938294435804</v>
      </c>
      <c r="G936">
        <v>56054.79361497279</v>
      </c>
      <c r="H936">
        <v>14586.025818566268</v>
      </c>
      <c r="I936">
        <v>-152692.74399657469</v>
      </c>
    </row>
    <row r="937" spans="3:9">
      <c r="C937">
        <v>-109119.85166974641</v>
      </c>
      <c r="D937">
        <v>-127520.81545071743</v>
      </c>
      <c r="E937">
        <v>-108785.80809262267</v>
      </c>
      <c r="F937">
        <v>-16619.099072321791</v>
      </c>
      <c r="G937">
        <v>-125404.90716494445</v>
      </c>
      <c r="H937">
        <v>-196836.74614482117</v>
      </c>
      <c r="I937">
        <v>-205256.57481626252</v>
      </c>
    </row>
    <row r="938" spans="3:9">
      <c r="C938">
        <v>-73165.936009280369</v>
      </c>
      <c r="D938">
        <v>-117318.02344052112</v>
      </c>
      <c r="E938">
        <v>-78701.115762592817</v>
      </c>
      <c r="F938">
        <v>-21137.201717500826</v>
      </c>
      <c r="G938">
        <v>-99838.317480093639</v>
      </c>
      <c r="H938">
        <v>-148509.07586872374</v>
      </c>
      <c r="I938">
        <v>247612.36378677294</v>
      </c>
    </row>
    <row r="939" spans="3:9">
      <c r="C939">
        <v>-130085.20694331033</v>
      </c>
      <c r="D939">
        <v>-163796.34190631556</v>
      </c>
      <c r="E939">
        <v>-62510.034367670618</v>
      </c>
      <c r="F939">
        <v>-36689.412943770665</v>
      </c>
      <c r="G939">
        <v>-99199.447311441283</v>
      </c>
      <c r="H939">
        <v>-148357.77941230664</v>
      </c>
      <c r="I939">
        <v>-289200.82217079785</v>
      </c>
    </row>
    <row r="940" spans="3:9">
      <c r="C940">
        <v>-95771.159383393562</v>
      </c>
      <c r="D940">
        <v>-136355.97694653139</v>
      </c>
      <c r="E940">
        <v>-6695.147457356099</v>
      </c>
      <c r="F940">
        <v>-37173.413418153112</v>
      </c>
      <c r="G940">
        <v>-43868.560875509196</v>
      </c>
      <c r="H940">
        <v>-137361.11306417739</v>
      </c>
      <c r="I940">
        <v>-60514.884952953667</v>
      </c>
    </row>
    <row r="941" spans="3:9">
      <c r="C941">
        <v>-110998.52843822062</v>
      </c>
      <c r="D941">
        <v>-80192.722384646491</v>
      </c>
      <c r="E941">
        <v>-105187.7738682924</v>
      </c>
      <c r="F941">
        <v>22244.712055207085</v>
      </c>
      <c r="G941">
        <v>-82943.061813085296</v>
      </c>
      <c r="H941">
        <v>-128632.10315461725</v>
      </c>
      <c r="I941">
        <v>-126585.41764268221</v>
      </c>
    </row>
    <row r="942" spans="3:9">
      <c r="C942">
        <v>-99165.703143188017</v>
      </c>
      <c r="D942">
        <v>-142482.25639475536</v>
      </c>
      <c r="E942">
        <v>16845.916839603306</v>
      </c>
      <c r="F942">
        <v>-43305.027745620435</v>
      </c>
      <c r="G942">
        <v>-26459.110906017129</v>
      </c>
      <c r="H942">
        <v>-122459.667406013</v>
      </c>
      <c r="I942">
        <v>-162285.00870008091</v>
      </c>
    </row>
    <row r="943" spans="3:9">
      <c r="C943">
        <v>-171661.98873576635</v>
      </c>
      <c r="D943">
        <v>-170675.171250493</v>
      </c>
      <c r="E943">
        <v>-79519.870153705429</v>
      </c>
      <c r="F943">
        <v>-3257.0577222829961</v>
      </c>
      <c r="G943">
        <v>-82776.927875988418</v>
      </c>
      <c r="H943">
        <v>-194173.75979717248</v>
      </c>
      <c r="I943">
        <v>-238839.14815620816</v>
      </c>
    </row>
    <row r="944" spans="3:9">
      <c r="C944">
        <v>-180263.59581238858</v>
      </c>
      <c r="D944">
        <v>-140375.07298686827</v>
      </c>
      <c r="E944">
        <v>-115570.79214016283</v>
      </c>
      <c r="F944">
        <v>-13709.818124462978</v>
      </c>
      <c r="G944">
        <v>-129280.61026462581</v>
      </c>
      <c r="H944">
        <v>-148323.2090696877</v>
      </c>
      <c r="I944">
        <v>-252553.71896007995</v>
      </c>
    </row>
    <row r="945" spans="3:9">
      <c r="C945">
        <v>-163188.89088220545</v>
      </c>
      <c r="D945">
        <v>-109833.45380221683</v>
      </c>
      <c r="E945">
        <v>-59963.660415376347</v>
      </c>
      <c r="F945">
        <v>-2993.2478893961925</v>
      </c>
      <c r="G945">
        <v>-62956.908304772543</v>
      </c>
      <c r="H945">
        <v>-155497.33034238138</v>
      </c>
      <c r="I945">
        <v>-255628.11010042453</v>
      </c>
    </row>
    <row r="946" spans="3:9">
      <c r="C946">
        <v>-142230.92723185415</v>
      </c>
      <c r="D946">
        <v>-120012.51896311092</v>
      </c>
      <c r="E946">
        <v>-101322.99167091126</v>
      </c>
      <c r="F946">
        <v>-59897.059780145122</v>
      </c>
      <c r="G946">
        <v>-161220.05145105638</v>
      </c>
      <c r="H946">
        <v>-124690.18277581861</v>
      </c>
      <c r="I946">
        <v>-237329.67373170803</v>
      </c>
    </row>
    <row r="947" spans="3:9">
      <c r="C947">
        <v>-77852.179691306141</v>
      </c>
      <c r="D947">
        <v>-100431.90007573609</v>
      </c>
      <c r="E947">
        <v>12516.190788874403</v>
      </c>
      <c r="F947">
        <v>-1848.3255912797176</v>
      </c>
      <c r="G947">
        <v>10667.865197594743</v>
      </c>
      <c r="H947">
        <v>-137915.49068444938</v>
      </c>
      <c r="I947">
        <v>-86822.626464673871</v>
      </c>
    </row>
    <row r="948" spans="3:9">
      <c r="C948">
        <v>-125785.551386344</v>
      </c>
      <c r="D948">
        <v>-138640.68619923783</v>
      </c>
      <c r="E948">
        <v>-127188.96685917581</v>
      </c>
      <c r="F948">
        <v>-8898.5815988904596</v>
      </c>
      <c r="G948">
        <v>-136087.54845806627</v>
      </c>
      <c r="H948">
        <v>-129925.61016136649</v>
      </c>
      <c r="I948">
        <v>-6238.2173977604252</v>
      </c>
    </row>
    <row r="949" spans="3:9">
      <c r="C949">
        <v>-144002.60899036253</v>
      </c>
      <c r="D949">
        <v>-128270.69725365142</v>
      </c>
      <c r="E949">
        <v>-68434.749797377212</v>
      </c>
      <c r="F949">
        <v>-36808.640080287973</v>
      </c>
      <c r="G949">
        <v>-105243.38987766519</v>
      </c>
      <c r="H949">
        <v>-168679.43664227318</v>
      </c>
      <c r="I949">
        <v>-200467.82122954985</v>
      </c>
    </row>
    <row r="950" spans="3:9">
      <c r="C950">
        <v>-141563.87034932309</v>
      </c>
      <c r="D950">
        <v>-122572.35632277056</v>
      </c>
      <c r="E950">
        <v>-155453.43705421055</v>
      </c>
      <c r="F950">
        <v>-23440.581649734799</v>
      </c>
      <c r="G950">
        <v>-178894.01870394536</v>
      </c>
      <c r="H950">
        <v>-167962.36543154932</v>
      </c>
      <c r="I950">
        <v>142550.39773908351</v>
      </c>
    </row>
    <row r="951" spans="3:9">
      <c r="C951">
        <v>-87553.82125385433</v>
      </c>
      <c r="D951">
        <v>-119718.49549332861</v>
      </c>
      <c r="E951">
        <v>-89930.013511544879</v>
      </c>
      <c r="F951">
        <v>-5790.8917600651239</v>
      </c>
      <c r="G951">
        <v>-95720.905271609983</v>
      </c>
      <c r="H951">
        <v>-127654.02636376541</v>
      </c>
      <c r="I951">
        <v>-156868.40497158401</v>
      </c>
    </row>
    <row r="952" spans="3:9">
      <c r="C952">
        <v>-127202.35343103304</v>
      </c>
      <c r="D952">
        <v>-173707.92631315027</v>
      </c>
      <c r="E952">
        <v>-104497.39270272998</v>
      </c>
      <c r="F952">
        <v>-26607.389858106442</v>
      </c>
      <c r="G952">
        <v>-131104.78256083644</v>
      </c>
      <c r="H952">
        <v>-211506.39581075727</v>
      </c>
      <c r="I952">
        <v>-129024.69867078372</v>
      </c>
    </row>
    <row r="953" spans="3:9">
      <c r="C953">
        <v>-147402.90296142633</v>
      </c>
      <c r="D953">
        <v>-118622.70597676685</v>
      </c>
      <c r="E953">
        <v>-133973.17695084156</v>
      </c>
      <c r="F953">
        <v>-17149.567084671835</v>
      </c>
      <c r="G953">
        <v>-151122.7440355134</v>
      </c>
      <c r="H953">
        <v>-183917.04962395524</v>
      </c>
      <c r="I953">
        <v>-173096.34776213305</v>
      </c>
    </row>
    <row r="954" spans="3:9">
      <c r="C954">
        <v>-40041.662840905774</v>
      </c>
      <c r="D954">
        <v>-118237.38006069211</v>
      </c>
      <c r="E954">
        <v>-19007.094710836333</v>
      </c>
      <c r="F954">
        <v>6909.6936556142318</v>
      </c>
      <c r="G954">
        <v>-12097.401055222086</v>
      </c>
      <c r="H954">
        <v>-89997.430751343491</v>
      </c>
      <c r="I954">
        <v>140046.95302640868</v>
      </c>
    </row>
    <row r="955" spans="3:9">
      <c r="C955">
        <v>-108882.93803213722</v>
      </c>
      <c r="D955">
        <v>-137534.97408535081</v>
      </c>
      <c r="E955">
        <v>-97552.397174115278</v>
      </c>
      <c r="F955">
        <v>23372.065301614763</v>
      </c>
      <c r="G955">
        <v>-74180.331872500508</v>
      </c>
      <c r="H955">
        <v>-189608.51861127763</v>
      </c>
      <c r="I955">
        <v>-245158.58272575305</v>
      </c>
    </row>
    <row r="956" spans="3:9">
      <c r="C956">
        <v>-137875.71738852403</v>
      </c>
      <c r="D956">
        <v>-133714.58947769279</v>
      </c>
      <c r="E956">
        <v>-96585.686017680302</v>
      </c>
      <c r="F956">
        <v>-5135.1342424094473</v>
      </c>
      <c r="G956">
        <v>-101720.82026008976</v>
      </c>
      <c r="H956">
        <v>-231212.49527525646</v>
      </c>
      <c r="I956">
        <v>-152714.47437914857</v>
      </c>
    </row>
    <row r="957" spans="3:9">
      <c r="C957">
        <v>-106731.67108678955</v>
      </c>
      <c r="D957">
        <v>-125409.97579179642</v>
      </c>
      <c r="E957">
        <v>-85256.897006685293</v>
      </c>
      <c r="F957">
        <v>-25414.721787845778</v>
      </c>
      <c r="G957">
        <v>-110671.61879453107</v>
      </c>
      <c r="H957">
        <v>-122869.53544766703</v>
      </c>
      <c r="I957">
        <v>66875.647213997901</v>
      </c>
    </row>
    <row r="958" spans="3:9">
      <c r="C958">
        <v>-114821.23429535746</v>
      </c>
      <c r="D958">
        <v>-166133.31785320124</v>
      </c>
      <c r="E958">
        <v>-88459.391199827543</v>
      </c>
      <c r="F958">
        <v>-5821.6090386895958</v>
      </c>
      <c r="G958">
        <v>-94281.000238517154</v>
      </c>
      <c r="H958">
        <v>-155127.57682309567</v>
      </c>
      <c r="I958">
        <v>-267177.05244150932</v>
      </c>
    </row>
    <row r="959" spans="3:9">
      <c r="C959">
        <v>-66473.20103858925</v>
      </c>
      <c r="D959">
        <v>-113406.20802427577</v>
      </c>
      <c r="E959">
        <v>-98439.447482888339</v>
      </c>
      <c r="F959">
        <v>-28520.182507353293</v>
      </c>
      <c r="G959">
        <v>-126959.62999024164</v>
      </c>
      <c r="H959">
        <v>-146240.04289269954</v>
      </c>
      <c r="I959">
        <v>485099.90148506267</v>
      </c>
    </row>
    <row r="960" spans="3:9">
      <c r="C960">
        <v>-89598.508158962039</v>
      </c>
      <c r="D960">
        <v>-123066.45359404691</v>
      </c>
      <c r="E960">
        <v>124028.3162197842</v>
      </c>
      <c r="F960">
        <v>-32089.49532679981</v>
      </c>
      <c r="G960">
        <v>91938.820892984455</v>
      </c>
      <c r="H960">
        <v>-152719.96804969286</v>
      </c>
      <c r="I960">
        <v>391019.86935825099</v>
      </c>
    </row>
    <row r="961" spans="3:9">
      <c r="C961">
        <v>-94946.061399883693</v>
      </c>
      <c r="D961">
        <v>-134155.22079630979</v>
      </c>
      <c r="E961">
        <v>-18794.798144741828</v>
      </c>
      <c r="F961">
        <v>-30514.316574625882</v>
      </c>
      <c r="G961">
        <v>-49309.114719367702</v>
      </c>
      <c r="H961">
        <v>-130750.90720727129</v>
      </c>
      <c r="I961">
        <v>-258991.0857454114</v>
      </c>
    </row>
    <row r="962" spans="3:9">
      <c r="C962">
        <v>-157758.11700117006</v>
      </c>
      <c r="D962">
        <v>-136880.3765928417</v>
      </c>
      <c r="E962">
        <v>-110967.23594083384</v>
      </c>
      <c r="F962">
        <v>-26552.922313555915</v>
      </c>
      <c r="G962">
        <v>-137520.15825438971</v>
      </c>
      <c r="H962">
        <v>-138304.82855276446</v>
      </c>
      <c r="I962">
        <v>-253757.25577769952</v>
      </c>
    </row>
    <row r="963" spans="3:9">
      <c r="C963">
        <v>-138096.12641682787</v>
      </c>
      <c r="D963">
        <v>-130013.99187667752</v>
      </c>
      <c r="E963">
        <v>-84101.24485917759</v>
      </c>
      <c r="F963">
        <v>-24559.805275473635</v>
      </c>
      <c r="G963">
        <v>-108661.05013465119</v>
      </c>
      <c r="H963">
        <v>-168330.59310663168</v>
      </c>
      <c r="I963">
        <v>-4960.5731775220484</v>
      </c>
    </row>
    <row r="964" spans="3:9">
      <c r="C964">
        <v>-74402.301582272121</v>
      </c>
      <c r="D964">
        <v>-143889.20470273009</v>
      </c>
      <c r="E964">
        <v>-130282.12585047346</v>
      </c>
      <c r="F964">
        <v>-23459.917558699402</v>
      </c>
      <c r="G964">
        <v>-153742.04340917285</v>
      </c>
      <c r="H964">
        <v>-169353.08252617082</v>
      </c>
      <c r="I964">
        <v>-176480.10172135674</v>
      </c>
    </row>
    <row r="965" spans="3:9">
      <c r="C965">
        <v>-86456.636582024919</v>
      </c>
      <c r="D965">
        <v>-177642.09404313876</v>
      </c>
      <c r="E965">
        <v>-145481.23378655373</v>
      </c>
      <c r="F965">
        <v>-1128.9321846636321</v>
      </c>
      <c r="G965">
        <v>-146610.16597121736</v>
      </c>
      <c r="H965">
        <v>-246118.43733844682</v>
      </c>
      <c r="I965">
        <v>-291793.38499165175</v>
      </c>
    </row>
    <row r="966" spans="3:9">
      <c r="C966">
        <v>-104511.70181146631</v>
      </c>
      <c r="D966">
        <v>-150785.23543154847</v>
      </c>
      <c r="E966">
        <v>-129057.13691093627</v>
      </c>
      <c r="F966">
        <v>-11123.428762533586</v>
      </c>
      <c r="G966">
        <v>-140180.56567346986</v>
      </c>
      <c r="H966">
        <v>-230892.07765052916</v>
      </c>
      <c r="I966">
        <v>-207686.09636576881</v>
      </c>
    </row>
    <row r="967" spans="3:9">
      <c r="C967">
        <v>-124733.95497130575</v>
      </c>
      <c r="D967">
        <v>-99456.241418664344</v>
      </c>
      <c r="E967">
        <v>-73080.197235374275</v>
      </c>
      <c r="F967">
        <v>10703.82460858651</v>
      </c>
      <c r="G967">
        <v>-62376.372626787765</v>
      </c>
      <c r="H967">
        <v>-163398.8745373557</v>
      </c>
      <c r="I967">
        <v>-178548.20880665953</v>
      </c>
    </row>
    <row r="968" spans="3:9">
      <c r="C968">
        <v>-105747.88486894972</v>
      </c>
      <c r="D968">
        <v>-140507.89214589377</v>
      </c>
      <c r="E968">
        <v>-90886.127459134033</v>
      </c>
      <c r="F968">
        <v>-24810.645330710198</v>
      </c>
      <c r="G968">
        <v>-115696.77278984422</v>
      </c>
      <c r="H968">
        <v>-151575.89455679106</v>
      </c>
      <c r="I968">
        <v>-179748.43476266862</v>
      </c>
    </row>
    <row r="969" spans="3:9">
      <c r="C969">
        <v>-106547.52926576688</v>
      </c>
      <c r="D969">
        <v>-171566.66722697811</v>
      </c>
      <c r="E969">
        <v>-170546.81395001276</v>
      </c>
      <c r="F969">
        <v>-13031.249114414473</v>
      </c>
      <c r="G969">
        <v>-183578.06306442723</v>
      </c>
      <c r="H969">
        <v>-219412.11907452153</v>
      </c>
      <c r="I969">
        <v>-30043.514990582073</v>
      </c>
    </row>
    <row r="970" spans="3:9">
      <c r="C970">
        <v>-179162.17132542853</v>
      </c>
      <c r="D970">
        <v>-131113.7791034836</v>
      </c>
      <c r="E970">
        <v>-74884.763542183515</v>
      </c>
      <c r="F970">
        <v>-28304.002592914203</v>
      </c>
      <c r="G970">
        <v>-103188.76613509771</v>
      </c>
      <c r="H970">
        <v>-189974.60780773446</v>
      </c>
      <c r="I970">
        <v>-226245.34272606886</v>
      </c>
    </row>
    <row r="971" spans="3:9">
      <c r="C971">
        <v>-112439.6943660691</v>
      </c>
      <c r="D971">
        <v>-112905.4774383133</v>
      </c>
      <c r="E971">
        <v>-97116.424580705076</v>
      </c>
      <c r="F971">
        <v>-13337.66085010162</v>
      </c>
      <c r="G971">
        <v>-110454.08543080669</v>
      </c>
      <c r="H971">
        <v>-124293.5364417769</v>
      </c>
      <c r="I971">
        <v>-152853.17411536476</v>
      </c>
    </row>
    <row r="972" spans="3:9">
      <c r="C972">
        <v>-84866.865834768192</v>
      </c>
      <c r="D972">
        <v>-117859.2843697637</v>
      </c>
      <c r="E972">
        <v>-52830.588476360121</v>
      </c>
      <c r="F972">
        <v>-10525.569439871555</v>
      </c>
      <c r="G972">
        <v>-63356.157916231692</v>
      </c>
      <c r="H972">
        <v>-146780.55646448623</v>
      </c>
      <c r="I972">
        <v>251876.92321072996</v>
      </c>
    </row>
    <row r="973" spans="3:9">
      <c r="C973">
        <v>-102025.81183260526</v>
      </c>
      <c r="D973">
        <v>-132817.2910067804</v>
      </c>
      <c r="E973">
        <v>-102857.62819950728</v>
      </c>
      <c r="F973">
        <v>-17452.193632168339</v>
      </c>
      <c r="G973">
        <v>-120309.82183167562</v>
      </c>
      <c r="H973">
        <v>-155947.20041871761</v>
      </c>
      <c r="I973">
        <v>87896.165934393066</v>
      </c>
    </row>
    <row r="974" spans="3:9">
      <c r="C974">
        <v>-76186.444770885078</v>
      </c>
      <c r="D974">
        <v>-95292.18556743479</v>
      </c>
      <c r="E974">
        <v>-131940.2236646582</v>
      </c>
      <c r="F974">
        <v>3305.8628631171159</v>
      </c>
      <c r="G974">
        <v>-128634.36080154107</v>
      </c>
      <c r="H974">
        <v>-132927.18204825019</v>
      </c>
      <c r="I974">
        <v>135101.0796850723</v>
      </c>
    </row>
    <row r="975" spans="3:9">
      <c r="C975">
        <v>-101031.48187612851</v>
      </c>
      <c r="D975">
        <v>-164782.61522809061</v>
      </c>
      <c r="E975">
        <v>-95070.46436039437</v>
      </c>
      <c r="F975">
        <v>25410.604967370513</v>
      </c>
      <c r="G975">
        <v>-69659.859393023871</v>
      </c>
      <c r="H975">
        <v>-201995.06279630959</v>
      </c>
      <c r="I975">
        <v>-205928.27217847464</v>
      </c>
    </row>
    <row r="976" spans="3:9">
      <c r="C976">
        <v>-107947.24219814775</v>
      </c>
      <c r="D976">
        <v>-150946.78147271805</v>
      </c>
      <c r="E976">
        <v>-105794.42759418016</v>
      </c>
      <c r="F976">
        <v>11278.0674878547</v>
      </c>
      <c r="G976">
        <v>-94516.360106325446</v>
      </c>
      <c r="H976">
        <v>-194377.9230901741</v>
      </c>
      <c r="I976">
        <v>-201593.91582106357</v>
      </c>
    </row>
    <row r="977" spans="3:9">
      <c r="C977">
        <v>-126981.17233575825</v>
      </c>
      <c r="D977">
        <v>-129882.87849845996</v>
      </c>
      <c r="E977">
        <v>-25892.44393082126</v>
      </c>
      <c r="F977">
        <v>-55821.150102036037</v>
      </c>
      <c r="G977">
        <v>-81713.594032857276</v>
      </c>
      <c r="H977">
        <v>-165961.46256529682</v>
      </c>
      <c r="I977">
        <v>-153762.26295669723</v>
      </c>
    </row>
    <row r="978" spans="3:9">
      <c r="C978">
        <v>-96559.924738399539</v>
      </c>
      <c r="D978">
        <v>-102792.88879997218</v>
      </c>
      <c r="E978">
        <v>-106690.43137996568</v>
      </c>
      <c r="F978">
        <v>-5371.1703722845104</v>
      </c>
      <c r="G978">
        <v>-112061.60175225019</v>
      </c>
      <c r="H978">
        <v>-146674.92007672956</v>
      </c>
      <c r="I978">
        <v>-157335.78884555571</v>
      </c>
    </row>
    <row r="979" spans="3:9">
      <c r="C979">
        <v>-117942.4002785769</v>
      </c>
      <c r="D979">
        <v>-130614.33708386778</v>
      </c>
      <c r="E979">
        <v>-50660.317343648974</v>
      </c>
      <c r="F979">
        <v>-21833.394683094601</v>
      </c>
      <c r="G979">
        <v>-72493.712026743582</v>
      </c>
      <c r="H979">
        <v>-141670.87460308149</v>
      </c>
      <c r="I979">
        <v>-158697.25492454137</v>
      </c>
    </row>
    <row r="980" spans="3:9">
      <c r="C980">
        <v>-15336.295239279279</v>
      </c>
      <c r="D980">
        <v>-110670.35635206813</v>
      </c>
      <c r="E980">
        <v>-72413.072790504651</v>
      </c>
      <c r="F980">
        <v>-16411.835059574834</v>
      </c>
      <c r="G980">
        <v>-88824.907850079486</v>
      </c>
      <c r="H980">
        <v>-90748.725141489442</v>
      </c>
      <c r="I980">
        <v>-203659.66792836576</v>
      </c>
    </row>
    <row r="981" spans="3:9">
      <c r="C981">
        <v>-94671.362994335912</v>
      </c>
      <c r="D981">
        <v>-110335.95925234938</v>
      </c>
      <c r="E981">
        <v>-105880.05221875511</v>
      </c>
      <c r="F981">
        <v>-139496.88731917579</v>
      </c>
      <c r="G981">
        <v>-245376.93953793094</v>
      </c>
      <c r="H981">
        <v>-142324.77013919453</v>
      </c>
      <c r="I981">
        <v>-139057.64106468027</v>
      </c>
    </row>
    <row r="982" spans="3:9">
      <c r="C982">
        <v>-93046.566176986496</v>
      </c>
      <c r="D982">
        <v>-142517.21453641413</v>
      </c>
      <c r="E982">
        <v>-71045.694947260767</v>
      </c>
      <c r="F982">
        <v>-19664.128723084308</v>
      </c>
      <c r="G982">
        <v>-90709.823670345068</v>
      </c>
      <c r="H982">
        <v>-124449.37835350467</v>
      </c>
      <c r="I982">
        <v>86297.338177481142</v>
      </c>
    </row>
    <row r="983" spans="3:9">
      <c r="C983">
        <v>-102833.95442944458</v>
      </c>
      <c r="D983">
        <v>-136662.19376075763</v>
      </c>
      <c r="E983">
        <v>-34997.603026206227</v>
      </c>
      <c r="F983">
        <v>-20446.335409659281</v>
      </c>
      <c r="G983">
        <v>-55443.938435865508</v>
      </c>
      <c r="H983">
        <v>-139898.38878817184</v>
      </c>
      <c r="I983">
        <v>-237243.44919872592</v>
      </c>
    </row>
    <row r="984" spans="3:9">
      <c r="C984">
        <v>-109984.43147986401</v>
      </c>
      <c r="D984">
        <v>-156132.45299111539</v>
      </c>
      <c r="E984">
        <v>-88118.284364070074</v>
      </c>
      <c r="F984">
        <v>-38150.978234002934</v>
      </c>
      <c r="G984">
        <v>-126269.26259807299</v>
      </c>
      <c r="H984">
        <v>-218183.25319921266</v>
      </c>
      <c r="I984">
        <v>-144340.29859810678</v>
      </c>
    </row>
    <row r="985" spans="3:9">
      <c r="C985">
        <v>-95043.420738272354</v>
      </c>
      <c r="D985">
        <v>-201263.69964823447</v>
      </c>
      <c r="E985">
        <v>-95766.003875615075</v>
      </c>
      <c r="F985">
        <v>-64643.681208227164</v>
      </c>
      <c r="G985">
        <v>-160409.68508384225</v>
      </c>
      <c r="H985">
        <v>-201048.21236118532</v>
      </c>
      <c r="I985">
        <v>-183271.62914896439</v>
      </c>
    </row>
    <row r="986" spans="3:9">
      <c r="C986">
        <v>-92272.977494245744</v>
      </c>
      <c r="D986">
        <v>-138709.68315322947</v>
      </c>
      <c r="E986">
        <v>-150727.13830056187</v>
      </c>
      <c r="F986">
        <v>-9607.1943125098205</v>
      </c>
      <c r="G986">
        <v>-160334.33261307166</v>
      </c>
      <c r="H986">
        <v>-175729.26416326957</v>
      </c>
      <c r="I986">
        <v>-206197.73445467465</v>
      </c>
    </row>
    <row r="987" spans="3:9">
      <c r="C987">
        <v>-117955.71332879875</v>
      </c>
      <c r="D987">
        <v>-150836.951138098</v>
      </c>
      <c r="E987">
        <v>-112607.01802564674</v>
      </c>
      <c r="F987">
        <v>-31167.612259577632</v>
      </c>
      <c r="G987">
        <v>-143774.63028522435</v>
      </c>
      <c r="H987">
        <v>-163323.21223587304</v>
      </c>
      <c r="I987">
        <v>-185694.60912441439</v>
      </c>
    </row>
    <row r="988" spans="3:9">
      <c r="C988">
        <v>-110035.65231063282</v>
      </c>
      <c r="D988">
        <v>-132158.14562072788</v>
      </c>
      <c r="E988">
        <v>-112509.29416272262</v>
      </c>
      <c r="F988">
        <v>-26331.755884542174</v>
      </c>
      <c r="G988">
        <v>-138841.05004726478</v>
      </c>
      <c r="H988">
        <v>-158360.4716652222</v>
      </c>
      <c r="I988">
        <v>-229638.33313033072</v>
      </c>
    </row>
    <row r="989" spans="3:9">
      <c r="C989">
        <v>-113769.48961534466</v>
      </c>
      <c r="D989">
        <v>-122180.39745450896</v>
      </c>
      <c r="E989">
        <v>-102092.81381927305</v>
      </c>
      <c r="F989">
        <v>-1780.2872697034763</v>
      </c>
      <c r="G989">
        <v>-103873.10108897653</v>
      </c>
      <c r="H989">
        <v>-152979.51115283958</v>
      </c>
      <c r="I989">
        <v>-203282.22856528248</v>
      </c>
    </row>
    <row r="990" spans="3:9">
      <c r="C990">
        <v>-112500.02122857774</v>
      </c>
      <c r="D990">
        <v>-131535.20131372276</v>
      </c>
      <c r="E990">
        <v>9189.5388409636216</v>
      </c>
      <c r="F990">
        <v>-36698.412450143667</v>
      </c>
      <c r="G990">
        <v>-27508.873609180009</v>
      </c>
      <c r="H990">
        <v>-79310.659867801878</v>
      </c>
      <c r="I990">
        <v>-145476.54415655805</v>
      </c>
    </row>
    <row r="991" spans="3:9">
      <c r="C991">
        <v>-107687.89056557301</v>
      </c>
      <c r="D991">
        <v>-128480.12685980655</v>
      </c>
      <c r="E991">
        <v>-116683.41742563498</v>
      </c>
      <c r="F991">
        <v>-20640.511080090066</v>
      </c>
      <c r="G991">
        <v>-137323.92850572505</v>
      </c>
      <c r="H991">
        <v>-139319.44684714306</v>
      </c>
      <c r="I991">
        <v>-163055.65471658757</v>
      </c>
    </row>
    <row r="992" spans="3:9">
      <c r="C992">
        <v>-132010.53857334529</v>
      </c>
      <c r="D992">
        <v>-136687.0954467777</v>
      </c>
      <c r="E992">
        <v>-84465.262560513598</v>
      </c>
      <c r="F992">
        <v>-14460.094608617475</v>
      </c>
      <c r="G992">
        <v>-98925.35716913105</v>
      </c>
      <c r="H992">
        <v>-181272.95911913697</v>
      </c>
      <c r="I992">
        <v>-271954.17908351036</v>
      </c>
    </row>
    <row r="993" spans="3:9">
      <c r="C993">
        <v>-106265.61979347502</v>
      </c>
      <c r="D993">
        <v>-120923.38379402223</v>
      </c>
      <c r="E993">
        <v>-121919.14891009744</v>
      </c>
      <c r="F993">
        <v>-2752.528954608053</v>
      </c>
      <c r="G993">
        <v>-124671.6778647055</v>
      </c>
      <c r="H993">
        <v>-157558.92317740485</v>
      </c>
      <c r="I993">
        <v>-241625.79006153898</v>
      </c>
    </row>
    <row r="994" spans="3:9">
      <c r="C994">
        <v>-116173.18374196086</v>
      </c>
      <c r="D994">
        <v>-125897.51057748037</v>
      </c>
      <c r="E994">
        <v>8232.621492703387</v>
      </c>
      <c r="F994">
        <v>-15856.723029749381</v>
      </c>
      <c r="G994">
        <v>-7624.1015370459645</v>
      </c>
      <c r="H994">
        <v>-168708.5041566802</v>
      </c>
      <c r="I994">
        <v>-211022.9833063726</v>
      </c>
    </row>
    <row r="995" spans="3:9">
      <c r="C995">
        <v>-150116.35657006325</v>
      </c>
      <c r="D995">
        <v>-160781.49901253133</v>
      </c>
      <c r="E995">
        <v>-167960.61421436912</v>
      </c>
      <c r="F995">
        <v>-17390.143455699348</v>
      </c>
      <c r="G995">
        <v>-185350.75767006847</v>
      </c>
      <c r="H995">
        <v>-202063.5257143151</v>
      </c>
      <c r="I995">
        <v>-170783.63599788165</v>
      </c>
    </row>
    <row r="996" spans="3:9">
      <c r="C996">
        <v>-100994.18893737429</v>
      </c>
      <c r="D996">
        <v>-128766.6706222075</v>
      </c>
      <c r="E996">
        <v>948.3233852738631</v>
      </c>
      <c r="F996">
        <v>-16803.377352963402</v>
      </c>
      <c r="G996">
        <v>-15855.053967689542</v>
      </c>
      <c r="H996">
        <v>-201137.73121938965</v>
      </c>
      <c r="I996">
        <v>-240186.87992064905</v>
      </c>
    </row>
    <row r="997" spans="3:9">
      <c r="C997">
        <v>-97477.019819233945</v>
      </c>
      <c r="D997">
        <v>-137869.34977291327</v>
      </c>
      <c r="E997">
        <v>-167764.40389257355</v>
      </c>
      <c r="F997">
        <v>3942.2416146024043</v>
      </c>
      <c r="G997">
        <v>-163822.16227797116</v>
      </c>
      <c r="H997">
        <v>-152892.03689094135</v>
      </c>
      <c r="I997">
        <v>-105056.23182945918</v>
      </c>
    </row>
    <row r="998" spans="3:9">
      <c r="C998">
        <v>-106561.06370941516</v>
      </c>
      <c r="D998">
        <v>-102535.39506661618</v>
      </c>
      <c r="E998">
        <v>58494.078111794952</v>
      </c>
      <c r="F998">
        <v>-43619.389996770718</v>
      </c>
      <c r="G998">
        <v>14874.688115024241</v>
      </c>
      <c r="H998">
        <v>-86427.62299974609</v>
      </c>
      <c r="I998">
        <v>241272.8375173664</v>
      </c>
    </row>
    <row r="999" spans="3:9">
      <c r="C999">
        <v>-97065.928879593383</v>
      </c>
      <c r="D999">
        <v>-119514.1717783863</v>
      </c>
      <c r="E999">
        <v>-97928.486068170314</v>
      </c>
      <c r="F999">
        <v>-16777.641053798921</v>
      </c>
      <c r="G999">
        <v>-114706.12712196926</v>
      </c>
      <c r="H999">
        <v>-159017.00421082979</v>
      </c>
      <c r="I999">
        <v>-192369.7351782195</v>
      </c>
    </row>
    <row r="1000" spans="3:9">
      <c r="C1000">
        <v>-111021.5344224888</v>
      </c>
      <c r="D1000">
        <v>-174709.82801421246</v>
      </c>
      <c r="E1000">
        <v>-79267.124581277283</v>
      </c>
      <c r="F1000">
        <v>-19991.652996944478</v>
      </c>
      <c r="G1000">
        <v>-99258.777578221765</v>
      </c>
      <c r="H1000">
        <v>-243772.88144098566</v>
      </c>
      <c r="I1000">
        <v>-321293.64085955964</v>
      </c>
    </row>
    <row r="1001" spans="3:9">
      <c r="C1001">
        <v>-95947.91466042331</v>
      </c>
      <c r="D1001">
        <v>-148324.13254462898</v>
      </c>
      <c r="E1001">
        <v>-98426.084143714543</v>
      </c>
      <c r="F1001">
        <v>-33399.569221870493</v>
      </c>
      <c r="G1001">
        <v>-131825.65336558505</v>
      </c>
      <c r="H1001">
        <v>-196075.67653525498</v>
      </c>
      <c r="I1001">
        <v>-183232.18369465397</v>
      </c>
    </row>
    <row r="1002" spans="3:9">
      <c r="C1002">
        <v>-85069.935720950612</v>
      </c>
      <c r="D1002">
        <v>-143985.48038773605</v>
      </c>
      <c r="E1002">
        <v>-141070.7160533162</v>
      </c>
      <c r="F1002">
        <v>-16554.915548790981</v>
      </c>
      <c r="G1002">
        <v>-157625.63160210717</v>
      </c>
      <c r="H1002">
        <v>-172834.92904220475</v>
      </c>
      <c r="I1002">
        <v>-254789.30048224208</v>
      </c>
    </row>
    <row r="1003" spans="3:9">
      <c r="C1003">
        <v>-99962.972644962429</v>
      </c>
      <c r="D1003">
        <v>-142366.58004082175</v>
      </c>
      <c r="E1003">
        <v>-94050.910619057162</v>
      </c>
      <c r="F1003">
        <v>-32132.259705855406</v>
      </c>
      <c r="G1003">
        <v>-126183.17032491257</v>
      </c>
      <c r="H1003">
        <v>-132449.83583930094</v>
      </c>
      <c r="I1003">
        <v>-230856.13183361979</v>
      </c>
    </row>
    <row r="1004" spans="3:9">
      <c r="C1004">
        <v>-91212.22218950004</v>
      </c>
      <c r="D1004">
        <v>-80532.111377664667</v>
      </c>
      <c r="E1004">
        <v>-55001.016129765223</v>
      </c>
      <c r="F1004">
        <v>-34475.992165579664</v>
      </c>
      <c r="G1004">
        <v>-89477.008295344902</v>
      </c>
      <c r="H1004">
        <v>-132592.67190678374</v>
      </c>
      <c r="I1004">
        <v>-149147.97023806261</v>
      </c>
    </row>
    <row r="1005" spans="3:9">
      <c r="C1005">
        <v>-119716.26479746336</v>
      </c>
      <c r="D1005">
        <v>-103083.07727869773</v>
      </c>
      <c r="E1005">
        <v>-62203.362194186571</v>
      </c>
      <c r="F1005">
        <v>4075.8565404609835</v>
      </c>
      <c r="G1005">
        <v>-58127.505653725602</v>
      </c>
      <c r="H1005">
        <v>-167071.24356393807</v>
      </c>
      <c r="I1005">
        <v>-160433.67427306302</v>
      </c>
    </row>
    <row r="1006" spans="3:9">
      <c r="C1006">
        <v>-107454.48751616168</v>
      </c>
      <c r="D1006">
        <v>-152467.53936814819</v>
      </c>
      <c r="E1006">
        <v>-116948.74783934638</v>
      </c>
      <c r="F1006">
        <v>-38274.993561038689</v>
      </c>
      <c r="G1006">
        <v>-155223.74140038507</v>
      </c>
      <c r="H1006">
        <v>-114865.23317239885</v>
      </c>
      <c r="I1006">
        <v>-177658.50378823807</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3" t="s">
        <v>51</v>
      </c>
      <c r="D1" s="143"/>
      <c r="E1" s="143"/>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2022-05-09T16:47:54Z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